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F495B25D-FC63-4D63-BEEF-4516D4EA92E2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35" i="1464" l="1"/>
  <c r="C2636" i="1464"/>
  <c r="C2637" i="1464"/>
  <c r="C2638" i="1464"/>
  <c r="C2639" i="1464"/>
  <c r="C2640" i="1464"/>
  <c r="C2641" i="1464"/>
  <c r="C2642" i="1464"/>
  <c r="C2643" i="1464"/>
  <c r="C2644" i="1464"/>
  <c r="C2645" i="1464"/>
  <c r="C2646" i="1464"/>
  <c r="C2647" i="1464"/>
  <c r="C2660" i="1464"/>
  <c r="C2668" i="1464"/>
  <c r="C2676" i="1464"/>
  <c r="C2684" i="1464"/>
  <c r="C2692" i="1464"/>
  <c r="C2700" i="1464"/>
  <c r="C2708" i="1464"/>
  <c r="C2716" i="1464"/>
  <c r="C2724" i="1464"/>
  <c r="C2732" i="1464"/>
  <c r="C2740" i="1464"/>
  <c r="C2748" i="1464"/>
  <c r="C2756" i="1464"/>
  <c r="C2764" i="1464"/>
  <c r="C2772" i="1464"/>
  <c r="C2780" i="1464"/>
  <c r="C2788" i="1464"/>
  <c r="C2796" i="1464"/>
  <c r="C2804" i="1464"/>
  <c r="C2812" i="1464"/>
  <c r="C2820" i="1464"/>
  <c r="C2828" i="1464"/>
  <c r="C2836" i="1464"/>
  <c r="C2844" i="1464"/>
  <c r="C2852" i="1464"/>
  <c r="C2860" i="1464"/>
  <c r="C2868" i="1464"/>
  <c r="C2876" i="1464"/>
  <c r="C2884" i="1464"/>
  <c r="C2885" i="1464"/>
  <c r="C2886" i="1464"/>
  <c r="C2887" i="1464"/>
  <c r="C2888" i="1464"/>
  <c r="C2889" i="1464"/>
  <c r="C2890" i="1464"/>
  <c r="C2891" i="1464"/>
  <c r="C2892" i="1464"/>
  <c r="C2893" i="1464"/>
  <c r="C2894" i="1464"/>
  <c r="C2895" i="1464"/>
  <c r="C2896" i="1464"/>
  <c r="C2897" i="1464"/>
  <c r="C2898" i="1464"/>
  <c r="C2899" i="1464"/>
  <c r="C2900" i="1464"/>
  <c r="C2901" i="1464"/>
  <c r="C2902" i="1464"/>
  <c r="C2903" i="1464"/>
  <c r="C2904" i="1464"/>
  <c r="C2905" i="1464"/>
  <c r="C2906" i="1464"/>
  <c r="C2907" i="1464"/>
  <c r="C2908" i="1464"/>
  <c r="C2909" i="1464"/>
  <c r="C2910" i="1464"/>
  <c r="C2911" i="1464"/>
  <c r="C2912" i="1464"/>
  <c r="C2913" i="1464"/>
  <c r="C2914" i="1464"/>
  <c r="C2915" i="1464"/>
  <c r="C2916" i="1464"/>
  <c r="C2917" i="1464"/>
  <c r="C2918" i="1464"/>
  <c r="C2919" i="1464"/>
  <c r="C2920" i="1464"/>
  <c r="C2921" i="1464"/>
  <c r="C2922" i="1464"/>
  <c r="C2923" i="1464"/>
  <c r="C2924" i="1464"/>
  <c r="C2925" i="1464"/>
  <c r="C2926" i="1464"/>
  <c r="C2927" i="1464"/>
  <c r="C2928" i="1464"/>
  <c r="C2929" i="1464"/>
  <c r="C2930" i="1464"/>
  <c r="C2931" i="1464"/>
  <c r="C2932" i="1464"/>
  <c r="C2933" i="1464"/>
  <c r="C2934" i="1464"/>
  <c r="C2935" i="1464"/>
  <c r="C2936" i="1464"/>
  <c r="C2937" i="1464"/>
  <c r="C2938" i="1464"/>
  <c r="C2939" i="1464"/>
  <c r="C2940" i="1464"/>
  <c r="C2941" i="1464"/>
  <c r="C2942" i="1464"/>
  <c r="C2943" i="1464"/>
  <c r="C2944" i="1464"/>
  <c r="C2945" i="1464"/>
  <c r="C2946" i="1464"/>
  <c r="C2947" i="1464"/>
  <c r="C2948" i="1464"/>
  <c r="C2949" i="1464"/>
  <c r="C2950" i="1464"/>
  <c r="C2951" i="1464"/>
  <c r="C2952" i="1464"/>
  <c r="C2953" i="1464"/>
  <c r="C2954" i="1464"/>
  <c r="C2955" i="1464"/>
  <c r="C2956" i="1464"/>
  <c r="C2957" i="1464"/>
  <c r="C2958" i="1464"/>
  <c r="C2959" i="1464"/>
  <c r="C2960" i="1464"/>
  <c r="C2961" i="1464"/>
  <c r="C2962" i="1464"/>
  <c r="C2963" i="1464"/>
  <c r="C2964" i="1464"/>
  <c r="C2965" i="1464"/>
  <c r="C2966" i="1464"/>
  <c r="C2967" i="1464"/>
  <c r="C2968" i="1464"/>
  <c r="C2969" i="1464"/>
  <c r="C2970" i="1464"/>
  <c r="C2971" i="1464"/>
  <c r="C2972" i="1464"/>
  <c r="C2973" i="1464"/>
  <c r="C2974" i="1464"/>
  <c r="C2975" i="1464"/>
  <c r="C2976" i="1464"/>
  <c r="C2977" i="1464"/>
  <c r="C2978" i="1464"/>
  <c r="C2979" i="1464"/>
  <c r="C2980" i="1464"/>
  <c r="C2981" i="1464"/>
  <c r="C2982" i="1464"/>
  <c r="C2983" i="1464"/>
  <c r="C2984" i="1464"/>
  <c r="C2985" i="1464"/>
  <c r="C2986" i="1464"/>
  <c r="C2987" i="1464"/>
  <c r="C2988" i="1464"/>
  <c r="C2989" i="1464"/>
  <c r="C2990" i="1464"/>
  <c r="C2991" i="1464"/>
  <c r="C2992" i="1464"/>
  <c r="C2993" i="1464"/>
  <c r="C2994" i="1464"/>
  <c r="C2995" i="1464"/>
  <c r="C2996" i="1464"/>
  <c r="C2997" i="1464"/>
  <c r="C2998" i="1464"/>
  <c r="C2999" i="1464"/>
  <c r="C3000" i="1464"/>
  <c r="C3001" i="1464"/>
  <c r="C3002" i="1464"/>
  <c r="C3003" i="1464"/>
  <c r="C3004" i="1464"/>
  <c r="C3005" i="1464"/>
  <c r="C3006" i="1464"/>
  <c r="C3007" i="1464"/>
  <c r="C3008" i="1464"/>
  <c r="C3009" i="1464"/>
  <c r="C3010" i="1464"/>
  <c r="C3011" i="1464"/>
  <c r="C3012" i="1464"/>
  <c r="C3013" i="1464"/>
  <c r="C3014" i="1464"/>
  <c r="C3015" i="1464"/>
  <c r="C3016" i="1464"/>
  <c r="C3017" i="1464"/>
  <c r="C3018" i="1464"/>
  <c r="C3019" i="1464"/>
  <c r="C3020" i="1464"/>
  <c r="C3021" i="1464"/>
  <c r="C3022" i="1464"/>
  <c r="C3023" i="1464"/>
  <c r="C3024" i="1464"/>
  <c r="C3025" i="1464"/>
  <c r="C3026" i="1464"/>
  <c r="C3027" i="1464"/>
  <c r="C3028" i="1464"/>
  <c r="C3029" i="1464"/>
  <c r="C3030" i="1464"/>
  <c r="C3031" i="1464"/>
  <c r="C3032" i="1464"/>
  <c r="C3033" i="1464"/>
  <c r="C3034" i="1464"/>
  <c r="C3035" i="1464"/>
  <c r="C3036" i="1464"/>
  <c r="C3037" i="1464"/>
  <c r="C3038" i="1464"/>
  <c r="C3039" i="1464"/>
  <c r="C3040" i="1464"/>
  <c r="C3041" i="1464"/>
  <c r="C3042" i="1464"/>
  <c r="C3043" i="1464"/>
  <c r="C3044" i="1464"/>
  <c r="C3045" i="1464"/>
  <c r="C3046" i="1464"/>
  <c r="C3047" i="1464"/>
  <c r="C3048" i="1464"/>
  <c r="C3049" i="1464"/>
  <c r="C3050" i="1464"/>
  <c r="C3051" i="1464"/>
  <c r="C3052" i="1464"/>
  <c r="C3053" i="1464"/>
  <c r="C3054" i="1464"/>
  <c r="C3055" i="1464"/>
  <c r="C3056" i="1464"/>
  <c r="C3057" i="1464"/>
  <c r="C3058" i="1464"/>
  <c r="C3059" i="1464"/>
  <c r="C3060" i="1464"/>
  <c r="C3061" i="1464"/>
  <c r="C3062" i="1464"/>
  <c r="C3063" i="1464"/>
  <c r="C3064" i="1464"/>
  <c r="C3065" i="1464"/>
  <c r="C3066" i="1464"/>
  <c r="C3067" i="1464"/>
  <c r="C3068" i="1464"/>
  <c r="C3069" i="1464"/>
  <c r="C3070" i="1464"/>
  <c r="C3071" i="1464"/>
  <c r="C3072" i="1464"/>
  <c r="C3073" i="1464"/>
  <c r="C3074" i="1464"/>
  <c r="C3075" i="1464"/>
  <c r="C3076" i="1464"/>
  <c r="C3077" i="1464"/>
  <c r="C3078" i="1464"/>
  <c r="C3079" i="1464"/>
  <c r="C3080" i="1464"/>
  <c r="C3081" i="1464"/>
  <c r="C3082" i="1464"/>
  <c r="C3083" i="1464"/>
  <c r="C3084" i="1464"/>
  <c r="C3085" i="1464"/>
  <c r="C3086" i="1464"/>
  <c r="C3087" i="1464"/>
  <c r="C3088" i="1464"/>
  <c r="C3089" i="1464"/>
  <c r="C3090" i="1464"/>
  <c r="C3091" i="1464"/>
  <c r="C3092" i="1464"/>
  <c r="C3093" i="1464"/>
  <c r="C3094" i="1464"/>
  <c r="C3095" i="1464"/>
  <c r="C3096" i="1464"/>
  <c r="C3097" i="1464"/>
  <c r="C3098" i="1464"/>
  <c r="C3099" i="1464"/>
  <c r="C3100" i="1464"/>
  <c r="C3101" i="1464"/>
  <c r="C3102" i="1464"/>
  <c r="C3103" i="1464"/>
  <c r="C3104" i="1464"/>
  <c r="C3105" i="1464"/>
  <c r="C3106" i="1464"/>
  <c r="C3107" i="1464"/>
  <c r="C3108" i="1464"/>
  <c r="U2285" i="1464"/>
  <c r="C2285" i="1464" s="1"/>
  <c r="A2774" i="1464"/>
  <c r="H2774" i="1464"/>
  <c r="L2774" i="1464"/>
  <c r="U2774" i="1464"/>
  <c r="C2774" i="1464" s="1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C2775" i="1464" s="1"/>
  <c r="U2776" i="1464"/>
  <c r="C2776" i="1464" s="1"/>
  <c r="U2777" i="1464"/>
  <c r="C2777" i="1464" s="1"/>
  <c r="U2778" i="1464"/>
  <c r="C2778" i="1464" s="1"/>
  <c r="U2779" i="1464"/>
  <c r="C2779" i="1464" s="1"/>
  <c r="U2780" i="1464"/>
  <c r="U2781" i="1464"/>
  <c r="C2781" i="1464" s="1"/>
  <c r="U2782" i="1464"/>
  <c r="C2782" i="1464" s="1"/>
  <c r="U2783" i="1464"/>
  <c r="C2783" i="1464" s="1"/>
  <c r="U2784" i="1464"/>
  <c r="C2784" i="1464" s="1"/>
  <c r="U2785" i="1464"/>
  <c r="C2785" i="1464" s="1"/>
  <c r="U2786" i="1464"/>
  <c r="C2786" i="1464" s="1"/>
  <c r="U2787" i="1464"/>
  <c r="C2787" i="1464" s="1"/>
  <c r="U2788" i="1464"/>
  <c r="U2789" i="1464"/>
  <c r="C2789" i="1464" s="1"/>
  <c r="U2790" i="1464"/>
  <c r="C2790" i="1464" s="1"/>
  <c r="U2791" i="1464"/>
  <c r="C2791" i="1464" s="1"/>
  <c r="U2792" i="1464"/>
  <c r="C2792" i="1464" s="1"/>
  <c r="U2793" i="1464"/>
  <c r="C2793" i="1464" s="1"/>
  <c r="U2794" i="1464"/>
  <c r="C2794" i="1464" s="1"/>
  <c r="U2795" i="1464"/>
  <c r="C2795" i="1464" s="1"/>
  <c r="U2796" i="1464"/>
  <c r="U2797" i="1464"/>
  <c r="C2797" i="1464" s="1"/>
  <c r="U2798" i="1464"/>
  <c r="C2798" i="1464" s="1"/>
  <c r="U2799" i="1464"/>
  <c r="C2799" i="1464" s="1"/>
  <c r="U2800" i="1464"/>
  <c r="C2800" i="1464" s="1"/>
  <c r="U2801" i="1464"/>
  <c r="C2801" i="1464" s="1"/>
  <c r="U2802" i="1464"/>
  <c r="C2802" i="1464" s="1"/>
  <c r="U2803" i="1464"/>
  <c r="C2803" i="1464" s="1"/>
  <c r="U2804" i="1464"/>
  <c r="U2805" i="1464"/>
  <c r="C2805" i="1464" s="1"/>
  <c r="U2806" i="1464"/>
  <c r="C2806" i="1464" s="1"/>
  <c r="U2807" i="1464"/>
  <c r="C2807" i="1464" s="1"/>
  <c r="U2808" i="1464"/>
  <c r="C2808" i="1464" s="1"/>
  <c r="U2809" i="1464"/>
  <c r="C2809" i="1464" s="1"/>
  <c r="U2810" i="1464"/>
  <c r="C2810" i="1464" s="1"/>
  <c r="U2811" i="1464"/>
  <c r="C2811" i="1464" s="1"/>
  <c r="U2812" i="1464"/>
  <c r="U2813" i="1464"/>
  <c r="C2813" i="1464" s="1"/>
  <c r="U2814" i="1464"/>
  <c r="C2814" i="1464" s="1"/>
  <c r="U2815" i="1464"/>
  <c r="C2815" i="1464" s="1"/>
  <c r="U2816" i="1464"/>
  <c r="C2816" i="1464" s="1"/>
  <c r="U2817" i="1464"/>
  <c r="C2817" i="1464" s="1"/>
  <c r="U2818" i="1464"/>
  <c r="C2818" i="1464" s="1"/>
  <c r="U2819" i="1464"/>
  <c r="C2819" i="1464" s="1"/>
  <c r="U2820" i="1464"/>
  <c r="U2821" i="1464"/>
  <c r="C2821" i="1464" s="1"/>
  <c r="U2822" i="1464"/>
  <c r="C2822" i="1464" s="1"/>
  <c r="U2823" i="1464"/>
  <c r="C2823" i="1464" s="1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C2824" i="1464" s="1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C2825" i="1464" s="1"/>
  <c r="U2826" i="1464"/>
  <c r="C2826" i="1464" s="1"/>
  <c r="U2827" i="1464"/>
  <c r="C2827" i="1464" s="1"/>
  <c r="U2828" i="1464"/>
  <c r="U2829" i="1464"/>
  <c r="C2829" i="1464" s="1"/>
  <c r="U2830" i="1464"/>
  <c r="C2830" i="1464" s="1"/>
  <c r="U2831" i="1464"/>
  <c r="C2831" i="1464" s="1"/>
  <c r="U2832" i="1464"/>
  <c r="C2832" i="1464" s="1"/>
  <c r="U2833" i="1464"/>
  <c r="C2833" i="1464" s="1"/>
  <c r="U2834" i="1464"/>
  <c r="C2834" i="1464" s="1"/>
  <c r="U2835" i="1464"/>
  <c r="C2835" i="1464" s="1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C2837" i="1464" s="1"/>
  <c r="U2838" i="1464"/>
  <c r="C2838" i="1464" s="1"/>
  <c r="H2839" i="1464"/>
  <c r="H2840" i="1464" s="1"/>
  <c r="H2841" i="1464" s="1"/>
  <c r="H2842" i="1464" s="1"/>
  <c r="U2839" i="1464"/>
  <c r="C2839" i="1464" s="1"/>
  <c r="U2840" i="1464"/>
  <c r="C2840" i="1464" s="1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C2841" i="1464" s="1"/>
  <c r="U2842" i="1464"/>
  <c r="C2842" i="1464" s="1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C2843" i="1464" s="1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C2845" i="1464" s="1"/>
  <c r="U2846" i="1464"/>
  <c r="C2846" i="1464" s="1"/>
  <c r="U2847" i="1464"/>
  <c r="C2847" i="1464" s="1"/>
  <c r="U2848" i="1464"/>
  <c r="C2848" i="1464" s="1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C2849" i="1464" s="1"/>
  <c r="U2850" i="1464"/>
  <c r="C2850" i="1464" s="1"/>
  <c r="U2851" i="1464"/>
  <c r="C2851" i="1464" s="1"/>
  <c r="U2852" i="1464"/>
  <c r="U2853" i="1464"/>
  <c r="C2853" i="1464" s="1"/>
  <c r="U2854" i="1464"/>
  <c r="C2854" i="1464" s="1"/>
  <c r="U2855" i="1464"/>
  <c r="C2855" i="1464" s="1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C2856" i="1464" s="1"/>
  <c r="U2857" i="1464"/>
  <c r="C2857" i="1464" s="1"/>
  <c r="U2858" i="1464"/>
  <c r="C2858" i="1464" s="1"/>
  <c r="U2859" i="1464"/>
  <c r="C2859" i="1464" s="1"/>
  <c r="U2860" i="1464"/>
  <c r="U2861" i="1464"/>
  <c r="C2861" i="1464" s="1"/>
  <c r="U2862" i="1464"/>
  <c r="C2862" i="1464" s="1"/>
  <c r="U2863" i="1464"/>
  <c r="C2863" i="1464" s="1"/>
  <c r="U2864" i="1464"/>
  <c r="C2864" i="1464" s="1"/>
  <c r="U2865" i="1464"/>
  <c r="C2865" i="1464" s="1"/>
  <c r="U2866" i="1464"/>
  <c r="C2866" i="1464" s="1"/>
  <c r="U2867" i="1464"/>
  <c r="C2867" i="1464" s="1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C2869" i="1464" s="1"/>
  <c r="U2870" i="1464"/>
  <c r="C2870" i="1464" s="1"/>
  <c r="U2871" i="1464"/>
  <c r="C2871" i="1464" s="1"/>
  <c r="U2872" i="1464"/>
  <c r="C2872" i="1464" s="1"/>
  <c r="U2873" i="1464"/>
  <c r="C2873" i="1464" s="1"/>
  <c r="U2874" i="1464"/>
  <c r="C2874" i="1464" s="1"/>
  <c r="U2875" i="1464"/>
  <c r="C2875" i="1464" s="1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C2877" i="1464" s="1"/>
  <c r="U2878" i="1464"/>
  <c r="C2878" i="1464" s="1"/>
  <c r="U2879" i="1464"/>
  <c r="C2879" i="1464" s="1"/>
  <c r="U2880" i="1464"/>
  <c r="C2880" i="1464" s="1"/>
  <c r="U2881" i="1464"/>
  <c r="C2881" i="1464" s="1"/>
  <c r="U2882" i="1464"/>
  <c r="C2882" i="1464" s="1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C2883" i="1464" s="1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C2648" i="1464" s="1"/>
  <c r="U2649" i="1464"/>
  <c r="C2649" i="1464" s="1"/>
  <c r="U2650" i="1464"/>
  <c r="C2650" i="1464" s="1"/>
  <c r="U2651" i="1464"/>
  <c r="C2651" i="1464" s="1"/>
  <c r="U2652" i="1464"/>
  <c r="C2652" i="1464" s="1"/>
  <c r="U2653" i="1464"/>
  <c r="C2653" i="1464" s="1"/>
  <c r="U2654" i="1464"/>
  <c r="C2654" i="1464" s="1"/>
  <c r="U2655" i="1464"/>
  <c r="C2655" i="1464" s="1"/>
  <c r="U2656" i="1464"/>
  <c r="C2656" i="1464" s="1"/>
  <c r="U2657" i="1464"/>
  <c r="C2657" i="1464" s="1"/>
  <c r="U2658" i="1464"/>
  <c r="C2658" i="1464" s="1"/>
  <c r="U2659" i="1464"/>
  <c r="C2659" i="1464" s="1"/>
  <c r="U2660" i="1464"/>
  <c r="U2661" i="1464"/>
  <c r="C2661" i="1464" s="1"/>
  <c r="U2662" i="1464"/>
  <c r="C2662" i="1464" s="1"/>
  <c r="U2663" i="1464"/>
  <c r="C2663" i="1464" s="1"/>
  <c r="U2664" i="1464"/>
  <c r="C2664" i="1464" s="1"/>
  <c r="U2665" i="1464"/>
  <c r="C2665" i="1464" s="1"/>
  <c r="U2666" i="1464"/>
  <c r="C2666" i="1464" s="1"/>
  <c r="U2667" i="1464"/>
  <c r="C2667" i="1464" s="1"/>
  <c r="U2668" i="1464"/>
  <c r="U2669" i="1464"/>
  <c r="C2669" i="1464" s="1"/>
  <c r="U2670" i="1464"/>
  <c r="C2670" i="1464" s="1"/>
  <c r="U2671" i="1464"/>
  <c r="C2671" i="1464" s="1"/>
  <c r="U2672" i="1464"/>
  <c r="C2672" i="1464" s="1"/>
  <c r="U2673" i="1464"/>
  <c r="C2673" i="1464" s="1"/>
  <c r="U2674" i="1464"/>
  <c r="C2674" i="1464" s="1"/>
  <c r="U2675" i="1464"/>
  <c r="C2675" i="1464" s="1"/>
  <c r="U2676" i="1464"/>
  <c r="U2677" i="1464"/>
  <c r="C2677" i="1464" s="1"/>
  <c r="U2678" i="1464"/>
  <c r="C2678" i="1464" s="1"/>
  <c r="U2679" i="1464"/>
  <c r="C2679" i="1464" s="1"/>
  <c r="U2680" i="1464"/>
  <c r="C2680" i="1464" s="1"/>
  <c r="U2681" i="1464"/>
  <c r="C2681" i="1464" s="1"/>
  <c r="U2682" i="1464"/>
  <c r="C2682" i="1464" s="1"/>
  <c r="U2683" i="1464"/>
  <c r="C2683" i="1464" s="1"/>
  <c r="U2684" i="1464"/>
  <c r="U2685" i="1464"/>
  <c r="C2685" i="1464" s="1"/>
  <c r="U2686" i="1464"/>
  <c r="C2686" i="1464" s="1"/>
  <c r="U2687" i="1464"/>
  <c r="C2687" i="1464" s="1"/>
  <c r="U2688" i="1464"/>
  <c r="C2688" i="1464" s="1"/>
  <c r="U2689" i="1464"/>
  <c r="C2689" i="1464" s="1"/>
  <c r="U2690" i="1464"/>
  <c r="C2690" i="1464" s="1"/>
  <c r="U2691" i="1464"/>
  <c r="C2691" i="1464" s="1"/>
  <c r="U2692" i="1464"/>
  <c r="U2693" i="1464"/>
  <c r="C2693" i="1464" s="1"/>
  <c r="U2694" i="1464"/>
  <c r="C2694" i="1464" s="1"/>
  <c r="U2695" i="1464"/>
  <c r="C2695" i="1464" s="1"/>
  <c r="U2696" i="1464"/>
  <c r="C2696" i="1464" s="1"/>
  <c r="U2697" i="1464"/>
  <c r="C2697" i="1464" s="1"/>
  <c r="U2698" i="1464"/>
  <c r="C2698" i="1464" s="1"/>
  <c r="U2699" i="1464"/>
  <c r="C2699" i="1464" s="1"/>
  <c r="U2700" i="1464"/>
  <c r="U2701" i="1464"/>
  <c r="C2701" i="1464" s="1"/>
  <c r="U2702" i="1464"/>
  <c r="C2702" i="1464" s="1"/>
  <c r="U2703" i="1464"/>
  <c r="C2703" i="1464" s="1"/>
  <c r="U2704" i="1464"/>
  <c r="C2704" i="1464" s="1"/>
  <c r="U2705" i="1464"/>
  <c r="C2705" i="1464" s="1"/>
  <c r="U2706" i="1464"/>
  <c r="C2706" i="1464" s="1"/>
  <c r="U2707" i="1464"/>
  <c r="C2707" i="1464" s="1"/>
  <c r="U2708" i="1464"/>
  <c r="U2709" i="1464"/>
  <c r="C2709" i="1464" s="1"/>
  <c r="U2710" i="1464"/>
  <c r="C2710" i="1464" s="1"/>
  <c r="U2711" i="1464"/>
  <c r="C2711" i="1464" s="1"/>
  <c r="U2712" i="1464"/>
  <c r="C2712" i="1464" s="1"/>
  <c r="U2713" i="1464"/>
  <c r="C2713" i="1464" s="1"/>
  <c r="U2714" i="1464"/>
  <c r="C2714" i="1464" s="1"/>
  <c r="U2715" i="1464"/>
  <c r="C2715" i="1464" s="1"/>
  <c r="U2716" i="1464"/>
  <c r="U2717" i="1464"/>
  <c r="C2717" i="1464" s="1"/>
  <c r="U2718" i="1464"/>
  <c r="C2718" i="1464" s="1"/>
  <c r="U2719" i="1464"/>
  <c r="C2719" i="1464" s="1"/>
  <c r="U2720" i="1464"/>
  <c r="C2720" i="1464" s="1"/>
  <c r="U2721" i="1464"/>
  <c r="C2721" i="1464" s="1"/>
  <c r="U2722" i="1464"/>
  <c r="C2722" i="1464" s="1"/>
  <c r="U2723" i="1464"/>
  <c r="C2723" i="1464" s="1"/>
  <c r="U2724" i="1464"/>
  <c r="U2725" i="1464"/>
  <c r="C2725" i="1464" s="1"/>
  <c r="U2726" i="1464"/>
  <c r="C2726" i="1464" s="1"/>
  <c r="U2727" i="1464"/>
  <c r="C2727" i="1464" s="1"/>
  <c r="U2728" i="1464"/>
  <c r="C2728" i="1464" s="1"/>
  <c r="U2729" i="1464"/>
  <c r="C2729" i="1464" s="1"/>
  <c r="U2730" i="1464"/>
  <c r="C2730" i="1464" s="1"/>
  <c r="U2731" i="1464"/>
  <c r="C2731" i="1464" s="1"/>
  <c r="U2732" i="1464"/>
  <c r="U2733" i="1464"/>
  <c r="C2733" i="1464" s="1"/>
  <c r="U2734" i="1464"/>
  <c r="C2734" i="1464" s="1"/>
  <c r="U2735" i="1464"/>
  <c r="C2735" i="1464" s="1"/>
  <c r="U2736" i="1464"/>
  <c r="C2736" i="1464" s="1"/>
  <c r="U2737" i="1464"/>
  <c r="C2737" i="1464" s="1"/>
  <c r="U2738" i="1464"/>
  <c r="C2738" i="1464" s="1"/>
  <c r="U2739" i="1464"/>
  <c r="C2739" i="1464" s="1"/>
  <c r="U2740" i="1464"/>
  <c r="U2741" i="1464"/>
  <c r="C2741" i="1464" s="1"/>
  <c r="U2742" i="1464"/>
  <c r="C2742" i="1464" s="1"/>
  <c r="U2743" i="1464"/>
  <c r="C2743" i="1464" s="1"/>
  <c r="U2744" i="1464"/>
  <c r="C2744" i="1464" s="1"/>
  <c r="U2745" i="1464"/>
  <c r="C2745" i="1464" s="1"/>
  <c r="U2746" i="1464"/>
  <c r="C2746" i="1464" s="1"/>
  <c r="U2747" i="1464"/>
  <c r="C2747" i="1464" s="1"/>
  <c r="U2748" i="1464"/>
  <c r="U2749" i="1464"/>
  <c r="C2749" i="1464" s="1"/>
  <c r="U2750" i="1464"/>
  <c r="C2750" i="1464" s="1"/>
  <c r="U2751" i="1464"/>
  <c r="C2751" i="1464" s="1"/>
  <c r="U2752" i="1464"/>
  <c r="C2752" i="1464" s="1"/>
  <c r="U2753" i="1464"/>
  <c r="C2753" i="1464" s="1"/>
  <c r="U2754" i="1464"/>
  <c r="C2754" i="1464" s="1"/>
  <c r="U2755" i="1464"/>
  <c r="C2755" i="1464" s="1"/>
  <c r="U2756" i="1464"/>
  <c r="U2757" i="1464"/>
  <c r="C2757" i="1464" s="1"/>
  <c r="U2758" i="1464"/>
  <c r="C2758" i="1464" s="1"/>
  <c r="U2759" i="1464"/>
  <c r="C2759" i="1464" s="1"/>
  <c r="U2760" i="1464"/>
  <c r="C2760" i="1464" s="1"/>
  <c r="U2761" i="1464"/>
  <c r="C2761" i="1464" s="1"/>
  <c r="U2762" i="1464"/>
  <c r="C2762" i="1464" s="1"/>
  <c r="U2763" i="1464"/>
  <c r="C2763" i="1464" s="1"/>
  <c r="U2764" i="1464"/>
  <c r="U2765" i="1464"/>
  <c r="C2765" i="1464" s="1"/>
  <c r="U2766" i="1464"/>
  <c r="C2766" i="1464" s="1"/>
  <c r="U2767" i="1464"/>
  <c r="C2767" i="1464" s="1"/>
  <c r="U2768" i="1464"/>
  <c r="C2768" i="1464" s="1"/>
  <c r="U2769" i="1464"/>
  <c r="C2769" i="1464" s="1"/>
  <c r="U2770" i="1464"/>
  <c r="C2770" i="1464" s="1"/>
  <c r="U2771" i="1464"/>
  <c r="C2771" i="1464" s="1"/>
  <c r="U2772" i="1464"/>
  <c r="U2773" i="1464"/>
  <c r="C2773" i="1464" s="1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0" i="1129" a="1"/>
  <c r="F13" i="1129" a="1"/>
  <c r="F17" i="1129" a="1"/>
  <c r="F45" i="1129" a="1"/>
  <c r="F21" i="1129" a="1"/>
  <c r="F33" i="1129" a="1"/>
  <c r="F46" i="1129" a="1"/>
  <c r="F42" i="1129" a="1"/>
  <c r="F22" i="1129" a="1"/>
  <c r="F30" i="1129" a="1"/>
  <c r="F26" i="1129" a="1"/>
  <c r="F19" i="1129" a="1"/>
  <c r="F27" i="1129" a="1"/>
  <c r="F34" i="1129" a="1"/>
  <c r="F35" i="1129" a="1"/>
  <c r="F28" i="1129" a="1"/>
  <c r="F15" i="1129" a="1"/>
  <c r="F14" i="1129" a="1"/>
  <c r="F25" i="1129" a="1"/>
  <c r="F12" i="1129" a="1"/>
  <c r="F39" i="1129" a="1"/>
  <c r="F31" i="1129" a="1"/>
  <c r="F23" i="1129" a="1"/>
  <c r="F16" i="1129" a="1"/>
  <c r="F18" i="1129" a="1"/>
  <c r="F29" i="1129" a="1"/>
  <c r="F24" i="1129" a="1"/>
  <c r="F11" i="1129" a="1"/>
  <c r="F44" i="1129" a="1"/>
  <c r="F43" i="1129" a="1"/>
  <c r="F32" i="1129" a="1"/>
  <c r="F38" i="1129" a="1"/>
  <c r="F37" i="1129" a="1"/>
  <c r="F40" i="1129" a="1"/>
  <c r="F36" i="1129" a="1"/>
  <c r="F41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<sst xmlns="http://schemas.openxmlformats.org/spreadsheetml/2006/main" count="10570" uniqueCount="802">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</sst>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53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54">
    <xf numFmtId="0" fontId="0" fillId="0" borderId="0"/>
    <xf numFmtId="164" fontId="39" fillId="0" borderId="0" applyFont="0" applyFill="0" applyBorder="0" applyAlignment="0" applyProtection="0"/>
    <xf numFmtId="0" fontId="15" fillId="0" borderId="0"/>
    <xf numFmtId="0" fontId="15" fillId="0" borderId="0"/>
    <xf numFmtId="0" fontId="45" fillId="0" borderId="0"/>
    <xf numFmtId="0" fontId="15" fillId="0" borderId="0"/>
    <xf numFmtId="0" fontId="39" fillId="0" borderId="0"/>
    <xf numFmtId="0" fontId="54" fillId="0" borderId="0"/>
    <xf numFmtId="0" fontId="54" fillId="0" borderId="0"/>
    <xf numFmtId="0" fontId="71" fillId="0" borderId="0"/>
    <xf numFmtId="0" fontId="15" fillId="0" borderId="0"/>
    <xf numFmtId="0" fontId="78" fillId="0" borderId="0"/>
    <xf numFmtId="0" fontId="78" fillId="0" borderId="0"/>
    <xf numFmtId="0" fontId="86" fillId="0" borderId="0"/>
    <xf numFmtId="0" fontId="92" fillId="0" borderId="0"/>
    <xf numFmtId="0" fontId="97" fillId="0" borderId="0"/>
    <xf numFmtId="0" fontId="99" fillId="0" borderId="0"/>
    <xf numFmtId="0" fontId="39" fillId="0" borderId="0"/>
    <xf numFmtId="41" fontId="39" fillId="0" borderId="0" applyFont="0" applyFill="0" applyBorder="0" applyAlignment="0" applyProtection="0"/>
    <xf numFmtId="0" fontId="99" fillId="0" borderId="0"/>
    <xf numFmtId="0" fontId="99" fillId="0" borderId="0"/>
    <xf numFmtId="0" fontId="99" fillId="0" borderId="0"/>
    <xf numFmtId="0" fontId="99" fillId="0" borderId="0"/>
    <xf numFmtId="0" fontId="100" fillId="0" borderId="0"/>
    <xf numFmtId="0" fontId="101" fillId="0" borderId="0"/>
    <xf numFmtId="0" fontId="71" fillId="0" borderId="0"/>
    <xf numFmtId="0" fontId="103" fillId="0" borderId="0"/>
    <xf numFmtId="0" fontId="105" fillId="0" borderId="0"/>
    <xf numFmtId="0" fontId="112" fillId="0" borderId="0"/>
    <xf numFmtId="0" fontId="113" fillId="0" borderId="0"/>
    <xf numFmtId="0" fontId="15" fillId="0" borderId="0"/>
    <xf numFmtId="0" fontId="15" fillId="0" borderId="0"/>
    <xf numFmtId="0" fontId="71" fillId="0" borderId="0"/>
    <xf numFmtId="0" fontId="15" fillId="0" borderId="0"/>
    <xf numFmtId="0" fontId="140" fillId="0" borderId="0"/>
    <xf numFmtId="164" fontId="15" fillId="0" borderId="0" applyFont="0" applyFill="0" applyBorder="0" applyAlignment="0" applyProtection="0"/>
    <xf numFmtId="0" fontId="143" fillId="0" borderId="0"/>
    <xf numFmtId="164" fontId="39" fillId="0" borderId="0" applyFont="0" applyFill="0" applyBorder="0" applyAlignment="0" applyProtection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972">
    <xf numFmtId="0" fontId="0" fillId="0" borderId="0" xfId="0"/>
    <xf numFmtId="0" fontId="14" fillId="0" borderId="0" xfId="0" applyFont="1" applyAlignment="1">
      <alignment vertical="center"/>
    </xf>
    <xf numFmtId="0" fontId="14" fillId="0" borderId="0" xfId="0" applyFont="1"/>
    <xf numFmtId="1" fontId="14" fillId="0" borderId="0" xfId="0" applyNumberFormat="1" applyFont="1" applyAlignment="1">
      <alignment horizontal="center"/>
    </xf>
    <xf numFmtId="0" fontId="20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8" fillId="0" borderId="0" xfId="0" applyFont="1" applyAlignment="1">
      <alignment vertical="center"/>
    </xf>
    <xf numFmtId="0" fontId="22" fillId="0" borderId="0" xfId="0" applyFont="1"/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 wrapText="1"/>
    </xf>
    <xf numFmtId="0" fontId="25" fillId="0" borderId="0" xfId="0" applyFont="1"/>
    <xf numFmtId="0" fontId="25" fillId="0" borderId="0" xfId="0" applyFont="1" applyAlignment="1">
      <alignment horizontal="center" vertical="top" wrapText="1"/>
    </xf>
    <xf numFmtId="167" fontId="23" fillId="0" borderId="0" xfId="0" applyNumberFormat="1" applyFont="1" applyAlignment="1">
      <alignment vertical="center"/>
    </xf>
    <xf numFmtId="0" fontId="31" fillId="0" borderId="0" xfId="0" applyFont="1"/>
    <xf numFmtId="0" fontId="22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 wrapText="1"/>
    </xf>
    <xf numFmtId="0" fontId="19" fillId="0" borderId="0" xfId="0" applyFont="1"/>
    <xf numFmtId="2" fontId="13" fillId="0" borderId="4" xfId="0" applyNumberFormat="1" applyFont="1" applyBorder="1" applyAlignment="1">
      <alignment horizontal="center" vertical="center"/>
    </xf>
    <xf numFmtId="168" fontId="14" fillId="0" borderId="4" xfId="0" applyNumberFormat="1" applyFont="1" applyBorder="1" applyAlignment="1">
      <alignment horizontal="center" vertical="center"/>
    </xf>
    <xf numFmtId="168" fontId="19" fillId="0" borderId="0" xfId="0" applyNumberFormat="1" applyFont="1"/>
    <xf numFmtId="0" fontId="33" fillId="0" borderId="0" xfId="0" applyFont="1"/>
    <xf numFmtId="167" fontId="35" fillId="0" borderId="0" xfId="0" applyNumberFormat="1" applyFont="1" applyAlignment="1">
      <alignment vertical="center"/>
    </xf>
    <xf numFmtId="0" fontId="22" fillId="0" borderId="0" xfId="0" applyFont="1" applyAlignment="1">
      <alignment horizontal="center" vertical="top"/>
    </xf>
    <xf numFmtId="1" fontId="34" fillId="0" borderId="0" xfId="0" applyNumberFormat="1" applyFont="1" applyAlignment="1">
      <alignment horizontal="center" vertical="center"/>
    </xf>
    <xf numFmtId="167" fontId="37" fillId="0" borderId="0" xfId="0" applyNumberFormat="1" applyFont="1" applyAlignment="1">
      <alignment horizontal="right" vertical="center" indent="1"/>
    </xf>
    <xf numFmtId="0" fontId="14" fillId="0" borderId="0" xfId="0" applyFont="1" applyAlignment="1">
      <alignment horizontal="left"/>
    </xf>
    <xf numFmtId="0" fontId="13" fillId="0" borderId="4" xfId="0" applyFont="1" applyBorder="1" applyAlignment="1">
      <alignment horizontal="center"/>
    </xf>
    <xf numFmtId="0" fontId="16" fillId="0" borderId="5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1" fillId="0" borderId="0" xfId="2" applyFont="1"/>
    <xf numFmtId="174" fontId="41" fillId="0" borderId="0" xfId="3" applyNumberFormat="1" applyFont="1"/>
    <xf numFmtId="175" fontId="41" fillId="0" borderId="0" xfId="3" applyNumberFormat="1" applyFont="1"/>
    <xf numFmtId="176" fontId="41" fillId="0" borderId="0" xfId="3" applyNumberFormat="1" applyFont="1"/>
    <xf numFmtId="0" fontId="41" fillId="0" borderId="3" xfId="2" applyFont="1" applyBorder="1"/>
    <xf numFmtId="0" fontId="42" fillId="0" borderId="0" xfId="0" applyFont="1" applyAlignment="1">
      <alignment horizontal="right" vertical="center"/>
    </xf>
    <xf numFmtId="173" fontId="48" fillId="0" borderId="0" xfId="3" applyNumberFormat="1" applyFont="1" applyAlignment="1">
      <alignment horizontal="left" vertical="center"/>
    </xf>
    <xf numFmtId="0" fontId="41" fillId="0" borderId="0" xfId="3" applyFont="1"/>
    <xf numFmtId="179" fontId="41" fillId="0" borderId="0" xfId="3" applyNumberFormat="1" applyFont="1"/>
    <xf numFmtId="178" fontId="41" fillId="0" borderId="0" xfId="3" applyNumberFormat="1" applyFont="1" applyAlignment="1">
      <alignment vertical="center"/>
    </xf>
    <xf numFmtId="181" fontId="41" fillId="0" borderId="0" xfId="3" applyNumberFormat="1" applyFont="1" applyAlignment="1">
      <alignment vertical="center"/>
    </xf>
    <xf numFmtId="0" fontId="50" fillId="0" borderId="0" xfId="2" applyFont="1"/>
    <xf numFmtId="0" fontId="49" fillId="0" borderId="0" xfId="2" applyFont="1"/>
    <xf numFmtId="0" fontId="43" fillId="0" borderId="3" xfId="2" applyFont="1" applyBorder="1" applyAlignment="1">
      <alignment horizontal="center" vertical="center" wrapText="1"/>
    </xf>
    <xf numFmtId="0" fontId="41" fillId="0" borderId="3" xfId="2" applyFont="1" applyBorder="1" applyAlignment="1">
      <alignment horizontal="center"/>
    </xf>
    <xf numFmtId="170" fontId="41" fillId="0" borderId="2" xfId="2" applyNumberFormat="1" applyFont="1" applyBorder="1" applyAlignment="1">
      <alignment horizontal="left"/>
    </xf>
    <xf numFmtId="0" fontId="41" fillId="0" borderId="1" xfId="2" applyFont="1" applyBorder="1" applyAlignment="1">
      <alignment horizontal="left"/>
    </xf>
    <xf numFmtId="0" fontId="41" fillId="0" borderId="14" xfId="2" applyFont="1" applyBorder="1" applyAlignment="1">
      <alignment horizontal="left"/>
    </xf>
    <xf numFmtId="14" fontId="41" fillId="0" borderId="3" xfId="2" applyNumberFormat="1" applyFont="1" applyBorder="1" applyAlignment="1">
      <alignment horizontal="center"/>
    </xf>
    <xf numFmtId="184" fontId="41" fillId="0" borderId="3" xfId="2" applyNumberFormat="1" applyFont="1" applyBorder="1" applyAlignment="1">
      <alignment horizontal="center"/>
    </xf>
    <xf numFmtId="185" fontId="41" fillId="0" borderId="3" xfId="2" applyNumberFormat="1" applyFont="1" applyBorder="1" applyAlignment="1">
      <alignment horizontal="center"/>
    </xf>
    <xf numFmtId="182" fontId="41" fillId="0" borderId="2" xfId="2" applyNumberFormat="1" applyFont="1" applyBorder="1" applyAlignment="1">
      <alignment horizontal="left"/>
    </xf>
    <xf numFmtId="0" fontId="49" fillId="0" borderId="0" xfId="2" applyFont="1" applyAlignment="1">
      <alignment horizontal="center"/>
    </xf>
    <xf numFmtId="182" fontId="49" fillId="0" borderId="0" xfId="2" applyNumberFormat="1" applyFont="1"/>
    <xf numFmtId="0" fontId="43" fillId="0" borderId="0" xfId="2" applyFont="1"/>
    <xf numFmtId="0" fontId="50" fillId="0" borderId="0" xfId="5" applyFont="1"/>
    <xf numFmtId="0" fontId="41" fillId="3" borderId="0" xfId="2" applyFont="1" applyFill="1"/>
    <xf numFmtId="0" fontId="27" fillId="3" borderId="0" xfId="0" applyFont="1" applyFill="1"/>
    <xf numFmtId="0" fontId="27" fillId="3" borderId="3" xfId="0" applyFont="1" applyFill="1" applyBorder="1" applyAlignment="1">
      <alignment horizontal="center" vertical="center" wrapText="1"/>
    </xf>
    <xf numFmtId="2" fontId="27" fillId="3" borderId="3" xfId="0" applyNumberFormat="1" applyFont="1" applyFill="1" applyBorder="1" applyAlignment="1">
      <alignment horizontal="center" vertical="center" wrapText="1"/>
    </xf>
    <xf numFmtId="0" fontId="29" fillId="3" borderId="3" xfId="0" applyFont="1" applyFill="1" applyBorder="1" applyAlignment="1">
      <alignment horizontal="center" vertical="center" wrapText="1"/>
    </xf>
    <xf numFmtId="166" fontId="29" fillId="3" borderId="3" xfId="0" applyNumberFormat="1" applyFont="1" applyFill="1" applyBorder="1" applyAlignment="1">
      <alignment horizontal="center" vertical="center" wrapText="1"/>
    </xf>
    <xf numFmtId="2" fontId="29" fillId="3" borderId="3" xfId="0" applyNumberFormat="1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center" vertical="center" wrapText="1"/>
    </xf>
    <xf numFmtId="0" fontId="27" fillId="3" borderId="0" xfId="0" applyFont="1" applyFill="1" applyAlignment="1">
      <alignment horizontal="center" vertical="center" wrapText="1"/>
    </xf>
    <xf numFmtId="0" fontId="29" fillId="3" borderId="3" xfId="0" applyFont="1" applyFill="1" applyBorder="1" applyAlignment="1">
      <alignment horizontal="center" vertical="center"/>
    </xf>
    <xf numFmtId="166" fontId="29" fillId="3" borderId="3" xfId="0" applyNumberFormat="1" applyFont="1" applyFill="1" applyBorder="1" applyAlignment="1">
      <alignment horizontal="center" vertical="center"/>
    </xf>
    <xf numFmtId="2" fontId="29" fillId="3" borderId="3" xfId="0" applyNumberFormat="1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27" fillId="3" borderId="3" xfId="0" applyFont="1" applyFill="1" applyBorder="1" applyAlignment="1">
      <alignment horizontal="center" vertical="center"/>
    </xf>
    <xf numFmtId="2" fontId="27" fillId="3" borderId="3" xfId="0" applyNumberFormat="1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9" fillId="3" borderId="0" xfId="0" applyFont="1" applyFill="1"/>
    <xf numFmtId="0" fontId="29" fillId="3" borderId="0" xfId="0" applyFont="1" applyFill="1" applyAlignment="1">
      <alignment horizontal="center"/>
    </xf>
    <xf numFmtId="2" fontId="29" fillId="3" borderId="0" xfId="0" applyNumberFormat="1" applyFont="1" applyFill="1" applyAlignment="1">
      <alignment horizontal="center"/>
    </xf>
    <xf numFmtId="2" fontId="29" fillId="3" borderId="0" xfId="0" applyNumberFormat="1" applyFont="1" applyFill="1"/>
    <xf numFmtId="0" fontId="29" fillId="0" borderId="0" xfId="6" applyFont="1" applyAlignment="1">
      <alignment vertical="center"/>
    </xf>
    <xf numFmtId="0" fontId="27" fillId="0" borderId="21" xfId="6" applyFont="1" applyBorder="1" applyAlignment="1">
      <alignment horizontal="center" vertical="center"/>
    </xf>
    <xf numFmtId="0" fontId="31" fillId="0" borderId="21" xfId="6" applyFont="1" applyBorder="1" applyAlignment="1">
      <alignment vertical="center"/>
    </xf>
    <xf numFmtId="0" fontId="31" fillId="0" borderId="0" xfId="6" applyFont="1" applyAlignment="1">
      <alignment vertical="center"/>
    </xf>
    <xf numFmtId="0" fontId="31" fillId="0" borderId="22" xfId="6" applyFont="1" applyBorder="1" applyAlignment="1">
      <alignment vertical="center"/>
    </xf>
    <xf numFmtId="0" fontId="27" fillId="0" borderId="21" xfId="6" applyFont="1" applyBorder="1" applyAlignment="1">
      <alignment vertical="center"/>
    </xf>
    <xf numFmtId="0" fontId="27" fillId="0" borderId="0" xfId="6" applyFont="1" applyAlignment="1">
      <alignment vertical="center"/>
    </xf>
    <xf numFmtId="0" fontId="27" fillId="0" borderId="22" xfId="6" applyFont="1" applyBorder="1" applyAlignment="1">
      <alignment vertical="center"/>
    </xf>
    <xf numFmtId="0" fontId="27" fillId="0" borderId="0" xfId="6" applyFont="1" applyAlignment="1">
      <alignment horizontal="center" vertical="center"/>
    </xf>
    <xf numFmtId="0" fontId="27" fillId="0" borderId="22" xfId="6" applyFont="1" applyBorder="1" applyAlignment="1">
      <alignment horizontal="center" vertical="center"/>
    </xf>
    <xf numFmtId="0" fontId="25" fillId="0" borderId="0" xfId="6" applyFont="1" applyAlignment="1">
      <alignment vertical="center"/>
    </xf>
    <xf numFmtId="0" fontId="29" fillId="0" borderId="22" xfId="6" applyFont="1" applyBorder="1" applyAlignment="1">
      <alignment vertical="center"/>
    </xf>
    <xf numFmtId="0" fontId="29" fillId="0" borderId="21" xfId="6" applyFont="1" applyBorder="1" applyAlignment="1">
      <alignment vertical="center"/>
    </xf>
    <xf numFmtId="0" fontId="55" fillId="0" borderId="0" xfId="7" applyFont="1"/>
    <xf numFmtId="0" fontId="55" fillId="0" borderId="30" xfId="7" applyFont="1" applyBorder="1"/>
    <xf numFmtId="187" fontId="60" fillId="0" borderId="0" xfId="7" applyNumberFormat="1" applyFont="1" applyAlignment="1">
      <alignment horizontal="left"/>
    </xf>
    <xf numFmtId="188" fontId="60" fillId="0" borderId="0" xfId="7" applyNumberFormat="1" applyFont="1" applyAlignment="1">
      <alignment horizontal="left"/>
    </xf>
    <xf numFmtId="0" fontId="55" fillId="3" borderId="13" xfId="7" applyFont="1" applyFill="1" applyBorder="1"/>
    <xf numFmtId="0" fontId="55" fillId="3" borderId="0" xfId="7" applyFont="1" applyFill="1"/>
    <xf numFmtId="0" fontId="56" fillId="0" borderId="0" xfId="7" applyFont="1"/>
    <xf numFmtId="0" fontId="55" fillId="3" borderId="10" xfId="7" applyFont="1" applyFill="1" applyBorder="1"/>
    <xf numFmtId="0" fontId="55" fillId="3" borderId="15" xfId="7" applyFont="1" applyFill="1" applyBorder="1"/>
    <xf numFmtId="0" fontId="56" fillId="3" borderId="0" xfId="7" applyFont="1" applyFill="1" applyAlignment="1">
      <alignment horizontal="left"/>
    </xf>
    <xf numFmtId="187" fontId="60" fillId="0" borderId="18" xfId="7" applyNumberFormat="1" applyFont="1" applyBorder="1" applyAlignment="1">
      <alignment horizontal="left"/>
    </xf>
    <xf numFmtId="0" fontId="55" fillId="3" borderId="0" xfId="7" applyFont="1" applyFill="1" applyAlignment="1">
      <alignment horizontal="right"/>
    </xf>
    <xf numFmtId="0" fontId="64" fillId="0" borderId="0" xfId="7" applyFont="1"/>
    <xf numFmtId="0" fontId="61" fillId="3" borderId="0" xfId="7" applyFont="1" applyFill="1" applyAlignment="1">
      <alignment horizontal="right"/>
    </xf>
    <xf numFmtId="0" fontId="65" fillId="0" borderId="0" xfId="7" applyFont="1"/>
    <xf numFmtId="0" fontId="55" fillId="0" borderId="0" xfId="7" quotePrefix="1" applyFont="1"/>
    <xf numFmtId="0" fontId="61" fillId="0" borderId="0" xfId="7" applyFont="1" applyAlignment="1">
      <alignment vertical="top"/>
    </xf>
    <xf numFmtId="0" fontId="66" fillId="2" borderId="30" xfId="7" applyFont="1" applyFill="1" applyBorder="1"/>
    <xf numFmtId="0" fontId="67" fillId="2" borderId="0" xfId="7" applyFont="1" applyFill="1"/>
    <xf numFmtId="0" fontId="67" fillId="2" borderId="31" xfId="7" applyFont="1" applyFill="1" applyBorder="1"/>
    <xf numFmtId="0" fontId="68" fillId="2" borderId="30" xfId="7" applyFont="1" applyFill="1" applyBorder="1"/>
    <xf numFmtId="0" fontId="68" fillId="2" borderId="0" xfId="7" applyFont="1" applyFill="1"/>
    <xf numFmtId="0" fontId="68" fillId="2" borderId="31" xfId="7" applyFont="1" applyFill="1" applyBorder="1"/>
    <xf numFmtId="0" fontId="68" fillId="2" borderId="32" xfId="7" applyFont="1" applyFill="1" applyBorder="1"/>
    <xf numFmtId="0" fontId="68" fillId="2" borderId="28" xfId="7" applyFont="1" applyFill="1" applyBorder="1"/>
    <xf numFmtId="0" fontId="68" fillId="2" borderId="33" xfId="7" applyFont="1" applyFill="1" applyBorder="1"/>
    <xf numFmtId="0" fontId="54" fillId="0" borderId="0" xfId="7"/>
    <xf numFmtId="0" fontId="69" fillId="0" borderId="0" xfId="2" applyFont="1"/>
    <xf numFmtId="0" fontId="24" fillId="0" borderId="0" xfId="2" applyFont="1" applyAlignment="1">
      <alignment vertical="center" wrapText="1"/>
    </xf>
    <xf numFmtId="0" fontId="70" fillId="0" borderId="0" xfId="2" applyFont="1" applyAlignment="1">
      <alignment horizontal="center" vertical="center" wrapText="1"/>
    </xf>
    <xf numFmtId="0" fontId="24" fillId="0" borderId="0" xfId="2" applyFont="1" applyAlignment="1">
      <alignment horizontal="left" vertical="center" wrapText="1"/>
    </xf>
    <xf numFmtId="0" fontId="69" fillId="0" borderId="0" xfId="2" applyFont="1" applyAlignment="1">
      <alignment horizontal="left" vertical="center" wrapText="1"/>
    </xf>
    <xf numFmtId="0" fontId="29" fillId="0" borderId="0" xfId="2" applyFont="1"/>
    <xf numFmtId="0" fontId="24" fillId="0" borderId="3" xfId="2" applyFont="1" applyBorder="1" applyAlignment="1">
      <alignment horizontal="center" vertical="center" wrapText="1"/>
    </xf>
    <xf numFmtId="0" fontId="69" fillId="0" borderId="3" xfId="2" quotePrefix="1" applyFont="1" applyBorder="1" applyAlignment="1">
      <alignment horizontal="center" vertical="center" wrapText="1"/>
    </xf>
    <xf numFmtId="189" fontId="69" fillId="0" borderId="3" xfId="2" applyNumberFormat="1" applyFont="1" applyBorder="1" applyAlignment="1">
      <alignment horizontal="center" vertical="center"/>
    </xf>
    <xf numFmtId="0" fontId="69" fillId="0" borderId="3" xfId="2" applyFont="1" applyBorder="1" applyAlignment="1">
      <alignment horizontal="center" vertical="center" wrapText="1"/>
    </xf>
    <xf numFmtId="189" fontId="28" fillId="5" borderId="3" xfId="2" applyNumberFormat="1" applyFont="1" applyFill="1" applyBorder="1" applyAlignment="1">
      <alignment horizontal="center" vertical="center"/>
    </xf>
    <xf numFmtId="189" fontId="69" fillId="0" borderId="3" xfId="2" applyNumberFormat="1" applyFont="1" applyBorder="1" applyAlignment="1">
      <alignment horizontal="center" vertical="center" wrapText="1"/>
    </xf>
    <xf numFmtId="189" fontId="28" fillId="0" borderId="3" xfId="2" applyNumberFormat="1" applyFont="1" applyBorder="1" applyAlignment="1">
      <alignment horizontal="center" vertical="center"/>
    </xf>
    <xf numFmtId="0" fontId="69" fillId="0" borderId="3" xfId="2" applyFont="1" applyBorder="1"/>
    <xf numFmtId="0" fontId="28" fillId="0" borderId="0" xfId="2" applyFont="1" applyAlignment="1">
      <alignment vertical="center"/>
    </xf>
    <xf numFmtId="0" fontId="72" fillId="0" borderId="0" xfId="4" applyFont="1" applyAlignment="1">
      <alignment vertical="center"/>
    </xf>
    <xf numFmtId="0" fontId="69" fillId="0" borderId="3" xfId="2" applyFont="1" applyBorder="1" applyAlignment="1">
      <alignment horizontal="center" vertical="center"/>
    </xf>
    <xf numFmtId="189" fontId="69" fillId="0" borderId="0" xfId="2" applyNumberFormat="1" applyFont="1" applyAlignment="1">
      <alignment horizontal="left" vertical="center" wrapText="1"/>
    </xf>
    <xf numFmtId="0" fontId="50" fillId="0" borderId="3" xfId="2" applyFont="1" applyBorder="1" applyAlignment="1">
      <alignment horizontal="center" vertical="center" wrapText="1"/>
    </xf>
    <xf numFmtId="0" fontId="73" fillId="0" borderId="3" xfId="4" applyFont="1" applyBorder="1" applyAlignment="1">
      <alignment horizontal="center" vertical="center"/>
    </xf>
    <xf numFmtId="0" fontId="57" fillId="0" borderId="0" xfId="7" applyFont="1"/>
    <xf numFmtId="0" fontId="59" fillId="0" borderId="0" xfId="7" applyFont="1"/>
    <xf numFmtId="0" fontId="32" fillId="0" borderId="0" xfId="0" applyFont="1" applyAlignment="1">
      <alignment vertical="center" wrapText="1"/>
    </xf>
    <xf numFmtId="0" fontId="50" fillId="3" borderId="0" xfId="2" applyFont="1" applyFill="1"/>
    <xf numFmtId="0" fontId="49" fillId="3" borderId="0" xfId="2" applyFont="1" applyFill="1"/>
    <xf numFmtId="0" fontId="75" fillId="3" borderId="0" xfId="2" applyFont="1" applyFill="1" applyAlignment="1">
      <alignment vertical="center"/>
    </xf>
    <xf numFmtId="185" fontId="76" fillId="3" borderId="0" xfId="2" applyNumberFormat="1" applyFont="1" applyFill="1" applyAlignment="1">
      <alignment horizontal="right" vertical="center"/>
    </xf>
    <xf numFmtId="0" fontId="74" fillId="3" borderId="0" xfId="10" applyFont="1" applyFill="1" applyAlignment="1">
      <alignment horizontal="left" vertical="center"/>
    </xf>
    <xf numFmtId="0" fontId="77" fillId="3" borderId="0" xfId="2" applyFont="1" applyFill="1" applyAlignment="1">
      <alignment horizontal="centerContinuous"/>
    </xf>
    <xf numFmtId="0" fontId="72" fillId="3" borderId="0" xfId="2" applyFont="1" applyFill="1" applyAlignment="1">
      <alignment horizontal="centerContinuous"/>
    </xf>
    <xf numFmtId="0" fontId="72" fillId="3" borderId="0" xfId="2" applyFont="1" applyFill="1"/>
    <xf numFmtId="0" fontId="13" fillId="3" borderId="0" xfId="2" applyFont="1" applyFill="1" applyAlignment="1">
      <alignment horizontal="centerContinuous"/>
    </xf>
    <xf numFmtId="0" fontId="13" fillId="3" borderId="0" xfId="2" applyFont="1" applyFill="1"/>
    <xf numFmtId="0" fontId="12" fillId="3" borderId="0" xfId="11" applyFont="1" applyFill="1"/>
    <xf numFmtId="0" fontId="16" fillId="3" borderId="0" xfId="2" applyFont="1" applyFill="1"/>
    <xf numFmtId="0" fontId="34" fillId="3" borderId="0" xfId="2" applyFont="1" applyFill="1"/>
    <xf numFmtId="0" fontId="16" fillId="3" borderId="0" xfId="10" applyFont="1" applyFill="1" applyAlignment="1">
      <alignment horizontal="left" vertical="center"/>
    </xf>
    <xf numFmtId="0" fontId="16" fillId="3" borderId="0" xfId="2" applyFont="1" applyFill="1" applyAlignment="1">
      <alignment horizontal="left"/>
    </xf>
    <xf numFmtId="0" fontId="14" fillId="3" borderId="0" xfId="11" applyFont="1" applyFill="1"/>
    <xf numFmtId="0" fontId="14" fillId="3" borderId="0" xfId="11" applyFont="1" applyFill="1" applyAlignment="1">
      <alignment horizontal="left"/>
    </xf>
    <xf numFmtId="0" fontId="18" fillId="3" borderId="0" xfId="11" applyFont="1" applyFill="1"/>
    <xf numFmtId="0" fontId="14" fillId="3" borderId="0" xfId="11" applyFont="1" applyFill="1" applyAlignment="1">
      <alignment horizontal="center"/>
    </xf>
    <xf numFmtId="0" fontId="14" fillId="3" borderId="0" xfId="11" applyFont="1" applyFill="1" applyAlignment="1">
      <alignment horizontal="center" vertical="center"/>
    </xf>
    <xf numFmtId="190" fontId="13" fillId="3" borderId="0" xfId="7" applyNumberFormat="1" applyFont="1" applyFill="1" applyAlignment="1">
      <alignment vertical="center"/>
    </xf>
    <xf numFmtId="0" fontId="14" fillId="3" borderId="0" xfId="11" applyFont="1" applyFill="1" applyAlignment="1">
      <alignment horizontal="right" vertical="center" wrapText="1"/>
    </xf>
    <xf numFmtId="20" fontId="13" fillId="3" borderId="0" xfId="11" applyNumberFormat="1" applyFont="1" applyFill="1" applyAlignment="1">
      <alignment horizontal="right" vertical="center"/>
    </xf>
    <xf numFmtId="191" fontId="14" fillId="3" borderId="0" xfId="11" applyNumberFormat="1" applyFont="1" applyFill="1" applyAlignment="1">
      <alignment horizontal="right" vertical="center"/>
    </xf>
    <xf numFmtId="1" fontId="13" fillId="3" borderId="0" xfId="11" applyNumberFormat="1" applyFont="1" applyFill="1" applyAlignment="1">
      <alignment horizontal="left"/>
    </xf>
    <xf numFmtId="0" fontId="14" fillId="3" borderId="0" xfId="11" applyFont="1" applyFill="1" applyAlignment="1">
      <alignment horizontal="justify" vertical="center" wrapText="1"/>
    </xf>
    <xf numFmtId="0" fontId="81" fillId="3" borderId="0" xfId="11" applyFont="1" applyFill="1"/>
    <xf numFmtId="0" fontId="14" fillId="3" borderId="0" xfId="11" quotePrefix="1" applyFont="1" applyFill="1" applyAlignment="1">
      <alignment horizontal="center" vertical="center"/>
    </xf>
    <xf numFmtId="0" fontId="18" fillId="3" borderId="0" xfId="11" applyFont="1" applyFill="1" applyAlignment="1">
      <alignment horizontal="justify" vertical="center" wrapText="1"/>
    </xf>
    <xf numFmtId="0" fontId="18" fillId="3" borderId="0" xfId="11" applyFont="1" applyFill="1" applyAlignment="1">
      <alignment vertical="center" wrapText="1"/>
    </xf>
    <xf numFmtId="0" fontId="14" fillId="3" borderId="0" xfId="11" applyFont="1" applyFill="1" applyAlignment="1">
      <alignment vertical="center"/>
    </xf>
    <xf numFmtId="0" fontId="49" fillId="3" borderId="0" xfId="2" applyFont="1" applyFill="1" applyAlignment="1">
      <alignment vertical="center"/>
    </xf>
    <xf numFmtId="0" fontId="81" fillId="3" borderId="0" xfId="12" applyFont="1" applyFill="1"/>
    <xf numFmtId="0" fontId="81" fillId="3" borderId="0" xfId="11" applyFont="1" applyFill="1" applyAlignment="1">
      <alignment horizontal="center"/>
    </xf>
    <xf numFmtId="0" fontId="84" fillId="3" borderId="0" xfId="11" applyFont="1" applyFill="1" applyAlignment="1">
      <alignment wrapText="1"/>
    </xf>
    <xf numFmtId="0" fontId="85" fillId="3" borderId="0" xfId="11" applyFont="1" applyFill="1" applyAlignment="1">
      <alignment vertical="center" wrapText="1"/>
    </xf>
    <xf numFmtId="0" fontId="16" fillId="3" borderId="3" xfId="2" applyFont="1" applyFill="1" applyBorder="1" applyAlignment="1">
      <alignment horizontal="center" vertical="center" wrapText="1"/>
    </xf>
    <xf numFmtId="0" fontId="16" fillId="3" borderId="3" xfId="2" applyFont="1" applyFill="1" applyBorder="1" applyAlignment="1">
      <alignment horizontal="centerContinuous" vertical="center" wrapText="1"/>
    </xf>
    <xf numFmtId="0" fontId="49" fillId="3" borderId="3" xfId="2" applyFont="1" applyFill="1" applyBorder="1" applyAlignment="1">
      <alignment horizontal="centerContinuous"/>
    </xf>
    <xf numFmtId="0" fontId="16" fillId="3" borderId="3" xfId="2" applyFont="1" applyFill="1" applyBorder="1" applyAlignment="1">
      <alignment horizontal="centerContinuous" vertical="center"/>
    </xf>
    <xf numFmtId="0" fontId="16" fillId="3" borderId="3" xfId="2" applyFont="1" applyFill="1" applyBorder="1" applyAlignment="1">
      <alignment horizontal="center" vertical="center"/>
    </xf>
    <xf numFmtId="0" fontId="13" fillId="3" borderId="3" xfId="2" applyFont="1" applyFill="1" applyBorder="1" applyAlignment="1">
      <alignment horizontal="centerContinuous" vertical="center"/>
    </xf>
    <xf numFmtId="0" fontId="49" fillId="3" borderId="3" xfId="13" applyFont="1" applyFill="1" applyBorder="1" applyAlignment="1">
      <alignment horizontal="centerContinuous" vertical="center" wrapText="1"/>
    </xf>
    <xf numFmtId="0" fontId="13" fillId="3" borderId="0" xfId="2" applyFont="1" applyFill="1" applyAlignment="1">
      <alignment vertical="center"/>
    </xf>
    <xf numFmtId="0" fontId="13" fillId="3" borderId="3" xfId="2" applyFont="1" applyFill="1" applyBorder="1" applyAlignment="1">
      <alignment horizontal="centerContinuous"/>
    </xf>
    <xf numFmtId="0" fontId="49" fillId="3" borderId="3" xfId="13" applyFont="1" applyFill="1" applyBorder="1" applyAlignment="1">
      <alignment horizontal="left" vertical="center" wrapText="1"/>
    </xf>
    <xf numFmtId="0" fontId="14" fillId="3" borderId="0" xfId="11" quotePrefix="1" applyFont="1" applyFill="1" applyAlignment="1">
      <alignment horizontal="left" vertical="center" wrapText="1"/>
    </xf>
    <xf numFmtId="0" fontId="14" fillId="3" borderId="0" xfId="11" quotePrefix="1" applyFont="1" applyFill="1" applyAlignment="1">
      <alignment vertical="center" wrapText="1"/>
    </xf>
    <xf numFmtId="0" fontId="88" fillId="3" borderId="13" xfId="10" applyFont="1" applyFill="1" applyBorder="1" applyAlignment="1">
      <alignment horizontal="left" vertical="center"/>
    </xf>
    <xf numFmtId="0" fontId="88" fillId="3" borderId="0" xfId="2" applyFont="1" applyFill="1"/>
    <xf numFmtId="0" fontId="75" fillId="3" borderId="13" xfId="10" applyFont="1" applyFill="1" applyBorder="1" applyAlignment="1">
      <alignment horizontal="left" vertical="center"/>
    </xf>
    <xf numFmtId="0" fontId="49" fillId="3" borderId="13" xfId="10" applyFont="1" applyFill="1" applyBorder="1" applyAlignment="1">
      <alignment horizontal="left" vertical="center"/>
    </xf>
    <xf numFmtId="0" fontId="89" fillId="0" borderId="0" xfId="2" applyFont="1" applyAlignment="1">
      <alignment horizontal="center"/>
    </xf>
    <xf numFmtId="0" fontId="74" fillId="0" borderId="0" xfId="2" applyFont="1" applyAlignment="1">
      <alignment vertical="center"/>
    </xf>
    <xf numFmtId="0" fontId="75" fillId="0" borderId="0" xfId="2" applyFont="1" applyAlignment="1">
      <alignment vertical="center"/>
    </xf>
    <xf numFmtId="185" fontId="74" fillId="0" borderId="0" xfId="2" applyNumberFormat="1" applyFont="1" applyAlignment="1">
      <alignment horizontal="right" vertical="center"/>
    </xf>
    <xf numFmtId="0" fontId="74" fillId="0" borderId="0" xfId="10" applyFont="1" applyAlignment="1">
      <alignment horizontal="left" vertical="center"/>
    </xf>
    <xf numFmtId="0" fontId="74" fillId="0" borderId="0" xfId="2" applyFont="1" applyAlignment="1">
      <alignment horizontal="right" vertical="center"/>
    </xf>
    <xf numFmtId="0" fontId="90" fillId="0" borderId="0" xfId="2" applyFont="1" applyAlignment="1">
      <alignment horizontal="centerContinuous"/>
    </xf>
    <xf numFmtId="0" fontId="72" fillId="0" borderId="0" xfId="2" applyFont="1" applyAlignment="1">
      <alignment horizontal="centerContinuous"/>
    </xf>
    <xf numFmtId="0" fontId="72" fillId="0" borderId="0" xfId="2" applyFont="1"/>
    <xf numFmtId="0" fontId="34" fillId="0" borderId="0" xfId="2" applyFont="1" applyAlignment="1">
      <alignment horizontal="centerContinuous" vertical="center"/>
    </xf>
    <xf numFmtId="0" fontId="16" fillId="0" borderId="0" xfId="2" applyFont="1" applyAlignment="1">
      <alignment horizontal="centerContinuous"/>
    </xf>
    <xf numFmtId="0" fontId="16" fillId="0" borderId="0" xfId="2" applyFont="1"/>
    <xf numFmtId="0" fontId="13" fillId="0" borderId="0" xfId="2" applyFont="1" applyAlignment="1">
      <alignment horizontal="centerContinuous"/>
    </xf>
    <xf numFmtId="0" fontId="13" fillId="0" borderId="0" xfId="2" applyFont="1"/>
    <xf numFmtId="0" fontId="16" fillId="0" borderId="0" xfId="11" applyFont="1"/>
    <xf numFmtId="0" fontId="16" fillId="0" borderId="0" xfId="11" applyFont="1" applyAlignment="1">
      <alignment vertical="center"/>
    </xf>
    <xf numFmtId="0" fontId="16" fillId="0" borderId="0" xfId="2" applyFont="1" applyAlignment="1">
      <alignment vertical="center"/>
    </xf>
    <xf numFmtId="0" fontId="16" fillId="0" borderId="0" xfId="2" applyFont="1" applyAlignment="1">
      <alignment horizontal="left"/>
    </xf>
    <xf numFmtId="49" fontId="13" fillId="0" borderId="0" xfId="11" applyNumberFormat="1" applyFont="1" applyAlignment="1">
      <alignment horizontal="center"/>
    </xf>
    <xf numFmtId="49" fontId="43" fillId="0" borderId="0" xfId="14" applyNumberFormat="1" applyFont="1" applyAlignment="1">
      <alignment vertical="center"/>
    </xf>
    <xf numFmtId="0" fontId="13" fillId="0" borderId="0" xfId="11" applyFont="1" applyAlignment="1">
      <alignment horizontal="center"/>
    </xf>
    <xf numFmtId="190" fontId="13" fillId="0" borderId="0" xfId="7" applyNumberFormat="1" applyFont="1"/>
    <xf numFmtId="0" fontId="13" fillId="0" borderId="0" xfId="11" applyFont="1" applyAlignment="1">
      <alignment horizontal="right" wrapText="1"/>
    </xf>
    <xf numFmtId="14" fontId="13" fillId="3" borderId="0" xfId="11" applyNumberFormat="1" applyFont="1" applyFill="1" applyAlignment="1">
      <alignment horizontal="right"/>
    </xf>
    <xf numFmtId="191" fontId="13" fillId="0" borderId="0" xfId="11" applyNumberFormat="1" applyFont="1" applyAlignment="1">
      <alignment horizontal="right"/>
    </xf>
    <xf numFmtId="1" fontId="13" fillId="0" borderId="0" xfId="11" applyNumberFormat="1" applyFont="1" applyAlignment="1">
      <alignment horizontal="left"/>
    </xf>
    <xf numFmtId="0" fontId="13" fillId="0" borderId="0" xfId="11" applyFont="1" applyAlignment="1">
      <alignment horizontal="justify" wrapText="1"/>
    </xf>
    <xf numFmtId="20" fontId="13" fillId="3" borderId="0" xfId="11" applyNumberFormat="1" applyFont="1" applyFill="1" applyAlignment="1">
      <alignment horizontal="right"/>
    </xf>
    <xf numFmtId="0" fontId="13" fillId="0" borderId="0" xfId="11" applyFont="1"/>
    <xf numFmtId="0" fontId="93" fillId="0" borderId="0" xfId="11" applyFont="1"/>
    <xf numFmtId="0" fontId="93" fillId="0" borderId="0" xfId="12" applyFont="1"/>
    <xf numFmtId="0" fontId="13" fillId="0" borderId="0" xfId="11" quotePrefix="1" applyFont="1" applyAlignment="1">
      <alignment horizontal="center" vertical="center"/>
    </xf>
    <xf numFmtId="0" fontId="17" fillId="0" borderId="0" xfId="11" applyFont="1" applyAlignment="1">
      <alignment horizontal="justify" vertical="center" wrapText="1"/>
    </xf>
    <xf numFmtId="0" fontId="13" fillId="0" borderId="0" xfId="11" applyFont="1" applyAlignment="1">
      <alignment horizontal="center" vertical="center"/>
    </xf>
    <xf numFmtId="0" fontId="17" fillId="0" borderId="0" xfId="11" applyFont="1" applyAlignment="1">
      <alignment vertical="center" wrapText="1"/>
    </xf>
    <xf numFmtId="0" fontId="49" fillId="0" borderId="0" xfId="2" applyFont="1" applyAlignment="1">
      <alignment vertical="center"/>
    </xf>
    <xf numFmtId="0" fontId="13" fillId="0" borderId="0" xfId="11" applyFont="1" applyAlignment="1">
      <alignment vertical="center"/>
    </xf>
    <xf numFmtId="0" fontId="13" fillId="0" borderId="0" xfId="11" applyFont="1" applyAlignment="1">
      <alignment wrapText="1"/>
    </xf>
    <xf numFmtId="0" fontId="17" fillId="0" borderId="0" xfId="11" applyFont="1"/>
    <xf numFmtId="0" fontId="13" fillId="0" borderId="0" xfId="11" applyFont="1" applyAlignment="1">
      <alignment horizontal="left"/>
    </xf>
    <xf numFmtId="0" fontId="43" fillId="0" borderId="3" xfId="2" applyFont="1" applyBorder="1" applyAlignment="1">
      <alignment horizontal="centerContinuous" vertical="center" wrapText="1"/>
    </xf>
    <xf numFmtId="0" fontId="41" fillId="0" borderId="3" xfId="2" applyFont="1" applyBorder="1" applyAlignment="1">
      <alignment horizontal="centerContinuous"/>
    </xf>
    <xf numFmtId="0" fontId="43" fillId="0" borderId="3" xfId="2" applyFont="1" applyBorder="1" applyAlignment="1">
      <alignment horizontal="centerContinuous" vertical="center"/>
    </xf>
    <xf numFmtId="0" fontId="43" fillId="0" borderId="0" xfId="2" applyFont="1" applyAlignment="1">
      <alignment horizontal="center" vertical="center" wrapText="1"/>
    </xf>
    <xf numFmtId="0" fontId="43" fillId="0" borderId="0" xfId="2" applyFont="1" applyAlignment="1">
      <alignment vertical="center"/>
    </xf>
    <xf numFmtId="0" fontId="13" fillId="0" borderId="3" xfId="2" applyFont="1" applyBorder="1" applyAlignment="1">
      <alignment horizontal="center" vertical="center"/>
    </xf>
    <xf numFmtId="0" fontId="13" fillId="0" borderId="0" xfId="2" applyFont="1" applyAlignment="1">
      <alignment vertical="center"/>
    </xf>
    <xf numFmtId="0" fontId="13" fillId="0" borderId="0" xfId="11" quotePrefix="1" applyFont="1" applyAlignment="1">
      <alignment horizontal="left" vertical="center" wrapText="1"/>
    </xf>
    <xf numFmtId="0" fontId="13" fillId="0" borderId="0" xfId="11" quotePrefix="1" applyFont="1" applyAlignment="1">
      <alignment vertical="center" wrapText="1"/>
    </xf>
    <xf numFmtId="0" fontId="97" fillId="0" borderId="0" xfId="15"/>
    <xf numFmtId="0" fontId="97" fillId="0" borderId="0" xfId="15" quotePrefix="1"/>
    <xf numFmtId="0" fontId="96" fillId="3" borderId="3" xfId="15" applyFont="1" applyFill="1" applyBorder="1"/>
    <xf numFmtId="0" fontId="20" fillId="3" borderId="3" xfId="15" applyFont="1" applyFill="1" applyBorder="1" applyAlignment="1">
      <alignment horizontal="center" vertical="center" wrapText="1"/>
    </xf>
    <xf numFmtId="14" fontId="96" fillId="3" borderId="3" xfId="15" applyNumberFormat="1" applyFont="1" applyFill="1" applyBorder="1"/>
    <xf numFmtId="0" fontId="16" fillId="3" borderId="0" xfId="2" applyFont="1" applyFill="1" applyAlignment="1">
      <alignment vertical="top"/>
    </xf>
    <xf numFmtId="0" fontId="16" fillId="3" borderId="0" xfId="2" applyFont="1" applyFill="1" applyAlignment="1">
      <alignment wrapText="1"/>
    </xf>
    <xf numFmtId="0" fontId="87" fillId="3" borderId="0" xfId="2" applyFont="1" applyFill="1" applyAlignment="1">
      <alignment vertical="center" wrapText="1"/>
    </xf>
    <xf numFmtId="0" fontId="69" fillId="0" borderId="3" xfId="0" quotePrefix="1" applyFont="1" applyBorder="1" applyAlignment="1">
      <alignment horizontal="center" vertical="center" wrapText="1"/>
    </xf>
    <xf numFmtId="189" fontId="69" fillId="0" borderId="3" xfId="0" applyNumberFormat="1" applyFont="1" applyBorder="1" applyAlignment="1">
      <alignment horizontal="center" vertical="center"/>
    </xf>
    <xf numFmtId="189" fontId="28" fillId="5" borderId="3" xfId="0" applyNumberFormat="1" applyFont="1" applyFill="1" applyBorder="1" applyAlignment="1">
      <alignment horizontal="center" vertical="center"/>
    </xf>
    <xf numFmtId="0" fontId="13" fillId="3" borderId="0" xfId="11" applyFont="1" applyFill="1" applyAlignment="1">
      <alignment vertical="center"/>
    </xf>
    <xf numFmtId="0" fontId="30" fillId="0" borderId="0" xfId="0" applyFont="1" applyAlignment="1">
      <alignment vertical="center" wrapText="1"/>
    </xf>
    <xf numFmtId="0" fontId="43" fillId="0" borderId="0" xfId="14" applyFont="1" applyAlignment="1">
      <alignment vertical="center"/>
    </xf>
    <xf numFmtId="0" fontId="25" fillId="0" borderId="0" xfId="0" applyFont="1" applyAlignment="1">
      <alignment horizontal="center" vertical="center" wrapText="1"/>
    </xf>
    <xf numFmtId="0" fontId="46" fillId="0" borderId="0" xfId="0" applyFont="1" applyAlignment="1">
      <alignment vertical="center" wrapText="1"/>
    </xf>
    <xf numFmtId="0" fontId="49" fillId="0" borderId="30" xfId="7" applyFont="1" applyBorder="1" applyAlignment="1">
      <alignment horizontal="left" vertical="center"/>
    </xf>
    <xf numFmtId="0" fontId="49" fillId="0" borderId="0" xfId="7" applyFont="1" applyAlignment="1">
      <alignment horizontal="left" vertical="center"/>
    </xf>
    <xf numFmtId="0" fontId="49" fillId="0" borderId="31" xfId="7" applyFont="1" applyBorder="1" applyAlignment="1">
      <alignment horizontal="left" vertical="center"/>
    </xf>
    <xf numFmtId="0" fontId="44" fillId="0" borderId="0" xfId="7" applyFont="1" applyAlignment="1">
      <alignment horizontal="left" vertical="center"/>
    </xf>
    <xf numFmtId="0" fontId="102" fillId="0" borderId="0" xfId="7" applyFont="1" applyAlignment="1">
      <alignment horizontal="left" vertical="center"/>
    </xf>
    <xf numFmtId="0" fontId="49" fillId="0" borderId="34" xfId="7" applyFont="1" applyBorder="1" applyAlignment="1">
      <alignment horizontal="left" vertical="center"/>
    </xf>
    <xf numFmtId="0" fontId="49" fillId="0" borderId="17" xfId="7" applyFont="1" applyBorder="1" applyAlignment="1">
      <alignment horizontal="left" vertical="center"/>
    </xf>
    <xf numFmtId="187" fontId="102" fillId="0" borderId="17" xfId="7" applyNumberFormat="1" applyFont="1" applyBorder="1" applyAlignment="1">
      <alignment horizontal="left" vertical="center"/>
    </xf>
    <xf numFmtId="0" fontId="75" fillId="0" borderId="17" xfId="7" applyFont="1" applyBorder="1" applyAlignment="1">
      <alignment horizontal="left" vertical="center"/>
    </xf>
    <xf numFmtId="187" fontId="102" fillId="0" borderId="0" xfId="7" applyNumberFormat="1" applyFont="1" applyAlignment="1">
      <alignment horizontal="left" vertical="center"/>
    </xf>
    <xf numFmtId="0" fontId="49" fillId="0" borderId="30" xfId="8" applyFont="1" applyBorder="1" applyAlignment="1">
      <alignment horizontal="left" vertical="center"/>
    </xf>
    <xf numFmtId="0" fontId="102" fillId="0" borderId="15" xfId="8" quotePrefix="1" applyFont="1" applyBorder="1" applyAlignment="1">
      <alignment horizontal="left" vertical="center"/>
    </xf>
    <xf numFmtId="187" fontId="102" fillId="0" borderId="15" xfId="7" applyNumberFormat="1" applyFont="1" applyBorder="1" applyAlignment="1">
      <alignment horizontal="left" vertical="center"/>
    </xf>
    <xf numFmtId="0" fontId="110" fillId="0" borderId="31" xfId="7" applyFont="1" applyBorder="1" applyAlignment="1">
      <alignment horizontal="left" vertical="center"/>
    </xf>
    <xf numFmtId="0" fontId="49" fillId="0" borderId="13" xfId="7" applyFont="1" applyBorder="1" applyAlignment="1">
      <alignment horizontal="left" vertical="center"/>
    </xf>
    <xf numFmtId="0" fontId="49" fillId="3" borderId="13" xfId="7" applyFont="1" applyFill="1" applyBorder="1" applyAlignment="1">
      <alignment horizontal="left" vertical="center"/>
    </xf>
    <xf numFmtId="0" fontId="50" fillId="0" borderId="0" xfId="7" applyFont="1" applyAlignment="1">
      <alignment horizontal="left" vertical="center"/>
    </xf>
    <xf numFmtId="0" fontId="102" fillId="0" borderId="30" xfId="7" applyFont="1" applyBorder="1" applyAlignment="1">
      <alignment horizontal="left" vertical="center"/>
    </xf>
    <xf numFmtId="0" fontId="110" fillId="0" borderId="0" xfId="7" applyFont="1" applyAlignment="1">
      <alignment horizontal="left" vertical="center"/>
    </xf>
    <xf numFmtId="0" fontId="49" fillId="0" borderId="39" xfId="7" applyFont="1" applyBorder="1" applyAlignment="1">
      <alignment horizontal="left" vertical="center"/>
    </xf>
    <xf numFmtId="0" fontId="49" fillId="0" borderId="15" xfId="7" applyFont="1" applyBorder="1" applyAlignment="1">
      <alignment horizontal="left" vertical="center"/>
    </xf>
    <xf numFmtId="0" fontId="50" fillId="0" borderId="31" xfId="7" applyFont="1" applyBorder="1" applyAlignment="1">
      <alignment horizontal="left" vertical="center"/>
    </xf>
    <xf numFmtId="0" fontId="50" fillId="0" borderId="30" xfId="7" applyFont="1" applyBorder="1" applyAlignment="1">
      <alignment horizontal="left" vertical="center"/>
    </xf>
    <xf numFmtId="0" fontId="75" fillId="0" borderId="0" xfId="7" applyFont="1" applyAlignment="1">
      <alignment horizontal="left" vertical="center"/>
    </xf>
    <xf numFmtId="0" fontId="75" fillId="0" borderId="31" xfId="7" applyFont="1" applyBorder="1" applyAlignment="1">
      <alignment horizontal="left" vertical="center"/>
    </xf>
    <xf numFmtId="0" fontId="49" fillId="0" borderId="30" xfId="7" quotePrefix="1" applyFont="1" applyBorder="1" applyAlignment="1">
      <alignment horizontal="left" vertical="center"/>
    </xf>
    <xf numFmtId="0" fontId="49" fillId="0" borderId="0" xfId="7" quotePrefix="1" applyFont="1" applyAlignment="1">
      <alignment horizontal="left" vertical="center"/>
    </xf>
    <xf numFmtId="0" fontId="49" fillId="0" borderId="31" xfId="7" quotePrefix="1" applyFont="1" applyBorder="1" applyAlignment="1">
      <alignment horizontal="left" vertical="center"/>
    </xf>
    <xf numFmtId="0" fontId="49" fillId="0" borderId="41" xfId="7" quotePrefix="1" applyFont="1" applyBorder="1" applyAlignment="1">
      <alignment horizontal="left" vertical="center"/>
    </xf>
    <xf numFmtId="0" fontId="49" fillId="0" borderId="42" xfId="7" quotePrefix="1" applyFont="1" applyBorder="1" applyAlignment="1">
      <alignment horizontal="left" vertical="center"/>
    </xf>
    <xf numFmtId="0" fontId="49" fillId="0" borderId="42" xfId="7" applyFont="1" applyBorder="1" applyAlignment="1">
      <alignment horizontal="left" vertical="center"/>
    </xf>
    <xf numFmtId="0" fontId="49" fillId="0" borderId="41" xfId="7" applyFont="1" applyBorder="1" applyAlignment="1">
      <alignment horizontal="left" vertical="center"/>
    </xf>
    <xf numFmtId="0" fontId="49" fillId="0" borderId="43" xfId="7" applyFont="1" applyBorder="1" applyAlignment="1">
      <alignment horizontal="left" vertical="center"/>
    </xf>
    <xf numFmtId="2" fontId="50" fillId="0" borderId="43" xfId="7" applyNumberFormat="1" applyFont="1" applyBorder="1" applyAlignment="1">
      <alignment horizontal="left" vertical="center"/>
    </xf>
    <xf numFmtId="0" fontId="75" fillId="0" borderId="35" xfId="7" applyFont="1" applyBorder="1" applyAlignment="1">
      <alignment horizontal="left" vertical="center"/>
    </xf>
    <xf numFmtId="0" fontId="16" fillId="3" borderId="0" xfId="2" applyFont="1" applyFill="1" applyAlignment="1">
      <alignment horizontal="left" vertical="center"/>
    </xf>
    <xf numFmtId="0" fontId="13" fillId="3" borderId="0" xfId="2" applyFont="1" applyFill="1" applyAlignment="1">
      <alignment horizontal="left" vertical="center"/>
    </xf>
    <xf numFmtId="0" fontId="13" fillId="3" borderId="0" xfId="2" applyFont="1" applyFill="1" applyAlignment="1">
      <alignment horizontal="center" vertical="center" wrapText="1"/>
    </xf>
    <xf numFmtId="49" fontId="13" fillId="3" borderId="0" xfId="2" applyNumberFormat="1" applyFont="1" applyFill="1" applyAlignment="1">
      <alignment horizontal="centerContinuous"/>
    </xf>
    <xf numFmtId="0" fontId="49" fillId="3" borderId="0" xfId="13" applyFont="1" applyFill="1" applyAlignment="1">
      <alignment horizontal="left" vertical="center" wrapText="1"/>
    </xf>
    <xf numFmtId="0" fontId="49" fillId="3" borderId="0" xfId="13" applyFont="1" applyFill="1" applyAlignment="1">
      <alignment horizontal="centerContinuous" vertical="center" wrapText="1"/>
    </xf>
    <xf numFmtId="0" fontId="43" fillId="0" borderId="3" xfId="28" applyFont="1" applyBorder="1" applyAlignment="1">
      <alignment horizontal="center" vertical="center" wrapText="1"/>
    </xf>
    <xf numFmtId="0" fontId="43" fillId="0" borderId="3" xfId="28" applyFont="1" applyBorder="1" applyAlignment="1">
      <alignment horizontal="center" vertical="center"/>
    </xf>
    <xf numFmtId="0" fontId="13" fillId="3" borderId="3" xfId="2" applyFont="1" applyFill="1" applyBorder="1" applyAlignment="1">
      <alignment horizontal="center" vertical="center"/>
    </xf>
    <xf numFmtId="0" fontId="13" fillId="3" borderId="3" xfId="2" applyFont="1" applyFill="1" applyBorder="1" applyAlignment="1">
      <alignment vertical="center"/>
    </xf>
    <xf numFmtId="0" fontId="113" fillId="0" borderId="0" xfId="29"/>
    <xf numFmtId="0" fontId="36" fillId="0" borderId="0" xfId="23" applyFont="1"/>
    <xf numFmtId="0" fontId="36" fillId="0" borderId="0" xfId="23" applyFont="1" applyAlignment="1">
      <alignment wrapText="1"/>
    </xf>
    <xf numFmtId="0" fontId="114" fillId="0" borderId="0" xfId="29" applyFont="1"/>
    <xf numFmtId="0" fontId="115" fillId="0" borderId="0" xfId="29" applyFont="1"/>
    <xf numFmtId="0" fontId="116" fillId="0" borderId="0" xfId="29" applyFont="1"/>
    <xf numFmtId="0" fontId="119" fillId="0" borderId="0" xfId="29" applyFont="1"/>
    <xf numFmtId="0" fontId="119" fillId="0" borderId="0" xfId="29" applyFont="1" applyAlignment="1">
      <alignment horizontal="left"/>
    </xf>
    <xf numFmtId="0" fontId="115" fillId="0" borderId="0" xfId="29" applyFont="1" applyAlignment="1">
      <alignment horizontal="center"/>
    </xf>
    <xf numFmtId="0" fontId="71" fillId="0" borderId="0" xfId="29" applyFont="1" applyAlignment="1">
      <alignment vertical="center"/>
    </xf>
    <xf numFmtId="0" fontId="15" fillId="0" borderId="21" xfId="9" applyFont="1" applyBorder="1" applyAlignment="1">
      <alignment horizontal="left" vertical="center"/>
    </xf>
    <xf numFmtId="0" fontId="15" fillId="0" borderId="0" xfId="29" applyFont="1" applyAlignment="1">
      <alignment horizontal="left"/>
    </xf>
    <xf numFmtId="0" fontId="15" fillId="0" borderId="0" xfId="9" applyFont="1" applyAlignment="1">
      <alignment horizontal="center" vertical="center"/>
    </xf>
    <xf numFmtId="0" fontId="15" fillId="0" borderId="0" xfId="29" applyFont="1" applyAlignment="1">
      <alignment horizontal="center" vertical="center"/>
    </xf>
    <xf numFmtId="0" fontId="15" fillId="0" borderId="22" xfId="9" applyFont="1" applyBorder="1" applyAlignment="1">
      <alignment horizontal="center" vertical="center"/>
    </xf>
    <xf numFmtId="0" fontId="120" fillId="0" borderId="21" xfId="9" applyFont="1" applyBorder="1" applyAlignment="1">
      <alignment horizontal="left" vertical="center"/>
    </xf>
    <xf numFmtId="0" fontId="58" fillId="0" borderId="48" xfId="25" applyFont="1" applyBorder="1"/>
    <xf numFmtId="0" fontId="36" fillId="0" borderId="48" xfId="25" applyFont="1" applyBorder="1"/>
    <xf numFmtId="0" fontId="36" fillId="0" borderId="48" xfId="29" applyFont="1" applyBorder="1"/>
    <xf numFmtId="0" fontId="121" fillId="0" borderId="0" xfId="29" applyFont="1"/>
    <xf numFmtId="0" fontId="15" fillId="0" borderId="48" xfId="25" applyFont="1" applyBorder="1"/>
    <xf numFmtId="0" fontId="15" fillId="0" borderId="42" xfId="25" applyFont="1" applyBorder="1"/>
    <xf numFmtId="0" fontId="15" fillId="0" borderId="42" xfId="29" applyFont="1" applyBorder="1"/>
    <xf numFmtId="0" fontId="119" fillId="0" borderId="0" xfId="10" applyFont="1"/>
    <xf numFmtId="0" fontId="124" fillId="0" borderId="0" xfId="10" applyFont="1"/>
    <xf numFmtId="0" fontId="122" fillId="0" borderId="0" xfId="10" applyFont="1"/>
    <xf numFmtId="0" fontId="123" fillId="0" borderId="0" xfId="10" applyFont="1"/>
    <xf numFmtId="1" fontId="43" fillId="0" borderId="0" xfId="29" applyNumberFormat="1" applyFont="1" applyAlignment="1">
      <alignment horizontal="left" vertical="center"/>
    </xf>
    <xf numFmtId="198" fontId="43" fillId="0" borderId="0" xfId="29" applyNumberFormat="1" applyFont="1" applyAlignment="1">
      <alignment horizontal="left" vertical="center"/>
    </xf>
    <xf numFmtId="169" fontId="43" fillId="0" borderId="0" xfId="29" applyNumberFormat="1" applyFont="1" applyAlignment="1">
      <alignment horizontal="center" vertical="center"/>
    </xf>
    <xf numFmtId="0" fontId="41" fillId="0" borderId="0" xfId="29" applyFont="1" applyAlignment="1">
      <alignment horizontal="center" vertical="center"/>
    </xf>
    <xf numFmtId="0" fontId="43" fillId="0" borderId="0" xfId="14" applyFont="1" applyAlignment="1">
      <alignment horizontal="left" vertical="center"/>
    </xf>
    <xf numFmtId="198" fontId="43" fillId="0" borderId="0" xfId="14" applyNumberFormat="1" applyFont="1" applyAlignment="1">
      <alignment horizontal="left" vertical="center"/>
    </xf>
    <xf numFmtId="169" fontId="43" fillId="0" borderId="0" xfId="14" applyNumberFormat="1" applyFont="1" applyAlignment="1">
      <alignment horizontal="center" vertical="center"/>
    </xf>
    <xf numFmtId="49" fontId="13" fillId="3" borderId="3" xfId="2" applyNumberFormat="1" applyFont="1" applyFill="1" applyBorder="1" applyAlignment="1">
      <alignment horizontal="centerContinuous" vertical="center"/>
    </xf>
    <xf numFmtId="49" fontId="13" fillId="3" borderId="3" xfId="2" applyNumberFormat="1" applyFont="1" applyFill="1" applyBorder="1" applyAlignment="1">
      <alignment horizontal="center" vertical="center"/>
    </xf>
    <xf numFmtId="0" fontId="12" fillId="3" borderId="0" xfId="11" applyFont="1" applyFill="1" applyAlignment="1">
      <alignment vertical="center"/>
    </xf>
    <xf numFmtId="0" fontId="126" fillId="0" borderId="0" xfId="11" applyFont="1" applyAlignment="1">
      <alignment horizontal="center" vertical="center"/>
    </xf>
    <xf numFmtId="0" fontId="127" fillId="0" borderId="0" xfId="11" applyFont="1" applyAlignment="1">
      <alignment horizontal="center"/>
    </xf>
    <xf numFmtId="0" fontId="128" fillId="0" borderId="0" xfId="11" applyFont="1" applyAlignment="1">
      <alignment horizontal="justify" wrapText="1"/>
    </xf>
    <xf numFmtId="0" fontId="126" fillId="0" borderId="0" xfId="11" applyFont="1" applyAlignment="1">
      <alignment horizontal="justify" wrapText="1"/>
    </xf>
    <xf numFmtId="194" fontId="126" fillId="0" borderId="0" xfId="11" applyNumberFormat="1" applyFont="1" applyAlignment="1">
      <alignment vertical="center"/>
    </xf>
    <xf numFmtId="195" fontId="126" fillId="0" borderId="0" xfId="11" applyNumberFormat="1" applyFont="1" applyAlignment="1">
      <alignment vertical="center"/>
    </xf>
    <xf numFmtId="196" fontId="49" fillId="0" borderId="0" xfId="11" applyNumberFormat="1" applyFont="1" applyAlignment="1">
      <alignment vertical="center"/>
    </xf>
    <xf numFmtId="0" fontId="14" fillId="0" borderId="0" xfId="11" applyFont="1" applyAlignment="1">
      <alignment horizontal="center" vertical="center"/>
    </xf>
    <xf numFmtId="0" fontId="18" fillId="0" borderId="0" xfId="11" applyFont="1" applyAlignment="1">
      <alignment horizontal="justify" wrapText="1"/>
    </xf>
    <xf numFmtId="0" fontId="14" fillId="0" borderId="0" xfId="11" applyFont="1" applyAlignment="1">
      <alignment horizontal="justify" wrapText="1"/>
    </xf>
    <xf numFmtId="194" fontId="14" fillId="0" borderId="0" xfId="11" applyNumberFormat="1" applyFont="1" applyAlignment="1">
      <alignment vertical="center"/>
    </xf>
    <xf numFmtId="195" fontId="14" fillId="0" borderId="0" xfId="11" applyNumberFormat="1" applyFont="1" applyAlignment="1">
      <alignment vertical="center"/>
    </xf>
    <xf numFmtId="196" fontId="13" fillId="0" borderId="0" xfId="11" applyNumberFormat="1" applyFont="1" applyAlignment="1">
      <alignment vertical="center"/>
    </xf>
    <xf numFmtId="196" fontId="16" fillId="0" borderId="0" xfId="11" applyNumberFormat="1" applyFont="1" applyAlignment="1">
      <alignment vertical="center"/>
    </xf>
    <xf numFmtId="197" fontId="16" fillId="0" borderId="0" xfId="11" applyNumberFormat="1" applyFont="1"/>
    <xf numFmtId="0" fontId="130" fillId="0" borderId="0" xfId="11" applyFont="1" applyAlignment="1">
      <alignment horizontal="center" vertical="center"/>
    </xf>
    <xf numFmtId="0" fontId="18" fillId="0" borderId="0" xfId="11" applyFont="1"/>
    <xf numFmtId="0" fontId="131" fillId="0" borderId="0" xfId="11" applyFont="1" applyAlignment="1">
      <alignment horizontal="center"/>
    </xf>
    <xf numFmtId="0" fontId="12" fillId="0" borderId="0" xfId="11" applyFont="1"/>
    <xf numFmtId="0" fontId="14" fillId="0" borderId="0" xfId="11" applyFont="1" applyAlignment="1">
      <alignment horizontal="center"/>
    </xf>
    <xf numFmtId="0" fontId="14" fillId="0" borderId="0" xfId="11" applyFont="1"/>
    <xf numFmtId="0" fontId="14" fillId="0" borderId="0" xfId="11" applyFont="1" applyAlignment="1">
      <alignment horizontal="right" wrapText="1"/>
    </xf>
    <xf numFmtId="20" fontId="13" fillId="0" borderId="0" xfId="11" applyNumberFormat="1" applyFont="1" applyAlignment="1">
      <alignment horizontal="right"/>
    </xf>
    <xf numFmtId="0" fontId="12" fillId="0" borderId="0" xfId="11" applyFont="1" applyAlignment="1">
      <alignment horizontal="left"/>
    </xf>
    <xf numFmtId="0" fontId="12" fillId="0" borderId="0" xfId="11" applyFont="1" applyAlignment="1">
      <alignment horizontal="center"/>
    </xf>
    <xf numFmtId="0" fontId="133" fillId="0" borderId="0" xfId="11" applyFont="1"/>
    <xf numFmtId="0" fontId="42" fillId="0" borderId="0" xfId="11" applyFont="1" applyAlignment="1">
      <alignment horizontal="center"/>
    </xf>
    <xf numFmtId="0" fontId="14" fillId="0" borderId="0" xfId="11" quotePrefix="1" applyFont="1" applyAlignment="1">
      <alignment horizontal="center"/>
    </xf>
    <xf numFmtId="0" fontId="18" fillId="0" borderId="0" xfId="11" applyFont="1" applyAlignment="1">
      <alignment horizontal="justify" vertical="center" wrapText="1"/>
    </xf>
    <xf numFmtId="0" fontId="18" fillId="0" borderId="0" xfId="11" applyFont="1" applyAlignment="1">
      <alignment wrapText="1"/>
    </xf>
    <xf numFmtId="0" fontId="132" fillId="0" borderId="0" xfId="11" applyFont="1" applyAlignment="1">
      <alignment vertical="center" wrapText="1"/>
    </xf>
    <xf numFmtId="0" fontId="14" fillId="0" borderId="0" xfId="11" quotePrefix="1" applyFont="1" applyAlignment="1">
      <alignment horizontal="center" vertical="center"/>
    </xf>
    <xf numFmtId="0" fontId="134" fillId="0" borderId="0" xfId="11" applyFont="1"/>
    <xf numFmtId="0" fontId="18" fillId="0" borderId="0" xfId="11" applyFont="1" applyAlignment="1">
      <alignment vertical="center" wrapText="1"/>
    </xf>
    <xf numFmtId="0" fontId="14" fillId="0" borderId="0" xfId="11" applyFont="1" applyAlignment="1">
      <alignment vertical="center"/>
    </xf>
    <xf numFmtId="0" fontId="14" fillId="0" borderId="0" xfId="11" applyFont="1" applyAlignment="1">
      <alignment horizontal="left"/>
    </xf>
    <xf numFmtId="0" fontId="14" fillId="0" borderId="50" xfId="11" applyFont="1" applyBorder="1" applyAlignment="1">
      <alignment horizontal="left"/>
    </xf>
    <xf numFmtId="0" fontId="12" fillId="0" borderId="3" xfId="11" applyFont="1" applyBorder="1" applyAlignment="1">
      <alignment horizontal="centerContinuous"/>
    </xf>
    <xf numFmtId="0" fontId="12" fillId="0" borderId="7" xfId="11" applyFont="1" applyBorder="1" applyAlignment="1">
      <alignment horizontal="left"/>
    </xf>
    <xf numFmtId="0" fontId="126" fillId="0" borderId="0" xfId="11" applyFont="1" applyAlignment="1">
      <alignment horizontal="left"/>
    </xf>
    <xf numFmtId="0" fontId="43" fillId="0" borderId="0" xfId="30" applyFont="1" applyAlignment="1">
      <alignment vertical="center"/>
    </xf>
    <xf numFmtId="0" fontId="126" fillId="0" borderId="0" xfId="11" applyFont="1" applyAlignment="1">
      <alignment horizontal="center"/>
    </xf>
    <xf numFmtId="0" fontId="49" fillId="0" borderId="0" xfId="10" applyFont="1" applyAlignment="1">
      <alignment vertical="center"/>
    </xf>
    <xf numFmtId="0" fontId="49" fillId="0" borderId="0" xfId="10" applyFont="1" applyAlignment="1">
      <alignment horizontal="center" vertical="center"/>
    </xf>
    <xf numFmtId="0" fontId="75" fillId="0" borderId="0" xfId="10" applyFont="1" applyAlignment="1">
      <alignment vertical="center"/>
    </xf>
    <xf numFmtId="0" fontId="75" fillId="0" borderId="0" xfId="10" applyFont="1" applyAlignment="1">
      <alignment horizontal="center" vertical="center"/>
    </xf>
    <xf numFmtId="0" fontId="135" fillId="0" borderId="0" xfId="11" applyFont="1" applyAlignment="1">
      <alignment horizontal="center"/>
    </xf>
    <xf numFmtId="0" fontId="136" fillId="0" borderId="0" xfId="11" applyFont="1"/>
    <xf numFmtId="0" fontId="135" fillId="0" borderId="0" xfId="11" applyFont="1"/>
    <xf numFmtId="0" fontId="137" fillId="0" borderId="0" xfId="23" applyFont="1" applyAlignment="1">
      <alignment horizontal="center"/>
    </xf>
    <xf numFmtId="0" fontId="137" fillId="0" borderId="0" xfId="23" applyFont="1"/>
    <xf numFmtId="0" fontId="137" fillId="0" borderId="0" xfId="23" applyFont="1" applyAlignment="1">
      <alignment wrapText="1"/>
    </xf>
    <xf numFmtId="0" fontId="49" fillId="0" borderId="0" xfId="32" applyFont="1"/>
    <xf numFmtId="0" fontId="49" fillId="0" borderId="0" xfId="32" applyFont="1" applyAlignment="1">
      <alignment horizontal="center"/>
    </xf>
    <xf numFmtId="0" fontId="49" fillId="0" borderId="0" xfId="32" applyFont="1" applyAlignment="1">
      <alignment horizontal="center" vertical="center"/>
    </xf>
    <xf numFmtId="0" fontId="15" fillId="0" borderId="0" xfId="31" applyAlignment="1">
      <alignment horizontal="center"/>
    </xf>
    <xf numFmtId="0" fontId="15" fillId="0" borderId="0" xfId="31"/>
    <xf numFmtId="0" fontId="138" fillId="6" borderId="0" xfId="13" applyFont="1" applyFill="1" applyAlignment="1">
      <alignment vertical="center"/>
    </xf>
    <xf numFmtId="0" fontId="86" fillId="6" borderId="0" xfId="13" applyFill="1" applyAlignment="1">
      <alignment vertical="center"/>
    </xf>
    <xf numFmtId="0" fontId="15" fillId="0" borderId="0" xfId="31" applyAlignment="1">
      <alignment horizontal="center" vertical="center"/>
    </xf>
    <xf numFmtId="0" fontId="49" fillId="0" borderId="0" xfId="31" applyFont="1" applyAlignment="1">
      <alignment horizontal="center" wrapText="1"/>
    </xf>
    <xf numFmtId="0" fontId="49" fillId="0" borderId="0" xfId="31" applyFont="1"/>
    <xf numFmtId="1" fontId="87" fillId="0" borderId="3" xfId="33" applyNumberFormat="1" applyFont="1" applyBorder="1" applyAlignment="1">
      <alignment horizontal="center" vertical="center" wrapText="1"/>
    </xf>
    <xf numFmtId="0" fontId="49" fillId="0" borderId="0" xfId="31" applyFont="1" applyAlignment="1">
      <alignment horizontal="center"/>
    </xf>
    <xf numFmtId="1" fontId="49" fillId="0" borderId="46" xfId="31" applyNumberFormat="1" applyFont="1" applyBorder="1" applyAlignment="1">
      <alignment horizontal="center" vertical="center"/>
    </xf>
    <xf numFmtId="200" fontId="139" fillId="0" borderId="3" xfId="31" applyNumberFormat="1" applyFont="1" applyBorder="1" applyAlignment="1">
      <alignment horizontal="center" vertical="center"/>
    </xf>
    <xf numFmtId="201" fontId="139" fillId="0" borderId="3" xfId="31" applyNumberFormat="1" applyFont="1" applyBorder="1" applyAlignment="1">
      <alignment horizontal="center" vertical="center"/>
    </xf>
    <xf numFmtId="202" fontId="49" fillId="0" borderId="3" xfId="31" applyNumberFormat="1" applyFont="1" applyBorder="1" applyAlignment="1">
      <alignment horizontal="center" vertical="center"/>
    </xf>
    <xf numFmtId="2" fontId="49" fillId="0" borderId="3" xfId="31" applyNumberFormat="1" applyFont="1" applyBorder="1" applyAlignment="1">
      <alignment horizontal="center" vertical="center"/>
    </xf>
    <xf numFmtId="169" fontId="49" fillId="3" borderId="3" xfId="31" applyNumberFormat="1" applyFont="1" applyFill="1" applyBorder="1" applyAlignment="1">
      <alignment horizontal="center" vertical="center"/>
    </xf>
    <xf numFmtId="193" fontId="49" fillId="3" borderId="2" xfId="31" applyNumberFormat="1" applyFont="1" applyFill="1" applyBorder="1" applyAlignment="1">
      <alignment horizontal="center" vertical="center"/>
    </xf>
    <xf numFmtId="169" fontId="49" fillId="3" borderId="2" xfId="31" applyNumberFormat="1" applyFont="1" applyFill="1" applyBorder="1" applyAlignment="1">
      <alignment horizontal="center" vertical="center"/>
    </xf>
    <xf numFmtId="0" fontId="49" fillId="0" borderId="47" xfId="31" applyFont="1" applyBorder="1" applyAlignment="1">
      <alignment vertical="center"/>
    </xf>
    <xf numFmtId="201" fontId="49" fillId="0" borderId="3" xfId="31" applyNumberFormat="1" applyFont="1" applyBorder="1" applyAlignment="1">
      <alignment horizontal="center" vertical="center"/>
    </xf>
    <xf numFmtId="0" fontId="88" fillId="0" borderId="45" xfId="31" applyFont="1" applyBorder="1" applyAlignment="1">
      <alignment horizontal="center" vertical="center"/>
    </xf>
    <xf numFmtId="2" fontId="87" fillId="0" borderId="45" xfId="31" applyNumberFormat="1" applyFont="1" applyBorder="1" applyAlignment="1">
      <alignment horizontal="center" vertical="center"/>
    </xf>
    <xf numFmtId="0" fontId="88" fillId="0" borderId="60" xfId="31" applyFont="1" applyBorder="1" applyAlignment="1">
      <alignment vertical="center"/>
    </xf>
    <xf numFmtId="0" fontId="50" fillId="0" borderId="12" xfId="31" applyFont="1" applyBorder="1" applyAlignment="1">
      <alignment vertical="center"/>
    </xf>
    <xf numFmtId="0" fontId="49" fillId="0" borderId="12" xfId="31" applyFont="1" applyBorder="1" applyAlignment="1">
      <alignment horizontal="center" vertical="center"/>
    </xf>
    <xf numFmtId="0" fontId="49" fillId="0" borderId="12" xfId="31" applyFont="1" applyBorder="1" applyAlignment="1">
      <alignment vertical="center"/>
    </xf>
    <xf numFmtId="0" fontId="16" fillId="3" borderId="0" xfId="23" applyFont="1" applyFill="1" applyAlignment="1">
      <alignment wrapText="1"/>
    </xf>
    <xf numFmtId="0" fontId="78" fillId="0" borderId="0" xfId="11"/>
    <xf numFmtId="0" fontId="78" fillId="0" borderId="0" xfId="11" applyAlignment="1">
      <alignment horizontal="center"/>
    </xf>
    <xf numFmtId="0" fontId="78" fillId="0" borderId="0" xfId="11" applyAlignment="1">
      <alignment vertical="center"/>
    </xf>
    <xf numFmtId="0" fontId="41" fillId="0" borderId="0" xfId="11" applyFont="1" applyAlignment="1">
      <alignment horizontal="center"/>
    </xf>
    <xf numFmtId="14" fontId="43" fillId="0" borderId="0" xfId="11" applyNumberFormat="1" applyFont="1" applyAlignment="1">
      <alignment horizontal="left"/>
    </xf>
    <xf numFmtId="14" fontId="41" fillId="0" borderId="0" xfId="11" applyNumberFormat="1" applyFont="1" applyAlignment="1">
      <alignment horizontal="left"/>
    </xf>
    <xf numFmtId="0" fontId="41" fillId="0" borderId="0" xfId="11" applyFont="1" applyAlignment="1">
      <alignment horizontal="center" vertical="center"/>
    </xf>
    <xf numFmtId="0" fontId="43" fillId="0" borderId="0" xfId="11" applyFont="1" applyAlignment="1">
      <alignment vertical="center"/>
    </xf>
    <xf numFmtId="0" fontId="41" fillId="0" borderId="0" xfId="11" applyFont="1" applyAlignment="1">
      <alignment vertical="center"/>
    </xf>
    <xf numFmtId="0" fontId="41" fillId="0" borderId="0" xfId="11" applyFont="1" applyAlignment="1">
      <alignment horizontal="left" vertical="center"/>
    </xf>
    <xf numFmtId="0" fontId="41" fillId="0" borderId="17" xfId="11" applyFont="1" applyBorder="1" applyAlignment="1">
      <alignment horizontal="center" vertical="center"/>
    </xf>
    <xf numFmtId="0" fontId="43" fillId="0" borderId="17" xfId="11" applyFont="1" applyBorder="1" applyAlignment="1">
      <alignment vertical="center"/>
    </xf>
    <xf numFmtId="0" fontId="41" fillId="0" borderId="17" xfId="11" applyFont="1" applyBorder="1" applyAlignment="1">
      <alignment vertical="center"/>
    </xf>
    <xf numFmtId="0" fontId="15" fillId="0" borderId="0" xfId="33"/>
    <xf numFmtId="0" fontId="87" fillId="0" borderId="3" xfId="33" applyFont="1" applyBorder="1" applyAlignment="1">
      <alignment horizontal="center" vertical="center" wrapText="1"/>
    </xf>
    <xf numFmtId="1" fontId="88" fillId="0" borderId="65" xfId="33" applyNumberFormat="1" applyFont="1" applyBorder="1" applyAlignment="1">
      <alignment horizontal="center" vertical="center" wrapText="1"/>
    </xf>
    <xf numFmtId="170" fontId="142" fillId="3" borderId="3" xfId="36" applyNumberFormat="1" applyFont="1" applyFill="1" applyBorder="1" applyAlignment="1">
      <alignment horizontal="center" vertical="center"/>
    </xf>
    <xf numFmtId="4" fontId="88" fillId="0" borderId="3" xfId="33" applyNumberFormat="1" applyFont="1" applyBorder="1" applyAlignment="1">
      <alignment horizontal="center" vertical="center" wrapText="1"/>
    </xf>
    <xf numFmtId="1" fontId="142" fillId="3" borderId="3" xfId="37" applyNumberFormat="1" applyFont="1" applyFill="1" applyBorder="1" applyAlignment="1">
      <alignment horizontal="center" vertical="center" wrapText="1"/>
    </xf>
    <xf numFmtId="4" fontId="88" fillId="0" borderId="8" xfId="33" applyNumberFormat="1" applyFont="1" applyBorder="1" applyAlignment="1">
      <alignment horizontal="center" vertical="center" wrapText="1"/>
    </xf>
    <xf numFmtId="0" fontId="88" fillId="0" borderId="66" xfId="33" applyFont="1" applyBorder="1" applyAlignment="1">
      <alignment horizontal="center" vertical="center" wrapText="1"/>
    </xf>
    <xf numFmtId="4" fontId="87" fillId="0" borderId="67" xfId="33" applyNumberFormat="1" applyFont="1" applyBorder="1" applyAlignment="1">
      <alignment horizontal="center" vertical="center" wrapText="1"/>
    </xf>
    <xf numFmtId="0" fontId="87" fillId="0" borderId="68" xfId="33" applyFont="1" applyBorder="1" applyAlignment="1">
      <alignment horizontal="center" vertical="center" wrapText="1"/>
    </xf>
    <xf numFmtId="0" fontId="78" fillId="0" borderId="69" xfId="11" applyBorder="1" applyAlignment="1">
      <alignment horizontal="center"/>
    </xf>
    <xf numFmtId="0" fontId="78" fillId="0" borderId="70" xfId="11" applyBorder="1" applyAlignment="1">
      <alignment horizontal="center"/>
    </xf>
    <xf numFmtId="0" fontId="16" fillId="0" borderId="3" xfId="9" applyFont="1" applyBorder="1" applyAlignment="1">
      <alignment horizontal="center" vertical="center" wrapText="1"/>
    </xf>
    <xf numFmtId="14" fontId="44" fillId="0" borderId="0" xfId="7" applyNumberFormat="1" applyFont="1" applyAlignment="1">
      <alignment horizontal="left" vertical="center"/>
    </xf>
    <xf numFmtId="14" fontId="55" fillId="0" borderId="0" xfId="7" applyNumberFormat="1" applyFont="1"/>
    <xf numFmtId="14" fontId="130" fillId="0" borderId="0" xfId="11" applyNumberFormat="1" applyFont="1" applyAlignment="1">
      <alignment horizontal="center" vertical="center"/>
    </xf>
    <xf numFmtId="0" fontId="58" fillId="0" borderId="0" xfId="10" applyFont="1" applyAlignment="1">
      <alignment vertical="center"/>
    </xf>
    <xf numFmtId="0" fontId="118" fillId="0" borderId="0" xfId="10" applyFont="1" applyAlignment="1">
      <alignment horizontal="center"/>
    </xf>
    <xf numFmtId="14" fontId="118" fillId="0" borderId="0" xfId="10" applyNumberFormat="1" applyFont="1" applyAlignment="1">
      <alignment horizontal="center"/>
    </xf>
    <xf numFmtId="0" fontId="71" fillId="0" borderId="0" xfId="9" applyAlignment="1">
      <alignment horizontal="center" vertical="center"/>
    </xf>
    <xf numFmtId="0" fontId="71" fillId="0" borderId="0" xfId="29" applyFont="1" applyAlignment="1">
      <alignment horizontal="center" vertical="center"/>
    </xf>
    <xf numFmtId="0" fontId="98" fillId="0" borderId="0" xfId="29" applyFont="1" applyAlignment="1">
      <alignment horizontal="right" vertical="center"/>
    </xf>
    <xf numFmtId="0" fontId="71" fillId="0" borderId="0" xfId="9" applyAlignment="1">
      <alignment horizontal="left" vertical="center"/>
    </xf>
    <xf numFmtId="0" fontId="71" fillId="0" borderId="0" xfId="29" applyFont="1" applyAlignment="1">
      <alignment horizontal="left" vertical="center"/>
    </xf>
    <xf numFmtId="0" fontId="98" fillId="0" borderId="0" xfId="29" applyFont="1" applyAlignment="1">
      <alignment horizontal="left" vertical="center"/>
    </xf>
    <xf numFmtId="1" fontId="16" fillId="0" borderId="0" xfId="9" applyNumberFormat="1" applyFont="1" applyAlignment="1">
      <alignment horizontal="left" vertical="center"/>
    </xf>
    <xf numFmtId="0" fontId="16" fillId="0" borderId="0" xfId="9" applyFont="1" applyAlignment="1">
      <alignment horizontal="left" vertical="center"/>
    </xf>
    <xf numFmtId="14" fontId="33" fillId="0" borderId="0" xfId="29" applyNumberFormat="1" applyFont="1"/>
    <xf numFmtId="0" fontId="13" fillId="0" borderId="3" xfId="9" applyFont="1" applyBorder="1" applyAlignment="1">
      <alignment horizontal="center" vertical="center"/>
    </xf>
    <xf numFmtId="0" fontId="36" fillId="0" borderId="0" xfId="29" applyFont="1"/>
    <xf numFmtId="0" fontId="15" fillId="0" borderId="0" xfId="29" applyFont="1"/>
    <xf numFmtId="1" fontId="43" fillId="0" borderId="0" xfId="29" applyNumberFormat="1" applyFont="1" applyAlignment="1">
      <alignment horizontal="left" vertical="top"/>
    </xf>
    <xf numFmtId="0" fontId="88" fillId="0" borderId="45" xfId="31" applyFont="1" applyBorder="1" applyAlignment="1">
      <alignment vertical="center"/>
    </xf>
    <xf numFmtId="203" fontId="102" fillId="0" borderId="0" xfId="7" applyNumberFormat="1" applyFont="1" applyAlignment="1">
      <alignment vertical="center"/>
    </xf>
    <xf numFmtId="203" fontId="102" fillId="0" borderId="18" xfId="7" applyNumberFormat="1" applyFont="1" applyBorder="1" applyAlignment="1">
      <alignment vertical="center"/>
    </xf>
    <xf numFmtId="204" fontId="49" fillId="0" borderId="3" xfId="31" applyNumberFormat="1" applyFont="1" applyBorder="1" applyAlignment="1">
      <alignment horizontal="center" vertical="center"/>
    </xf>
    <xf numFmtId="0" fontId="15" fillId="0" borderId="3" xfId="31" applyBorder="1" applyAlignment="1">
      <alignment horizontal="center" vertical="center"/>
    </xf>
    <xf numFmtId="0" fontId="145" fillId="0" borderId="3" xfId="31" applyFont="1" applyBorder="1" applyAlignment="1">
      <alignment horizontal="center" vertical="center"/>
    </xf>
    <xf numFmtId="0" fontId="88" fillId="0" borderId="59" xfId="31" applyFont="1" applyBorder="1" applyAlignment="1">
      <alignment horizontal="center" vertical="center"/>
    </xf>
    <xf numFmtId="0" fontId="137" fillId="0" borderId="0" xfId="23" applyFont="1" applyAlignment="1">
      <alignment horizontal="center" wrapText="1"/>
    </xf>
    <xf numFmtId="0" fontId="50" fillId="0" borderId="3" xfId="31" applyFont="1" applyBorder="1" applyAlignment="1">
      <alignment horizontal="center" vertical="center" wrapText="1"/>
    </xf>
    <xf numFmtId="14" fontId="43" fillId="0" borderId="0" xfId="29" applyNumberFormat="1" applyFont="1" applyAlignment="1">
      <alignment horizontal="center" vertical="center"/>
    </xf>
    <xf numFmtId="199" fontId="13" fillId="6" borderId="0" xfId="28" applyNumberFormat="1" applyFont="1" applyFill="1" applyAlignment="1">
      <alignment horizontal="right" vertical="center"/>
    </xf>
    <xf numFmtId="0" fontId="87" fillId="3" borderId="3" xfId="33" applyFont="1" applyFill="1" applyBorder="1" applyAlignment="1">
      <alignment horizontal="center" vertical="center" wrapText="1"/>
    </xf>
    <xf numFmtId="2" fontId="15" fillId="0" borderId="0" xfId="33" applyNumberFormat="1"/>
    <xf numFmtId="205" fontId="142" fillId="3" borderId="6" xfId="35" applyNumberFormat="1" applyFont="1" applyFill="1" applyBorder="1" applyAlignment="1">
      <alignment horizontal="center" vertical="center" wrapText="1"/>
    </xf>
    <xf numFmtId="0" fontId="58" fillId="0" borderId="3" xfId="9" applyFont="1" applyBorder="1" applyAlignment="1">
      <alignment horizontal="center" vertical="center" wrapText="1"/>
    </xf>
    <xf numFmtId="0" fontId="58" fillId="0" borderId="0" xfId="25" applyFont="1"/>
    <xf numFmtId="0" fontId="15" fillId="0" borderId="0" xfId="25" applyFont="1"/>
    <xf numFmtId="0" fontId="71" fillId="0" borderId="3" xfId="9" applyBorder="1" applyAlignment="1">
      <alignment horizontal="center" vertical="center"/>
    </xf>
    <xf numFmtId="0" fontId="120" fillId="0" borderId="0" xfId="9" applyFont="1" applyAlignment="1">
      <alignment horizontal="left" vertical="center"/>
    </xf>
    <xf numFmtId="201" fontId="15" fillId="0" borderId="0" xfId="31" applyNumberFormat="1" applyAlignment="1">
      <alignment horizontal="center" vertical="center"/>
    </xf>
    <xf numFmtId="201" fontId="145" fillId="0" borderId="3" xfId="31" applyNumberFormat="1" applyFont="1" applyBorder="1" applyAlignment="1">
      <alignment horizontal="center" vertical="center"/>
    </xf>
    <xf numFmtId="2" fontId="15" fillId="0" borderId="0" xfId="31" applyNumberFormat="1" applyAlignment="1">
      <alignment horizontal="center" vertical="center"/>
    </xf>
    <xf numFmtId="2" fontId="137" fillId="0" borderId="0" xfId="23" applyNumberFormat="1" applyFont="1" applyAlignment="1">
      <alignment horizontal="center"/>
    </xf>
    <xf numFmtId="2" fontId="137" fillId="0" borderId="0" xfId="23" applyNumberFormat="1" applyFont="1" applyAlignment="1">
      <alignment horizontal="center" wrapText="1"/>
    </xf>
    <xf numFmtId="2" fontId="15" fillId="0" borderId="0" xfId="31" applyNumberFormat="1" applyAlignment="1">
      <alignment horizontal="center"/>
    </xf>
    <xf numFmtId="2" fontId="138" fillId="6" borderId="0" xfId="13" applyNumberFormat="1" applyFont="1" applyFill="1" applyAlignment="1">
      <alignment vertical="center"/>
    </xf>
    <xf numFmtId="2" fontId="86" fillId="6" borderId="0" xfId="13" applyNumberFormat="1" applyFill="1" applyAlignment="1">
      <alignment vertical="center"/>
    </xf>
    <xf numFmtId="2" fontId="49" fillId="0" borderId="0" xfId="31" applyNumberFormat="1" applyFont="1" applyAlignment="1">
      <alignment horizontal="center" wrapText="1"/>
    </xf>
    <xf numFmtId="4" fontId="15" fillId="0" borderId="0" xfId="33" applyNumberFormat="1"/>
    <xf numFmtId="0" fontId="43" fillId="0" borderId="0" xfId="25" applyFont="1" applyAlignment="1">
      <alignment vertical="center"/>
    </xf>
    <xf numFmtId="0" fontId="41" fillId="0" borderId="0" xfId="25" applyFont="1" applyAlignment="1">
      <alignment vertical="center"/>
    </xf>
    <xf numFmtId="0" fontId="19" fillId="0" borderId="0" xfId="10" applyFont="1" applyAlignment="1">
      <alignment vertical="center"/>
    </xf>
    <xf numFmtId="0" fontId="19" fillId="0" borderId="71" xfId="10" applyFont="1" applyBorder="1" applyAlignment="1">
      <alignment vertical="center"/>
    </xf>
    <xf numFmtId="0" fontId="125" fillId="0" borderId="0" xfId="10" applyFont="1"/>
    <xf numFmtId="0" fontId="15" fillId="0" borderId="72" xfId="25" applyFont="1" applyBorder="1"/>
    <xf numFmtId="0" fontId="15" fillId="0" borderId="72" xfId="29" applyFont="1" applyBorder="1"/>
    <xf numFmtId="0" fontId="147" fillId="0" borderId="3" xfId="31" applyFont="1" applyBorder="1" applyAlignment="1">
      <alignment horizontal="center" vertical="center"/>
    </xf>
    <xf numFmtId="0" fontId="49" fillId="7" borderId="0" xfId="31" applyFont="1" applyFill="1"/>
    <xf numFmtId="0" fontId="11" fillId="0" borderId="0" xfId="38"/>
    <xf numFmtId="0" fontId="0" fillId="8" borderId="0" xfId="0" applyFill="1"/>
    <xf numFmtId="0" fontId="15" fillId="8" borderId="3" xfId="31" applyFill="1" applyBorder="1" applyAlignment="1">
      <alignment horizontal="center" vertical="center"/>
    </xf>
    <xf numFmtId="0" fontId="145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4" fillId="0" borderId="0" xfId="0" applyFont="1" applyAlignment="1">
      <alignment vertical="center"/>
    </xf>
    <xf numFmtId="0" fontId="150" fillId="0" borderId="0" xfId="0" applyFont="1" applyAlignment="1">
      <alignment horizontal="center" vertical="center"/>
    </xf>
    <xf numFmtId="0" fontId="150" fillId="0" borderId="0" xfId="0" applyFont="1"/>
    <xf numFmtId="0" fontId="150" fillId="0" borderId="0" xfId="0" applyFont="1" applyAlignment="1">
      <alignment horizontal="left" vertical="center"/>
    </xf>
    <xf numFmtId="14" fontId="150" fillId="0" borderId="0" xfId="0" applyNumberFormat="1" applyFont="1" applyAlignment="1">
      <alignment horizontal="left" vertical="center"/>
    </xf>
    <xf numFmtId="0" fontId="150" fillId="3" borderId="0" xfId="0" applyFont="1" applyFill="1" applyAlignment="1">
      <alignment horizontal="center" vertical="center"/>
    </xf>
    <xf numFmtId="0" fontId="149" fillId="0" borderId="3" xfId="0" applyFont="1" applyBorder="1" applyAlignment="1">
      <alignment horizontal="center" vertical="center"/>
    </xf>
    <xf numFmtId="0" fontId="150" fillId="0" borderId="3" xfId="0" applyFont="1" applyBorder="1" applyAlignment="1">
      <alignment horizontal="center" vertical="center"/>
    </xf>
    <xf numFmtId="0" fontId="149" fillId="0" borderId="3" xfId="0" applyFont="1" applyBorder="1" applyAlignment="1">
      <alignment horizontal="center" vertical="center" wrapText="1"/>
    </xf>
    <xf numFmtId="201" fontId="149" fillId="0" borderId="3" xfId="0" applyNumberFormat="1" applyFont="1" applyBorder="1" applyAlignment="1">
      <alignment horizontal="center" vertical="center" wrapText="1"/>
    </xf>
    <xf numFmtId="2" fontId="149" fillId="0" borderId="3" xfId="0" applyNumberFormat="1" applyFont="1" applyBorder="1" applyAlignment="1">
      <alignment horizontal="center" vertical="center" wrapText="1"/>
    </xf>
    <xf numFmtId="0" fontId="15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52" fillId="0" borderId="1" xfId="0" applyFont="1" applyBorder="1"/>
    <xf numFmtId="0" fontId="152" fillId="0" borderId="14" xfId="0" applyFont="1" applyBorder="1"/>
    <xf numFmtId="2" fontId="151" fillId="0" borderId="3" xfId="0" applyNumberFormat="1" applyFont="1" applyBorder="1" applyAlignment="1">
      <alignment horizontal="center" vertical="center"/>
    </xf>
    <xf numFmtId="0" fontId="151" fillId="0" borderId="1" xfId="0" applyFont="1" applyBorder="1"/>
    <xf numFmtId="0" fontId="151" fillId="0" borderId="14" xfId="0" applyFont="1" applyBorder="1"/>
    <xf numFmtId="1" fontId="151" fillId="0" borderId="3" xfId="0" applyNumberFormat="1" applyFont="1" applyBorder="1" applyAlignment="1">
      <alignment horizontal="center" vertical="center"/>
    </xf>
    <xf numFmtId="0" fontId="152" fillId="0" borderId="2" xfId="0" applyFont="1" applyBorder="1" applyAlignment="1">
      <alignment vertical="center" wrapText="1"/>
    </xf>
    <xf numFmtId="0" fontId="152" fillId="0" borderId="1" xfId="0" applyFont="1" applyBorder="1" applyAlignment="1">
      <alignment vertical="center" wrapText="1"/>
    </xf>
    <xf numFmtId="0" fontId="152" fillId="0" borderId="3" xfId="0" quotePrefix="1" applyFont="1" applyBorder="1" applyAlignment="1">
      <alignment horizontal="center" vertical="center"/>
    </xf>
    <xf numFmtId="0" fontId="152" fillId="0" borderId="1" xfId="0" applyFont="1" applyBorder="1" applyAlignment="1">
      <alignment vertical="center"/>
    </xf>
    <xf numFmtId="0" fontId="152" fillId="0" borderId="16" xfId="0" applyFont="1" applyBorder="1" applyAlignment="1">
      <alignment horizontal="center" vertical="center" wrapText="1"/>
    </xf>
    <xf numFmtId="2" fontId="151" fillId="0" borderId="16" xfId="0" applyNumberFormat="1" applyFont="1" applyBorder="1" applyAlignment="1">
      <alignment horizontal="center" vertical="center"/>
    </xf>
    <xf numFmtId="0" fontId="1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9" fillId="0" borderId="0" xfId="31" applyNumberFormat="1" applyFont="1" applyAlignment="1">
      <alignment horizontal="center" vertical="center" wrapText="1"/>
    </xf>
    <xf numFmtId="1" fontId="49" fillId="0" borderId="21" xfId="31" applyNumberFormat="1" applyFont="1" applyBorder="1" applyAlignment="1">
      <alignment horizontal="center" vertical="center"/>
    </xf>
    <xf numFmtId="200" fontId="139" fillId="0" borderId="18" xfId="31" applyNumberFormat="1" applyFont="1" applyBorder="1" applyAlignment="1">
      <alignment horizontal="center" vertical="center"/>
    </xf>
    <xf numFmtId="201" fontId="139" fillId="0" borderId="29" xfId="31" applyNumberFormat="1" applyFont="1" applyBorder="1" applyAlignment="1">
      <alignment horizontal="center" vertical="center"/>
    </xf>
    <xf numFmtId="201" fontId="139" fillId="0" borderId="13" xfId="31" applyNumberFormat="1" applyFont="1" applyBorder="1" applyAlignment="1">
      <alignment horizontal="center" vertical="center"/>
    </xf>
    <xf numFmtId="202" fontId="49" fillId="0" borderId="29" xfId="31" applyNumberFormat="1" applyFont="1" applyBorder="1" applyAlignment="1">
      <alignment horizontal="center" vertical="center"/>
    </xf>
    <xf numFmtId="204" fontId="49" fillId="0" borderId="29" xfId="31" applyNumberFormat="1" applyFont="1" applyBorder="1" applyAlignment="1">
      <alignment horizontal="center" vertical="center"/>
    </xf>
    <xf numFmtId="2" fontId="49" fillId="0" borderId="13" xfId="31" applyNumberFormat="1" applyFont="1" applyBorder="1" applyAlignment="1">
      <alignment horizontal="center" vertical="center"/>
    </xf>
    <xf numFmtId="169" fontId="49" fillId="3" borderId="13" xfId="31" applyNumberFormat="1" applyFont="1" applyFill="1" applyBorder="1" applyAlignment="1">
      <alignment horizontal="center" vertical="center"/>
    </xf>
    <xf numFmtId="193" fontId="49" fillId="3" borderId="13" xfId="31" applyNumberFormat="1" applyFont="1" applyFill="1" applyBorder="1" applyAlignment="1">
      <alignment horizontal="center" vertical="center"/>
    </xf>
    <xf numFmtId="0" fontId="49" fillId="0" borderId="73" xfId="31" applyFont="1" applyBorder="1" applyAlignment="1">
      <alignment vertical="center"/>
    </xf>
    <xf numFmtId="0" fontId="5" fillId="0" borderId="0" xfId="44"/>
    <xf numFmtId="0" fontId="5" fillId="0" borderId="0" xfId="45"/>
    <xf numFmtId="1" fontId="49" fillId="0" borderId="3" xfId="31" applyNumberFormat="1" applyFont="1" applyBorder="1" applyAlignment="1">
      <alignment horizontal="center" vertical="center" wrapText="1"/>
    </xf>
    <xf numFmtId="0" fontId="137" fillId="0" borderId="0" xfId="23" applyFont="1" applyAlignment="1">
      <alignment horizontal="center" wrapText="1"/>
    </xf>
    <xf numFmtId="0" fontId="15" fillId="0" borderId="0" xfId="31" applyAlignment="1">
      <alignment horizontal="center" wrapText="1"/>
    </xf>
    <xf numFmtId="0" fontId="72" fillId="6" borderId="0" xfId="28" applyFont="1" applyFill="1" applyAlignment="1">
      <alignment horizontal="center" vertical="center"/>
    </xf>
    <xf numFmtId="14" fontId="43" fillId="0" borderId="0" xfId="29" applyNumberFormat="1" applyFont="1" applyAlignment="1">
      <alignment horizontal="center" vertical="center"/>
    </xf>
    <xf numFmtId="1" fontId="50" fillId="0" borderId="51" xfId="31" applyNumberFormat="1" applyFont="1" applyBorder="1" applyAlignment="1">
      <alignment horizontal="center" vertical="center" wrapText="1"/>
    </xf>
    <xf numFmtId="1" fontId="50" fillId="0" borderId="46" xfId="31" applyNumberFormat="1" applyFont="1" applyBorder="1" applyAlignment="1">
      <alignment horizontal="center" vertical="center" wrapText="1"/>
    </xf>
    <xf numFmtId="1" fontId="50" fillId="0" borderId="52" xfId="31" applyNumberFormat="1" applyFont="1" applyBorder="1" applyAlignment="1">
      <alignment horizontal="center" vertical="center" wrapText="1"/>
    </xf>
    <xf numFmtId="1" fontId="50" fillId="0" borderId="7" xfId="31" applyNumberFormat="1" applyFont="1" applyBorder="1" applyAlignment="1">
      <alignment horizontal="center" vertical="center" wrapText="1"/>
    </xf>
    <xf numFmtId="1" fontId="50" fillId="0" borderId="53" xfId="31" applyNumberFormat="1" applyFont="1" applyBorder="1" applyAlignment="1">
      <alignment horizontal="center" vertical="center" wrapText="1"/>
    </xf>
    <xf numFmtId="1" fontId="50" fillId="0" borderId="3" xfId="31" applyNumberFormat="1" applyFont="1" applyBorder="1" applyAlignment="1">
      <alignment horizontal="center" vertical="center" wrapText="1"/>
    </xf>
    <xf numFmtId="0" fontId="50" fillId="0" borderId="53" xfId="31" applyFont="1" applyBorder="1" applyAlignment="1">
      <alignment horizontal="center" vertical="center" wrapText="1"/>
    </xf>
    <xf numFmtId="0" fontId="50" fillId="0" borderId="3" xfId="31" applyFont="1" applyBorder="1" applyAlignment="1">
      <alignment horizontal="center" vertical="center" wrapText="1"/>
    </xf>
    <xf numFmtId="0" fontId="87" fillId="0" borderId="52" xfId="33" applyFont="1" applyBorder="1" applyAlignment="1">
      <alignment horizontal="center" vertical="center" wrapText="1"/>
    </xf>
    <xf numFmtId="0" fontId="87" fillId="0" borderId="7" xfId="33" applyFont="1" applyBorder="1" applyAlignment="1">
      <alignment horizontal="center" vertical="center" wrapText="1"/>
    </xf>
    <xf numFmtId="0" fontId="87" fillId="3" borderId="37" xfId="33" applyFont="1" applyFill="1" applyBorder="1" applyAlignment="1">
      <alignment horizontal="center" vertical="center" wrapText="1"/>
    </xf>
    <xf numFmtId="0" fontId="87" fillId="3" borderId="12" xfId="33" applyFont="1" applyFill="1" applyBorder="1" applyAlignment="1">
      <alignment horizontal="center" vertical="center" wrapText="1"/>
    </xf>
    <xf numFmtId="0" fontId="87" fillId="3" borderId="44" xfId="33" applyFont="1" applyFill="1" applyBorder="1" applyAlignment="1">
      <alignment horizontal="center" vertical="center" wrapText="1"/>
    </xf>
    <xf numFmtId="2" fontId="50" fillId="0" borderId="52" xfId="31" applyNumberFormat="1" applyFont="1" applyBorder="1" applyAlignment="1">
      <alignment horizontal="center" vertical="center" wrapText="1"/>
    </xf>
    <xf numFmtId="2" fontId="50" fillId="0" borderId="7" xfId="31" applyNumberFormat="1" applyFont="1" applyBorder="1" applyAlignment="1">
      <alignment horizontal="center" vertical="center" wrapText="1"/>
    </xf>
    <xf numFmtId="0" fontId="50" fillId="0" borderId="54" xfId="31" applyFont="1" applyBorder="1" applyAlignment="1">
      <alignment horizontal="center" vertical="center" wrapText="1"/>
    </xf>
    <xf numFmtId="0" fontId="50" fillId="0" borderId="55" xfId="31" applyFont="1" applyBorder="1" applyAlignment="1">
      <alignment horizontal="center" vertical="center" wrapText="1"/>
    </xf>
    <xf numFmtId="0" fontId="16" fillId="0" borderId="2" xfId="23" applyFont="1" applyBorder="1" applyAlignment="1">
      <alignment horizontal="center" vertical="center"/>
    </xf>
    <xf numFmtId="0" fontId="16" fillId="0" borderId="1" xfId="23" applyFont="1" applyBorder="1" applyAlignment="1">
      <alignment horizontal="center" vertical="center"/>
    </xf>
    <xf numFmtId="0" fontId="16" fillId="0" borderId="14" xfId="23" applyFont="1" applyBorder="1" applyAlignment="1">
      <alignment horizontal="center" vertical="center"/>
    </xf>
    <xf numFmtId="0" fontId="16" fillId="3" borderId="2" xfId="23" applyFont="1" applyFill="1" applyBorder="1" applyAlignment="1">
      <alignment horizontal="center" vertical="top"/>
    </xf>
    <xf numFmtId="0" fontId="16" fillId="3" borderId="1" xfId="23" applyFont="1" applyFill="1" applyBorder="1" applyAlignment="1">
      <alignment horizontal="center" vertical="top"/>
    </xf>
    <xf numFmtId="0" fontId="16" fillId="3" borderId="14" xfId="23" applyFont="1" applyFill="1" applyBorder="1" applyAlignment="1">
      <alignment horizontal="center" vertical="top"/>
    </xf>
    <xf numFmtId="0" fontId="16" fillId="0" borderId="8" xfId="23" applyFont="1" applyBorder="1" applyAlignment="1">
      <alignment horizontal="center"/>
    </xf>
    <xf numFmtId="0" fontId="16" fillId="0" borderId="16" xfId="23" applyFont="1" applyBorder="1" applyAlignment="1">
      <alignment horizontal="center"/>
    </xf>
    <xf numFmtId="0" fontId="16" fillId="0" borderId="9" xfId="23" applyFont="1" applyBorder="1" applyAlignment="1">
      <alignment horizontal="center"/>
    </xf>
    <xf numFmtId="0" fontId="16" fillId="0" borderId="13" xfId="23" applyFont="1" applyBorder="1" applyAlignment="1">
      <alignment horizontal="center"/>
    </xf>
    <xf numFmtId="0" fontId="16" fillId="0" borderId="0" xfId="23" applyFont="1" applyAlignment="1">
      <alignment horizontal="center"/>
    </xf>
    <xf numFmtId="0" fontId="16" fillId="0" borderId="18" xfId="23" applyFont="1" applyBorder="1" applyAlignment="1">
      <alignment horizontal="center"/>
    </xf>
    <xf numFmtId="0" fontId="16" fillId="0" borderId="10" xfId="23" applyFont="1" applyBorder="1" applyAlignment="1">
      <alignment horizontal="center"/>
    </xf>
    <xf numFmtId="0" fontId="16" fillId="0" borderId="15" xfId="23" applyFont="1" applyBorder="1" applyAlignment="1">
      <alignment horizontal="center"/>
    </xf>
    <xf numFmtId="0" fontId="16" fillId="0" borderId="11" xfId="23" applyFont="1" applyBorder="1" applyAlignment="1">
      <alignment horizontal="center"/>
    </xf>
    <xf numFmtId="0" fontId="16" fillId="3" borderId="8" xfId="23" applyFont="1" applyFill="1" applyBorder="1" applyAlignment="1">
      <alignment horizontal="center" wrapText="1"/>
    </xf>
    <xf numFmtId="0" fontId="16" fillId="3" borderId="16" xfId="23" applyFont="1" applyFill="1" applyBorder="1" applyAlignment="1">
      <alignment horizontal="center" wrapText="1"/>
    </xf>
    <xf numFmtId="0" fontId="16" fillId="3" borderId="9" xfId="23" applyFont="1" applyFill="1" applyBorder="1" applyAlignment="1">
      <alignment horizontal="center" wrapText="1"/>
    </xf>
    <xf numFmtId="0" fontId="16" fillId="3" borderId="13" xfId="23" applyFont="1" applyFill="1" applyBorder="1" applyAlignment="1">
      <alignment horizontal="center" wrapText="1"/>
    </xf>
    <xf numFmtId="0" fontId="16" fillId="3" borderId="0" xfId="23" applyFont="1" applyFill="1" applyAlignment="1">
      <alignment horizontal="center" wrapText="1"/>
    </xf>
    <xf numFmtId="0" fontId="16" fillId="3" borderId="18" xfId="23" applyFont="1" applyFill="1" applyBorder="1" applyAlignment="1">
      <alignment horizontal="center" wrapText="1"/>
    </xf>
    <xf numFmtId="0" fontId="16" fillId="3" borderId="10" xfId="23" applyFont="1" applyFill="1" applyBorder="1" applyAlignment="1">
      <alignment horizontal="center" wrapText="1"/>
    </xf>
    <xf numFmtId="0" fontId="16" fillId="3" borderId="15" xfId="23" applyFont="1" applyFill="1" applyBorder="1" applyAlignment="1">
      <alignment horizontal="center" wrapText="1"/>
    </xf>
    <xf numFmtId="0" fontId="16" fillId="3" borderId="11" xfId="23" applyFont="1" applyFill="1" applyBorder="1" applyAlignment="1">
      <alignment horizontal="center" wrapText="1"/>
    </xf>
    <xf numFmtId="1" fontId="49" fillId="0" borderId="6" xfId="31" applyNumberFormat="1" applyFont="1" applyBorder="1" applyAlignment="1">
      <alignment horizontal="center" vertical="center" wrapText="1"/>
    </xf>
    <xf numFmtId="1" fontId="49" fillId="0" borderId="29" xfId="31" applyNumberFormat="1" applyFont="1" applyBorder="1" applyAlignment="1">
      <alignment horizontal="center" vertical="center" wrapText="1"/>
    </xf>
    <xf numFmtId="0" fontId="50" fillId="0" borderId="23" xfId="31" applyFont="1" applyBorder="1" applyAlignment="1">
      <alignment horizontal="center"/>
    </xf>
    <xf numFmtId="0" fontId="50" fillId="0" borderId="17" xfId="31" applyFont="1" applyBorder="1" applyAlignment="1">
      <alignment horizontal="center"/>
    </xf>
    <xf numFmtId="0" fontId="50" fillId="0" borderId="49" xfId="31" applyFont="1" applyBorder="1" applyAlignment="1">
      <alignment horizontal="center"/>
    </xf>
    <xf numFmtId="0" fontId="88" fillId="0" borderId="59" xfId="31" applyFont="1" applyBorder="1" applyAlignment="1">
      <alignment horizontal="center" vertical="center"/>
    </xf>
    <xf numFmtId="0" fontId="87" fillId="0" borderId="8" xfId="23" applyFont="1" applyBorder="1" applyAlignment="1">
      <alignment horizontal="center" vertical="center" wrapText="1"/>
    </xf>
    <xf numFmtId="0" fontId="87" fillId="0" borderId="16" xfId="23" applyFont="1" applyBorder="1" applyAlignment="1">
      <alignment horizontal="center" vertical="center" wrapText="1"/>
    </xf>
    <xf numFmtId="0" fontId="87" fillId="0" borderId="9" xfId="23" applyFont="1" applyBorder="1" applyAlignment="1">
      <alignment horizontal="center" vertical="center" wrapText="1"/>
    </xf>
    <xf numFmtId="0" fontId="87" fillId="0" borderId="10" xfId="23" applyFont="1" applyBorder="1" applyAlignment="1">
      <alignment horizontal="center" vertical="center" wrapText="1"/>
    </xf>
    <xf numFmtId="0" fontId="87" fillId="0" borderId="15" xfId="23" applyFont="1" applyBorder="1" applyAlignment="1">
      <alignment horizontal="center" vertical="center" wrapText="1"/>
    </xf>
    <xf numFmtId="0" fontId="87" fillId="0" borderId="11" xfId="23" applyFont="1" applyBorder="1" applyAlignment="1">
      <alignment horizontal="center" vertical="center" wrapText="1"/>
    </xf>
    <xf numFmtId="0" fontId="87" fillId="3" borderId="8" xfId="23" applyFont="1" applyFill="1" applyBorder="1" applyAlignment="1">
      <alignment horizontal="center" vertical="center" wrapText="1"/>
    </xf>
    <xf numFmtId="0" fontId="87" fillId="3" borderId="16" xfId="23" applyFont="1" applyFill="1" applyBorder="1" applyAlignment="1">
      <alignment horizontal="center" vertical="center" wrapText="1"/>
    </xf>
    <xf numFmtId="0" fontId="87" fillId="3" borderId="9" xfId="23" applyFont="1" applyFill="1" applyBorder="1" applyAlignment="1">
      <alignment horizontal="center" vertical="center" wrapText="1"/>
    </xf>
    <xf numFmtId="0" fontId="87" fillId="3" borderId="10" xfId="23" applyFont="1" applyFill="1" applyBorder="1" applyAlignment="1">
      <alignment horizontal="center" vertical="center" wrapText="1"/>
    </xf>
    <xf numFmtId="0" fontId="87" fillId="3" borderId="15" xfId="23" applyFont="1" applyFill="1" applyBorder="1" applyAlignment="1">
      <alignment horizontal="center" vertical="center" wrapText="1"/>
    </xf>
    <xf numFmtId="0" fontId="87" fillId="3" borderId="11" xfId="23" applyFont="1" applyFill="1" applyBorder="1" applyAlignment="1">
      <alignment horizontal="center" vertical="center" wrapText="1"/>
    </xf>
    <xf numFmtId="0" fontId="24" fillId="0" borderId="3" xfId="2" applyFont="1" applyBorder="1" applyAlignment="1">
      <alignment horizontal="center" vertical="center" wrapText="1"/>
    </xf>
    <xf numFmtId="0" fontId="70" fillId="0" borderId="0" xfId="2" applyFont="1" applyAlignment="1">
      <alignment horizontal="center" vertical="center" wrapText="1"/>
    </xf>
    <xf numFmtId="0" fontId="24" fillId="0" borderId="0" xfId="2" applyFont="1" applyAlignment="1">
      <alignment horizontal="left" vertical="center" wrapText="1"/>
    </xf>
    <xf numFmtId="0" fontId="28" fillId="4" borderId="2" xfId="0" applyFont="1" applyFill="1" applyBorder="1" applyAlignment="1">
      <alignment horizontal="left" vertical="center" wrapText="1"/>
    </xf>
    <xf numFmtId="0" fontId="28" fillId="4" borderId="1" xfId="0" applyFont="1" applyFill="1" applyBorder="1" applyAlignment="1">
      <alignment horizontal="left" vertical="center" wrapText="1"/>
    </xf>
    <xf numFmtId="0" fontId="28" fillId="4" borderId="14" xfId="0" applyFont="1" applyFill="1" applyBorder="1" applyAlignment="1">
      <alignment horizontal="left" vertical="center" wrapText="1"/>
    </xf>
    <xf numFmtId="0" fontId="69" fillId="0" borderId="2" xfId="0" applyFont="1" applyBorder="1" applyAlignment="1">
      <alignment horizontal="left" vertical="center" wrapText="1"/>
    </xf>
    <xf numFmtId="0" fontId="69" fillId="0" borderId="1" xfId="0" applyFont="1" applyBorder="1" applyAlignment="1">
      <alignment horizontal="left" vertical="center" wrapText="1"/>
    </xf>
    <xf numFmtId="0" fontId="69" fillId="0" borderId="14" xfId="0" applyFont="1" applyBorder="1" applyAlignment="1">
      <alignment horizontal="left" vertical="center" wrapText="1"/>
    </xf>
    <xf numFmtId="0" fontId="72" fillId="0" borderId="0" xfId="9" applyFont="1" applyAlignment="1">
      <alignment horizontal="center" vertical="center"/>
    </xf>
    <xf numFmtId="0" fontId="24" fillId="0" borderId="0" xfId="2" applyFont="1" applyAlignment="1">
      <alignment horizontal="center" vertical="center" wrapText="1"/>
    </xf>
    <xf numFmtId="0" fontId="69" fillId="0" borderId="0" xfId="2" applyFont="1" applyAlignment="1">
      <alignment horizontal="left" vertical="center" wrapText="1"/>
    </xf>
    <xf numFmtId="0" fontId="69" fillId="0" borderId="3" xfId="2" applyFont="1" applyBorder="1" applyAlignment="1">
      <alignment horizontal="left" vertical="center" wrapText="1"/>
    </xf>
    <xf numFmtId="0" fontId="28" fillId="4" borderId="3" xfId="2" applyFont="1" applyFill="1" applyBorder="1" applyAlignment="1">
      <alignment horizontal="left" vertical="center" wrapText="1"/>
    </xf>
    <xf numFmtId="0" fontId="16" fillId="0" borderId="3" xfId="2" applyFont="1" applyBorder="1" applyAlignment="1">
      <alignment horizontal="center" vertical="center"/>
    </xf>
    <xf numFmtId="0" fontId="16" fillId="3" borderId="3" xfId="2" applyFont="1" applyFill="1" applyBorder="1" applyAlignment="1">
      <alignment horizontal="center" wrapText="1"/>
    </xf>
    <xf numFmtId="0" fontId="16" fillId="3" borderId="3" xfId="2" applyFont="1" applyFill="1" applyBorder="1" applyAlignment="1">
      <alignment horizontal="center" vertical="top"/>
    </xf>
    <xf numFmtId="0" fontId="69" fillId="0" borderId="2" xfId="2" applyFont="1" applyBorder="1" applyAlignment="1">
      <alignment horizontal="left" vertical="center" wrapText="1"/>
    </xf>
    <xf numFmtId="0" fontId="69" fillId="0" borderId="1" xfId="2" applyFont="1" applyBorder="1" applyAlignment="1">
      <alignment horizontal="left" vertical="center" wrapText="1"/>
    </xf>
    <xf numFmtId="0" fontId="69" fillId="0" borderId="14" xfId="2" applyFont="1" applyBorder="1" applyAlignment="1">
      <alignment horizontal="left" vertical="center" wrapText="1"/>
    </xf>
    <xf numFmtId="0" fontId="87" fillId="0" borderId="3" xfId="2" applyFont="1" applyBorder="1" applyAlignment="1">
      <alignment horizontal="center" vertical="top" wrapText="1"/>
    </xf>
    <xf numFmtId="0" fontId="87" fillId="3" borderId="3" xfId="2" applyFont="1" applyFill="1" applyBorder="1" applyAlignment="1">
      <alignment horizontal="center" vertical="top" wrapText="1"/>
    </xf>
    <xf numFmtId="0" fontId="27" fillId="0" borderId="21" xfId="6" applyFont="1" applyBorder="1" applyAlignment="1">
      <alignment horizontal="center" vertical="center"/>
    </xf>
    <xf numFmtId="0" fontId="52" fillId="0" borderId="0" xfId="6" applyFont="1" applyAlignment="1">
      <alignment vertical="center"/>
    </xf>
    <xf numFmtId="0" fontId="52" fillId="0" borderId="22" xfId="6" applyFont="1" applyBorder="1" applyAlignment="1">
      <alignment vertical="center"/>
    </xf>
    <xf numFmtId="0" fontId="27" fillId="0" borderId="19" xfId="6" applyFont="1" applyBorder="1" applyAlignment="1">
      <alignment horizontal="center" vertical="center" wrapText="1"/>
    </xf>
    <xf numFmtId="0" fontId="27" fillId="0" borderId="12" xfId="6" applyFont="1" applyBorder="1" applyAlignment="1">
      <alignment horizontal="center" vertical="center" wrapText="1"/>
    </xf>
    <xf numFmtId="0" fontId="27" fillId="0" borderId="20" xfId="6" applyFont="1" applyBorder="1" applyAlignment="1">
      <alignment horizontal="center" vertical="center" wrapText="1"/>
    </xf>
    <xf numFmtId="0" fontId="27" fillId="0" borderId="21" xfId="6" applyFont="1" applyBorder="1" applyAlignment="1">
      <alignment horizontal="center" vertical="center" wrapText="1"/>
    </xf>
    <xf numFmtId="0" fontId="52" fillId="0" borderId="0" xfId="6" applyFont="1" applyAlignment="1">
      <alignment vertical="center" wrapText="1"/>
    </xf>
    <xf numFmtId="0" fontId="52" fillId="0" borderId="22" xfId="6" applyFont="1" applyBorder="1" applyAlignment="1">
      <alignment vertical="center" wrapText="1"/>
    </xf>
    <xf numFmtId="0" fontId="51" fillId="0" borderId="21" xfId="6" applyFont="1" applyBorder="1" applyAlignment="1">
      <alignment horizontal="center" vertical="center"/>
    </xf>
    <xf numFmtId="0" fontId="53" fillId="0" borderId="0" xfId="6" applyFont="1" applyAlignment="1">
      <alignment vertical="center"/>
    </xf>
    <xf numFmtId="0" fontId="53" fillId="0" borderId="22" xfId="6" applyFont="1" applyBorder="1" applyAlignment="1">
      <alignment vertical="center"/>
    </xf>
    <xf numFmtId="0" fontId="27" fillId="0" borderId="0" xfId="6" applyFont="1" applyAlignment="1">
      <alignment horizontal="center" vertical="center"/>
    </xf>
    <xf numFmtId="0" fontId="27" fillId="0" borderId="22" xfId="6" applyFont="1" applyBorder="1" applyAlignment="1">
      <alignment horizontal="center" vertical="center"/>
    </xf>
    <xf numFmtId="0" fontId="27" fillId="0" borderId="21" xfId="6" applyFont="1" applyBorder="1" applyAlignment="1">
      <alignment horizontal="left" vertical="center"/>
    </xf>
    <xf numFmtId="0" fontId="27" fillId="0" borderId="0" xfId="6" applyFont="1" applyAlignment="1">
      <alignment horizontal="left" vertical="center"/>
    </xf>
    <xf numFmtId="0" fontId="27" fillId="0" borderId="22" xfId="6" applyFont="1" applyBorder="1" applyAlignment="1">
      <alignment horizontal="left" vertical="center"/>
    </xf>
    <xf numFmtId="0" fontId="27" fillId="0" borderId="21" xfId="6" applyFont="1" applyBorder="1" applyAlignment="1">
      <alignment horizontal="left" vertical="top" wrapText="1"/>
    </xf>
    <xf numFmtId="0" fontId="27" fillId="0" borderId="0" xfId="6" applyFont="1" applyAlignment="1">
      <alignment horizontal="left" vertical="top"/>
    </xf>
    <xf numFmtId="0" fontId="27" fillId="0" borderId="21" xfId="6" applyFont="1" applyBorder="1" applyAlignment="1">
      <alignment horizontal="left" vertical="top"/>
    </xf>
    <xf numFmtId="0" fontId="27" fillId="0" borderId="0" xfId="6" applyFont="1" applyAlignment="1">
      <alignment horizontal="justify" vertical="center" wrapText="1"/>
    </xf>
    <xf numFmtId="0" fontId="27" fillId="0" borderId="22" xfId="6" applyFont="1" applyBorder="1" applyAlignment="1">
      <alignment horizontal="justify" vertical="center" wrapText="1"/>
    </xf>
    <xf numFmtId="0" fontId="27" fillId="0" borderId="21" xfId="6" applyFont="1" applyBorder="1" applyAlignment="1">
      <alignment horizontal="left" vertical="center" wrapText="1"/>
    </xf>
    <xf numFmtId="0" fontId="27" fillId="0" borderId="0" xfId="6" applyFont="1" applyAlignment="1">
      <alignment horizontal="left" vertical="center" wrapText="1"/>
    </xf>
    <xf numFmtId="186" fontId="27" fillId="0" borderId="23" xfId="6" quotePrefix="1" applyNumberFormat="1" applyFont="1" applyBorder="1" applyAlignment="1">
      <alignment horizontal="center" vertical="center"/>
    </xf>
    <xf numFmtId="186" fontId="27" fillId="0" borderId="17" xfId="6" applyNumberFormat="1" applyFont="1" applyBorder="1" applyAlignment="1">
      <alignment horizontal="center" vertical="center"/>
    </xf>
    <xf numFmtId="186" fontId="27" fillId="0" borderId="24" xfId="6" applyNumberFormat="1" applyFont="1" applyBorder="1" applyAlignment="1">
      <alignment horizontal="center" vertical="center"/>
    </xf>
    <xf numFmtId="0" fontId="33" fillId="0" borderId="3" xfId="26" applyFont="1" applyBorder="1" applyAlignment="1">
      <alignment horizontal="center"/>
    </xf>
    <xf numFmtId="0" fontId="33" fillId="0" borderId="2" xfId="26" applyFont="1" applyBorder="1" applyAlignment="1">
      <alignment horizontal="center" vertical="center"/>
    </xf>
    <xf numFmtId="0" fontId="33" fillId="0" borderId="14" xfId="26" applyFont="1" applyBorder="1" applyAlignment="1">
      <alignment horizontal="center" vertical="center"/>
    </xf>
    <xf numFmtId="0" fontId="33" fillId="0" borderId="1" xfId="26" applyFont="1" applyBorder="1" applyAlignment="1">
      <alignment horizontal="center" vertical="center"/>
    </xf>
    <xf numFmtId="0" fontId="146" fillId="0" borderId="3" xfId="10" applyFont="1" applyBorder="1" applyAlignment="1">
      <alignment horizontal="center"/>
    </xf>
    <xf numFmtId="0" fontId="50" fillId="0" borderId="3" xfId="10" applyFont="1" applyBorder="1" applyAlignment="1">
      <alignment horizontal="center" vertical="center"/>
    </xf>
    <xf numFmtId="0" fontId="73" fillId="0" borderId="3" xfId="10" applyFont="1" applyBorder="1" applyAlignment="1">
      <alignment horizontal="center" vertical="center"/>
    </xf>
    <xf numFmtId="0" fontId="33" fillId="0" borderId="8" xfId="26" applyFont="1" applyBorder="1" applyAlignment="1">
      <alignment horizontal="center"/>
    </xf>
    <xf numFmtId="0" fontId="33" fillId="0" borderId="16" xfId="26" applyFont="1" applyBorder="1" applyAlignment="1">
      <alignment horizontal="center"/>
    </xf>
    <xf numFmtId="0" fontId="33" fillId="0" borderId="9" xfId="26" applyFont="1" applyBorder="1" applyAlignment="1">
      <alignment horizontal="center"/>
    </xf>
    <xf numFmtId="0" fontId="33" fillId="0" borderId="13" xfId="26" applyFont="1" applyBorder="1" applyAlignment="1">
      <alignment horizontal="center"/>
    </xf>
    <xf numFmtId="0" fontId="33" fillId="0" borderId="0" xfId="26" applyFont="1" applyAlignment="1">
      <alignment horizontal="center"/>
    </xf>
    <xf numFmtId="0" fontId="33" fillId="0" borderId="18" xfId="26" applyFont="1" applyBorder="1" applyAlignment="1">
      <alignment horizontal="center"/>
    </xf>
    <xf numFmtId="0" fontId="33" fillId="0" borderId="10" xfId="26" applyFont="1" applyBorder="1" applyAlignment="1">
      <alignment horizontal="center"/>
    </xf>
    <xf numFmtId="0" fontId="33" fillId="0" borderId="15" xfId="26" applyFont="1" applyBorder="1" applyAlignment="1">
      <alignment horizontal="center"/>
    </xf>
    <xf numFmtId="0" fontId="33" fillId="0" borderId="11" xfId="26" applyFont="1" applyBorder="1" applyAlignment="1">
      <alignment horizontal="center"/>
    </xf>
    <xf numFmtId="0" fontId="16" fillId="0" borderId="2" xfId="10" applyFont="1" applyBorder="1" applyAlignment="1">
      <alignment horizontal="center"/>
    </xf>
    <xf numFmtId="0" fontId="16" fillId="0" borderId="1" xfId="10" applyFont="1" applyBorder="1" applyAlignment="1">
      <alignment horizontal="center"/>
    </xf>
    <xf numFmtId="0" fontId="16" fillId="0" borderId="14" xfId="10" applyFont="1" applyBorder="1" applyAlignment="1">
      <alignment horizontal="center"/>
    </xf>
    <xf numFmtId="0" fontId="146" fillId="0" borderId="2" xfId="10" applyFont="1" applyBorder="1" applyAlignment="1">
      <alignment horizontal="center"/>
    </xf>
    <xf numFmtId="0" fontId="146" fillId="0" borderId="1" xfId="10" applyFont="1" applyBorder="1" applyAlignment="1">
      <alignment horizontal="center"/>
    </xf>
    <xf numFmtId="0" fontId="146" fillId="0" borderId="14" xfId="10" applyFont="1" applyBorder="1" applyAlignment="1">
      <alignment horizontal="center"/>
    </xf>
    <xf numFmtId="0" fontId="50" fillId="0" borderId="2" xfId="10" applyFont="1" applyBorder="1" applyAlignment="1">
      <alignment horizontal="center" vertical="center"/>
    </xf>
    <xf numFmtId="0" fontId="50" fillId="0" borderId="1" xfId="10" applyFont="1" applyBorder="1" applyAlignment="1">
      <alignment horizontal="center" vertical="center"/>
    </xf>
    <xf numFmtId="0" fontId="50" fillId="0" borderId="14" xfId="10" applyFont="1" applyBorder="1" applyAlignment="1">
      <alignment horizontal="center" vertical="center"/>
    </xf>
    <xf numFmtId="0" fontId="50" fillId="0" borderId="8" xfId="10" applyFont="1" applyBorder="1" applyAlignment="1">
      <alignment horizontal="center" vertical="center"/>
    </xf>
    <xf numFmtId="0" fontId="50" fillId="0" borderId="16" xfId="10" applyFont="1" applyBorder="1" applyAlignment="1">
      <alignment horizontal="center" vertical="center"/>
    </xf>
    <xf numFmtId="0" fontId="50" fillId="0" borderId="9" xfId="10" applyFont="1" applyBorder="1" applyAlignment="1">
      <alignment horizontal="center" vertical="center"/>
    </xf>
    <xf numFmtId="0" fontId="50" fillId="0" borderId="10" xfId="10" applyFont="1" applyBorder="1" applyAlignment="1">
      <alignment horizontal="center" vertical="center"/>
    </xf>
    <xf numFmtId="0" fontId="50" fillId="0" borderId="15" xfId="10" applyFont="1" applyBorder="1" applyAlignment="1">
      <alignment horizontal="center" vertical="center"/>
    </xf>
    <xf numFmtId="0" fontId="50" fillId="0" borderId="11" xfId="10" applyFont="1" applyBorder="1" applyAlignment="1">
      <alignment horizontal="center" vertical="center"/>
    </xf>
    <xf numFmtId="0" fontId="73" fillId="0" borderId="8" xfId="10" applyFont="1" applyBorder="1" applyAlignment="1">
      <alignment horizontal="center" vertical="center"/>
    </xf>
    <xf numFmtId="0" fontId="73" fillId="0" borderId="9" xfId="10" applyFont="1" applyBorder="1" applyAlignment="1">
      <alignment horizontal="center" vertical="center"/>
    </xf>
    <xf numFmtId="0" fontId="73" fillId="0" borderId="10" xfId="10" applyFont="1" applyBorder="1" applyAlignment="1">
      <alignment horizontal="center" vertical="center"/>
    </xf>
    <xf numFmtId="0" fontId="73" fillId="0" borderId="11" xfId="10" applyFont="1" applyBorder="1" applyAlignment="1">
      <alignment horizontal="center" vertical="center"/>
    </xf>
    <xf numFmtId="0" fontId="13" fillId="0" borderId="2" xfId="29" applyFont="1" applyBorder="1" applyAlignment="1">
      <alignment horizontal="left" vertical="center" wrapText="1"/>
    </xf>
    <xf numFmtId="0" fontId="13" fillId="0" borderId="1" xfId="29" applyFont="1" applyBorder="1" applyAlignment="1">
      <alignment horizontal="left" vertical="center" wrapText="1"/>
    </xf>
    <xf numFmtId="14" fontId="13" fillId="0" borderId="2" xfId="29" applyNumberFormat="1" applyFont="1" applyBorder="1" applyAlignment="1">
      <alignment horizontal="center" vertical="center" wrapText="1"/>
    </xf>
    <xf numFmtId="0" fontId="13" fillId="0" borderId="14" xfId="29" applyFont="1" applyBorder="1" applyAlignment="1">
      <alignment horizontal="center" vertical="center" wrapText="1"/>
    </xf>
    <xf numFmtId="0" fontId="36" fillId="0" borderId="0" xfId="23" applyFont="1" applyAlignment="1">
      <alignment horizontal="center" wrapText="1"/>
    </xf>
    <xf numFmtId="0" fontId="36" fillId="0" borderId="0" xfId="23" applyFont="1" applyAlignment="1">
      <alignment horizontal="center" vertical="center" wrapText="1"/>
    </xf>
    <xf numFmtId="0" fontId="36" fillId="0" borderId="0" xfId="23" applyFont="1" applyAlignment="1">
      <alignment horizontal="center"/>
    </xf>
    <xf numFmtId="0" fontId="36" fillId="0" borderId="0" xfId="23" applyFont="1" applyAlignment="1">
      <alignment horizontal="center" vertical="center" wrapText="1" shrinkToFit="1"/>
    </xf>
    <xf numFmtId="0" fontId="36" fillId="0" borderId="0" xfId="24" applyFont="1" applyAlignment="1">
      <alignment horizontal="center" vertical="center" wrapText="1"/>
    </xf>
    <xf numFmtId="0" fontId="24" fillId="0" borderId="0" xfId="9" applyFont="1" applyAlignment="1">
      <alignment horizontal="center" vertical="center"/>
    </xf>
    <xf numFmtId="0" fontId="24" fillId="0" borderId="0" xfId="10" applyFont="1" applyAlignment="1">
      <alignment horizontal="center" vertical="center"/>
    </xf>
    <xf numFmtId="0" fontId="91" fillId="0" borderId="0" xfId="9" applyFont="1" applyAlignment="1">
      <alignment horizontal="center" vertical="center"/>
    </xf>
    <xf numFmtId="0" fontId="17" fillId="0" borderId="0" xfId="29" applyFont="1" applyAlignment="1">
      <alignment horizontal="center" vertical="center"/>
    </xf>
    <xf numFmtId="0" fontId="117" fillId="0" borderId="0" xfId="29" applyFont="1" applyAlignment="1">
      <alignment horizontal="center"/>
    </xf>
    <xf numFmtId="0" fontId="58" fillId="0" borderId="3" xfId="9" applyFont="1" applyBorder="1" applyAlignment="1">
      <alignment horizontal="center" vertical="center" wrapText="1"/>
    </xf>
    <xf numFmtId="0" fontId="16" fillId="0" borderId="3" xfId="10" applyFont="1" applyBorder="1" applyAlignment="1">
      <alignment horizontal="center"/>
    </xf>
    <xf numFmtId="0" fontId="49" fillId="0" borderId="45" xfId="7" applyFont="1" applyBorder="1" applyAlignment="1">
      <alignment horizontal="left" vertical="center"/>
    </xf>
    <xf numFmtId="0" fontId="49" fillId="0" borderId="35" xfId="7" applyFont="1" applyBorder="1" applyAlignment="1">
      <alignment horizontal="left" vertical="center"/>
    </xf>
    <xf numFmtId="0" fontId="50" fillId="0" borderId="42" xfId="7" applyFont="1" applyBorder="1" applyAlignment="1">
      <alignment horizontal="left" vertical="center"/>
    </xf>
    <xf numFmtId="0" fontId="50" fillId="0" borderId="43" xfId="7" applyFont="1" applyBorder="1" applyAlignment="1">
      <alignment horizontal="left" vertical="center"/>
    </xf>
    <xf numFmtId="0" fontId="75" fillId="0" borderId="30" xfId="7" applyFont="1" applyBorder="1" applyAlignment="1">
      <alignment horizontal="center" vertical="center"/>
    </xf>
    <xf numFmtId="0" fontId="75" fillId="0" borderId="0" xfId="7" applyFont="1" applyAlignment="1">
      <alignment horizontal="center" vertical="center"/>
    </xf>
    <xf numFmtId="0" fontId="75" fillId="0" borderId="18" xfId="7" applyFont="1" applyBorder="1" applyAlignment="1">
      <alignment horizontal="center" vertical="center"/>
    </xf>
    <xf numFmtId="0" fontId="75" fillId="0" borderId="13" xfId="7" applyFont="1" applyBorder="1" applyAlignment="1">
      <alignment horizontal="center" vertical="center"/>
    </xf>
    <xf numFmtId="0" fontId="75" fillId="0" borderId="31" xfId="7" applyFont="1" applyBorder="1" applyAlignment="1">
      <alignment horizontal="center" vertical="center"/>
    </xf>
    <xf numFmtId="0" fontId="49" fillId="0" borderId="13" xfId="7" applyFont="1" applyBorder="1" applyAlignment="1">
      <alignment horizontal="left" vertical="center"/>
    </xf>
    <xf numFmtId="0" fontId="49" fillId="0" borderId="31" xfId="7" applyFont="1" applyBorder="1" applyAlignment="1">
      <alignment horizontal="left" vertical="center"/>
    </xf>
    <xf numFmtId="0" fontId="56" fillId="3" borderId="13" xfId="7" applyFont="1" applyFill="1" applyBorder="1" applyAlignment="1">
      <alignment horizontal="center"/>
    </xf>
    <xf numFmtId="0" fontId="56" fillId="3" borderId="0" xfId="7" applyFont="1" applyFill="1" applyAlignment="1">
      <alignment horizontal="center"/>
    </xf>
    <xf numFmtId="0" fontId="56" fillId="3" borderId="8" xfId="7" applyFont="1" applyFill="1" applyBorder="1" applyAlignment="1">
      <alignment horizontal="center"/>
    </xf>
    <xf numFmtId="0" fontId="56" fillId="3" borderId="16" xfId="7" applyFont="1" applyFill="1" applyBorder="1" applyAlignment="1">
      <alignment horizontal="center"/>
    </xf>
    <xf numFmtId="0" fontId="50" fillId="0" borderId="36" xfId="7" applyFont="1" applyBorder="1" applyAlignment="1">
      <alignment horizontal="center" vertical="center"/>
    </xf>
    <xf numFmtId="0" fontId="50" fillId="0" borderId="12" xfId="7" applyFont="1" applyBorder="1" applyAlignment="1">
      <alignment horizontal="center" vertical="center"/>
    </xf>
    <xf numFmtId="0" fontId="50" fillId="0" borderId="44" xfId="7" applyFont="1" applyBorder="1" applyAlignment="1">
      <alignment horizontal="center" vertical="center"/>
    </xf>
    <xf numFmtId="0" fontId="50" fillId="0" borderId="37" xfId="7" applyFont="1" applyBorder="1" applyAlignment="1">
      <alignment horizontal="center" vertical="center"/>
    </xf>
    <xf numFmtId="0" fontId="50" fillId="0" borderId="38" xfId="7" applyFont="1" applyBorder="1" applyAlignment="1">
      <alignment horizontal="center" vertical="center"/>
    </xf>
    <xf numFmtId="0" fontId="49" fillId="0" borderId="30" xfId="7" applyFont="1" applyBorder="1" applyAlignment="1">
      <alignment horizontal="center" vertical="center"/>
    </xf>
    <xf numFmtId="0" fontId="49" fillId="0" borderId="0" xfId="7" applyFont="1" applyAlignment="1">
      <alignment horizontal="center" vertical="center"/>
    </xf>
    <xf numFmtId="0" fontId="49" fillId="0" borderId="18" xfId="7" applyFont="1" applyBorder="1" applyAlignment="1">
      <alignment horizontal="center" vertical="center"/>
    </xf>
    <xf numFmtId="0" fontId="49" fillId="0" borderId="13" xfId="7" applyFont="1" applyBorder="1" applyAlignment="1">
      <alignment horizontal="center" vertical="center"/>
    </xf>
    <xf numFmtId="0" fontId="49" fillId="0" borderId="31" xfId="7" applyFont="1" applyBorder="1" applyAlignment="1">
      <alignment horizontal="center" vertical="center"/>
    </xf>
    <xf numFmtId="0" fontId="49" fillId="0" borderId="10" xfId="7" applyFont="1" applyBorder="1" applyAlignment="1">
      <alignment horizontal="left" vertical="center"/>
    </xf>
    <xf numFmtId="0" fontId="49" fillId="0" borderId="31" xfId="8" quotePrefix="1" applyFont="1" applyBorder="1" applyAlignment="1">
      <alignment horizontal="left" vertical="center"/>
    </xf>
    <xf numFmtId="0" fontId="49" fillId="0" borderId="40" xfId="8" applyFont="1" applyBorder="1" applyAlignment="1">
      <alignment horizontal="left" vertical="center"/>
    </xf>
    <xf numFmtId="0" fontId="102" fillId="0" borderId="0" xfId="7" applyFont="1" applyAlignment="1">
      <alignment horizontal="left" vertical="center" wrapText="1"/>
    </xf>
    <xf numFmtId="0" fontId="102" fillId="0" borderId="31" xfId="7" applyFont="1" applyBorder="1" applyAlignment="1">
      <alignment horizontal="left" vertical="center" wrapText="1"/>
    </xf>
    <xf numFmtId="0" fontId="50" fillId="0" borderId="36" xfId="7" applyFont="1" applyBorder="1" applyAlignment="1">
      <alignment horizontal="left" vertical="center"/>
    </xf>
    <xf numFmtId="0" fontId="50" fillId="0" borderId="12" xfId="7" applyFont="1" applyBorder="1" applyAlignment="1">
      <alignment horizontal="left" vertical="center"/>
    </xf>
    <xf numFmtId="0" fontId="50" fillId="0" borderId="37" xfId="7" applyFont="1" applyBorder="1" applyAlignment="1">
      <alignment horizontal="left" vertical="center"/>
    </xf>
    <xf numFmtId="0" fontId="50" fillId="0" borderId="38" xfId="7" applyFont="1" applyBorder="1" applyAlignment="1">
      <alignment horizontal="left" vertical="center"/>
    </xf>
    <xf numFmtId="0" fontId="16" fillId="0" borderId="0" xfId="0" applyFont="1" applyAlignment="1">
      <alignment horizontal="center" vertical="center" wrapText="1"/>
    </xf>
    <xf numFmtId="0" fontId="72" fillId="0" borderId="0" xfId="7" applyFont="1" applyAlignment="1">
      <alignment horizontal="center"/>
    </xf>
    <xf numFmtId="0" fontId="74" fillId="0" borderId="0" xfId="7" applyFont="1" applyAlignment="1">
      <alignment horizontal="center" wrapText="1"/>
    </xf>
    <xf numFmtId="0" fontId="36" fillId="0" borderId="30" xfId="7" applyFont="1" applyBorder="1" applyAlignment="1">
      <alignment horizontal="center" vertical="center"/>
    </xf>
    <xf numFmtId="0" fontId="36" fillId="0" borderId="0" xfId="7" applyFont="1" applyAlignment="1">
      <alignment horizontal="center" vertical="center"/>
    </xf>
    <xf numFmtId="0" fontId="36" fillId="0" borderId="31" xfId="7" applyFont="1" applyBorder="1" applyAlignment="1">
      <alignment horizontal="center" vertical="center"/>
    </xf>
    <xf numFmtId="203" fontId="102" fillId="0" borderId="17" xfId="7" applyNumberFormat="1" applyFont="1" applyBorder="1" applyAlignment="1">
      <alignment horizontal="left" vertical="center"/>
    </xf>
    <xf numFmtId="203" fontId="102" fillId="0" borderId="35" xfId="7" applyNumberFormat="1" applyFont="1" applyBorder="1" applyAlignment="1">
      <alignment horizontal="left" vertical="center"/>
    </xf>
    <xf numFmtId="0" fontId="13" fillId="3" borderId="2" xfId="2" applyFont="1" applyFill="1" applyBorder="1" applyAlignment="1">
      <alignment horizontal="center" vertical="center"/>
    </xf>
    <xf numFmtId="0" fontId="13" fillId="3" borderId="1" xfId="2" applyFont="1" applyFill="1" applyBorder="1" applyAlignment="1">
      <alignment horizontal="center" vertical="center"/>
    </xf>
    <xf numFmtId="0" fontId="13" fillId="3" borderId="14" xfId="2" applyFont="1" applyFill="1" applyBorder="1" applyAlignment="1">
      <alignment horizontal="center" vertical="center"/>
    </xf>
    <xf numFmtId="0" fontId="13" fillId="3" borderId="6" xfId="2" applyFont="1" applyFill="1" applyBorder="1" applyAlignment="1">
      <alignment horizontal="center" vertical="center" wrapText="1"/>
    </xf>
    <xf numFmtId="0" fontId="13" fillId="3" borderId="7" xfId="2" applyFont="1" applyFill="1" applyBorder="1" applyAlignment="1">
      <alignment horizontal="center" vertical="center" wrapText="1"/>
    </xf>
    <xf numFmtId="0" fontId="13" fillId="3" borderId="8" xfId="2" applyFont="1" applyFill="1" applyBorder="1" applyAlignment="1">
      <alignment horizontal="center" vertical="center"/>
    </xf>
    <xf numFmtId="0" fontId="13" fillId="3" borderId="16" xfId="2" applyFont="1" applyFill="1" applyBorder="1" applyAlignment="1">
      <alignment horizontal="center" vertical="center"/>
    </xf>
    <xf numFmtId="0" fontId="13" fillId="3" borderId="9" xfId="2" applyFont="1" applyFill="1" applyBorder="1" applyAlignment="1">
      <alignment horizontal="center" vertical="center"/>
    </xf>
    <xf numFmtId="0" fontId="13" fillId="3" borderId="10" xfId="2" applyFont="1" applyFill="1" applyBorder="1" applyAlignment="1">
      <alignment horizontal="center" vertical="center"/>
    </xf>
    <xf numFmtId="0" fontId="13" fillId="3" borderId="15" xfId="2" applyFont="1" applyFill="1" applyBorder="1" applyAlignment="1">
      <alignment horizontal="center" vertical="center"/>
    </xf>
    <xf numFmtId="0" fontId="13" fillId="3" borderId="11" xfId="2" applyFont="1" applyFill="1" applyBorder="1" applyAlignment="1">
      <alignment horizontal="center" vertical="center"/>
    </xf>
    <xf numFmtId="0" fontId="43" fillId="0" borderId="3" xfId="28" applyFont="1" applyBorder="1" applyAlignment="1">
      <alignment horizontal="center" vertical="center" wrapText="1"/>
    </xf>
    <xf numFmtId="0" fontId="13" fillId="3" borderId="0" xfId="11" applyFont="1" applyFill="1" applyAlignment="1">
      <alignment horizontal="left" vertical="center"/>
    </xf>
    <xf numFmtId="0" fontId="14" fillId="3" borderId="0" xfId="11" applyFont="1" applyFill="1" applyAlignment="1">
      <alignment horizontal="left" wrapText="1"/>
    </xf>
    <xf numFmtId="0" fontId="17" fillId="3" borderId="0" xfId="11" applyFont="1" applyFill="1" applyAlignment="1">
      <alignment horizontal="left" vertical="center" wrapText="1"/>
    </xf>
    <xf numFmtId="49" fontId="12" fillId="3" borderId="0" xfId="11" applyNumberFormat="1" applyFont="1" applyFill="1" applyAlignment="1">
      <alignment horizontal="left"/>
    </xf>
    <xf numFmtId="0" fontId="12" fillId="3" borderId="0" xfId="11" applyFont="1" applyFill="1" applyAlignment="1">
      <alignment horizontal="left"/>
    </xf>
    <xf numFmtId="192" fontId="14" fillId="3" borderId="0" xfId="11" applyNumberFormat="1" applyFont="1" applyFill="1" applyAlignment="1">
      <alignment horizontal="left" vertical="center"/>
    </xf>
    <xf numFmtId="0" fontId="81" fillId="3" borderId="0" xfId="12" applyFont="1" applyFill="1" applyAlignment="1">
      <alignment horizontal="left"/>
    </xf>
    <xf numFmtId="0" fontId="13" fillId="3" borderId="0" xfId="11" applyFont="1" applyFill="1" applyAlignment="1">
      <alignment horizontal="left" vertical="center" wrapText="1"/>
    </xf>
    <xf numFmtId="0" fontId="14" fillId="3" borderId="0" xfId="11" applyFont="1" applyFill="1" applyAlignment="1">
      <alignment horizontal="left" vertical="center" wrapText="1"/>
    </xf>
    <xf numFmtId="0" fontId="16" fillId="3" borderId="2" xfId="2" applyFont="1" applyFill="1" applyBorder="1" applyAlignment="1">
      <alignment horizontal="center" vertical="center" wrapText="1"/>
    </xf>
    <xf numFmtId="0" fontId="16" fillId="3" borderId="1" xfId="2" applyFont="1" applyFill="1" applyBorder="1" applyAlignment="1">
      <alignment horizontal="center" vertical="center" wrapText="1"/>
    </xf>
    <xf numFmtId="0" fontId="16" fillId="3" borderId="14" xfId="2" applyFont="1" applyFill="1" applyBorder="1" applyAlignment="1">
      <alignment horizontal="center" vertical="center" wrapText="1"/>
    </xf>
    <xf numFmtId="0" fontId="104" fillId="0" borderId="2" xfId="17" applyFont="1" applyBorder="1" applyAlignment="1">
      <alignment horizontal="center" vertical="center" wrapText="1"/>
    </xf>
    <xf numFmtId="0" fontId="104" fillId="0" borderId="1" xfId="17" applyFont="1" applyBorder="1" applyAlignment="1">
      <alignment horizontal="center" vertical="center" wrapText="1"/>
    </xf>
    <xf numFmtId="0" fontId="104" fillId="0" borderId="14" xfId="17" applyFont="1" applyBorder="1" applyAlignment="1">
      <alignment horizontal="center" vertical="center" wrapText="1"/>
    </xf>
    <xf numFmtId="0" fontId="16" fillId="0" borderId="3" xfId="2" applyFont="1" applyBorder="1" applyAlignment="1">
      <alignment horizontal="center"/>
    </xf>
    <xf numFmtId="0" fontId="14" fillId="3" borderId="0" xfId="11" quotePrefix="1" applyFont="1" applyFill="1" applyAlignment="1">
      <alignment horizontal="left" vertical="center" wrapText="1"/>
    </xf>
    <xf numFmtId="0" fontId="87" fillId="3" borderId="3" xfId="2" applyFont="1" applyFill="1" applyBorder="1" applyAlignment="1">
      <alignment horizontal="center" vertical="center" wrapText="1"/>
    </xf>
    <xf numFmtId="0" fontId="87" fillId="0" borderId="3" xfId="2" applyFont="1" applyBorder="1" applyAlignment="1">
      <alignment horizontal="center" vertical="center" wrapText="1"/>
    </xf>
    <xf numFmtId="49" fontId="13" fillId="3" borderId="2" xfId="2" applyNumberFormat="1" applyFont="1" applyFill="1" applyBorder="1" applyAlignment="1">
      <alignment horizontal="center" vertical="center"/>
    </xf>
    <xf numFmtId="49" fontId="13" fillId="3" borderId="1" xfId="2" applyNumberFormat="1" applyFont="1" applyFill="1" applyBorder="1" applyAlignment="1">
      <alignment horizontal="center" vertical="center"/>
    </xf>
    <xf numFmtId="49" fontId="13" fillId="3" borderId="14" xfId="2" applyNumberFormat="1" applyFont="1" applyFill="1" applyBorder="1" applyAlignment="1">
      <alignment horizontal="center" vertical="center"/>
    </xf>
    <xf numFmtId="0" fontId="40" fillId="0" borderId="0" xfId="12" applyFont="1" applyAlignment="1">
      <alignment horizontal="left" vertical="center" wrapText="1"/>
    </xf>
    <xf numFmtId="4" fontId="12" fillId="0" borderId="2" xfId="11" applyNumberFormat="1" applyFont="1" applyBorder="1" applyAlignment="1">
      <alignment horizontal="center"/>
    </xf>
    <xf numFmtId="0" fontId="12" fillId="0" borderId="1" xfId="11" applyFont="1" applyBorder="1" applyAlignment="1">
      <alignment horizontal="center"/>
    </xf>
    <xf numFmtId="0" fontId="12" fillId="0" borderId="14" xfId="11" applyFont="1" applyBorder="1" applyAlignment="1">
      <alignment horizontal="center"/>
    </xf>
    <xf numFmtId="0" fontId="14" fillId="0" borderId="0" xfId="11" applyFont="1" applyAlignment="1">
      <alignment horizontal="left" wrapText="1"/>
    </xf>
    <xf numFmtId="0" fontId="18" fillId="3" borderId="0" xfId="11" applyFont="1" applyFill="1" applyAlignment="1">
      <alignment horizontal="left" vertical="center"/>
    </xf>
    <xf numFmtId="0" fontId="127" fillId="0" borderId="0" xfId="11" applyFont="1" applyAlignment="1">
      <alignment horizontal="center"/>
    </xf>
    <xf numFmtId="0" fontId="129" fillId="0" borderId="0" xfId="11" applyFont="1" applyAlignment="1">
      <alignment horizontal="center"/>
    </xf>
    <xf numFmtId="0" fontId="12" fillId="0" borderId="0" xfId="11" applyFont="1" applyAlignment="1">
      <alignment horizontal="center"/>
    </xf>
    <xf numFmtId="0" fontId="12" fillId="0" borderId="0" xfId="11" applyFont="1" applyAlignment="1">
      <alignment horizontal="left" wrapText="1"/>
    </xf>
    <xf numFmtId="196" fontId="16" fillId="0" borderId="0" xfId="11" applyNumberFormat="1" applyFont="1" applyAlignment="1">
      <alignment horizontal="center" vertical="center"/>
    </xf>
    <xf numFmtId="0" fontId="24" fillId="0" borderId="8" xfId="2" applyFont="1" applyBorder="1" applyAlignment="1">
      <alignment horizontal="center"/>
    </xf>
    <xf numFmtId="0" fontId="24" fillId="0" borderId="16" xfId="2" applyFont="1" applyBorder="1" applyAlignment="1">
      <alignment horizontal="center"/>
    </xf>
    <xf numFmtId="0" fontId="24" fillId="0" borderId="9" xfId="2" applyFont="1" applyBorder="1" applyAlignment="1">
      <alignment horizontal="center"/>
    </xf>
    <xf numFmtId="0" fontId="24" fillId="0" borderId="13" xfId="2" applyFont="1" applyBorder="1" applyAlignment="1">
      <alignment horizontal="center"/>
    </xf>
    <xf numFmtId="0" fontId="24" fillId="0" borderId="0" xfId="2" applyFont="1" applyAlignment="1">
      <alignment horizontal="center"/>
    </xf>
    <xf numFmtId="0" fontId="24" fillId="0" borderId="18" xfId="2" applyFont="1" applyBorder="1" applyAlignment="1">
      <alignment horizontal="center"/>
    </xf>
    <xf numFmtId="0" fontId="24" fillId="0" borderId="10" xfId="2" applyFont="1" applyBorder="1" applyAlignment="1">
      <alignment horizontal="center"/>
    </xf>
    <xf numFmtId="0" fontId="24" fillId="0" borderId="15" xfId="2" applyFont="1" applyBorder="1" applyAlignment="1">
      <alignment horizontal="center"/>
    </xf>
    <xf numFmtId="0" fontId="24" fillId="0" borderId="11" xfId="2" applyFont="1" applyBorder="1" applyAlignment="1">
      <alignment horizontal="center"/>
    </xf>
    <xf numFmtId="0" fontId="24" fillId="0" borderId="3" xfId="2" applyFont="1" applyBorder="1" applyAlignment="1">
      <alignment horizontal="center"/>
    </xf>
    <xf numFmtId="0" fontId="24" fillId="0" borderId="2" xfId="2" applyFont="1" applyBorder="1" applyAlignment="1">
      <alignment horizontal="center" vertical="center"/>
    </xf>
    <xf numFmtId="0" fontId="24" fillId="0" borderId="1" xfId="2" applyFont="1" applyBorder="1" applyAlignment="1">
      <alignment horizontal="center" vertical="center"/>
    </xf>
    <xf numFmtId="0" fontId="24" fillId="0" borderId="14" xfId="2" applyFont="1" applyBorder="1" applyAlignment="1">
      <alignment horizontal="center" vertical="center"/>
    </xf>
    <xf numFmtId="0" fontId="24" fillId="0" borderId="3" xfId="2" applyFont="1" applyBorder="1" applyAlignment="1">
      <alignment horizontal="center" vertical="center"/>
    </xf>
    <xf numFmtId="0" fontId="12" fillId="0" borderId="3" xfId="11" applyFont="1" applyBorder="1" applyAlignment="1">
      <alignment horizontal="center" vertical="center" wrapText="1"/>
    </xf>
    <xf numFmtId="0" fontId="12" fillId="0" borderId="3" xfId="11" applyFont="1" applyBorder="1" applyAlignment="1">
      <alignment horizontal="center" vertical="center"/>
    </xf>
    <xf numFmtId="0" fontId="12" fillId="0" borderId="3" xfId="11" applyFont="1" applyBorder="1" applyAlignment="1">
      <alignment horizontal="center" wrapText="1"/>
    </xf>
    <xf numFmtId="0" fontId="12" fillId="0" borderId="3" xfId="11" applyFont="1" applyBorder="1" applyAlignment="1">
      <alignment horizontal="center"/>
    </xf>
    <xf numFmtId="0" fontId="16" fillId="0" borderId="8" xfId="2" applyFont="1" applyBorder="1" applyAlignment="1">
      <alignment horizontal="center"/>
    </xf>
    <xf numFmtId="0" fontId="16" fillId="0" borderId="16" xfId="2" applyFont="1" applyBorder="1" applyAlignment="1">
      <alignment horizontal="center"/>
    </xf>
    <xf numFmtId="0" fontId="16" fillId="0" borderId="9" xfId="2" applyFont="1" applyBorder="1" applyAlignment="1">
      <alignment horizontal="center"/>
    </xf>
    <xf numFmtId="0" fontId="16" fillId="0" borderId="13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0" xfId="2" applyFont="1" applyBorder="1" applyAlignment="1">
      <alignment horizontal="center"/>
    </xf>
    <xf numFmtId="0" fontId="16" fillId="0" borderId="15" xfId="2" applyFont="1" applyBorder="1" applyAlignment="1">
      <alignment horizontal="center"/>
    </xf>
    <xf numFmtId="0" fontId="16" fillId="0" borderId="11" xfId="2" applyFont="1" applyBorder="1" applyAlignment="1">
      <alignment horizontal="center"/>
    </xf>
    <xf numFmtId="0" fontId="16" fillId="3" borderId="14" xfId="2" applyFont="1" applyFill="1" applyBorder="1" applyAlignment="1">
      <alignment horizontal="center" vertical="top"/>
    </xf>
    <xf numFmtId="0" fontId="16" fillId="3" borderId="14" xfId="2" applyFont="1" applyFill="1" applyBorder="1" applyAlignment="1">
      <alignment horizontal="center" wrapText="1"/>
    </xf>
    <xf numFmtId="0" fontId="152" fillId="0" borderId="2" xfId="0" applyFont="1" applyBorder="1" applyAlignment="1">
      <alignment horizontal="center" vertical="center" wrapText="1"/>
    </xf>
    <xf numFmtId="0" fontId="152" fillId="0" borderId="1" xfId="0" applyFont="1" applyBorder="1" applyAlignment="1">
      <alignment horizontal="center" vertical="center" wrapText="1"/>
    </xf>
    <xf numFmtId="0" fontId="152" fillId="0" borderId="14" xfId="0" applyFont="1" applyBorder="1" applyAlignment="1">
      <alignment horizontal="center" vertical="center" wrapText="1"/>
    </xf>
    <xf numFmtId="0" fontId="87" fillId="0" borderId="2" xfId="2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 wrapText="1"/>
    </xf>
    <xf numFmtId="0" fontId="87" fillId="0" borderId="14" xfId="2" applyFont="1" applyBorder="1" applyAlignment="1">
      <alignment horizontal="center" vertical="center" wrapText="1"/>
    </xf>
    <xf numFmtId="0" fontId="87" fillId="3" borderId="14" xfId="2" applyFont="1" applyFill="1" applyBorder="1" applyAlignment="1">
      <alignment horizontal="center" vertical="center" wrapText="1"/>
    </xf>
    <xf numFmtId="0" fontId="148" fillId="0" borderId="0" xfId="0" applyFont="1" applyAlignment="1">
      <alignment horizontal="center" vertical="center"/>
    </xf>
    <xf numFmtId="0" fontId="149" fillId="0" borderId="0" xfId="0" applyFont="1" applyAlignment="1">
      <alignment horizontal="left" vertical="center"/>
    </xf>
    <xf numFmtId="0" fontId="149" fillId="0" borderId="0" xfId="0" applyFont="1" applyAlignment="1">
      <alignment horizontal="center" vertical="center"/>
    </xf>
    <xf numFmtId="0" fontId="152" fillId="0" borderId="3" xfId="0" applyFont="1" applyBorder="1" applyAlignment="1">
      <alignment horizontal="center"/>
    </xf>
    <xf numFmtId="0" fontId="151" fillId="0" borderId="2" xfId="0" applyFont="1" applyBorder="1" applyAlignment="1">
      <alignment horizontal="center" vertical="center"/>
    </xf>
    <xf numFmtId="0" fontId="151" fillId="0" borderId="14" xfId="0" applyFont="1" applyBorder="1" applyAlignment="1">
      <alignment horizontal="center" vertical="center"/>
    </xf>
    <xf numFmtId="0" fontId="24" fillId="0" borderId="0" xfId="11" applyFont="1" applyAlignment="1">
      <alignment horizontal="center" vertical="center" wrapText="1"/>
    </xf>
    <xf numFmtId="0" fontId="24" fillId="0" borderId="0" xfId="11" applyFont="1" applyAlignment="1">
      <alignment horizontal="center" vertical="top" wrapText="1"/>
    </xf>
    <xf numFmtId="199" fontId="13" fillId="6" borderId="0" xfId="28" applyNumberFormat="1" applyFont="1" applyFill="1" applyAlignment="1">
      <alignment horizontal="right" vertical="center"/>
    </xf>
    <xf numFmtId="1" fontId="87" fillId="0" borderId="51" xfId="33" applyNumberFormat="1" applyFont="1" applyBorder="1" applyAlignment="1">
      <alignment horizontal="center" vertical="center" wrapText="1"/>
    </xf>
    <xf numFmtId="1" fontId="87" fillId="0" borderId="46" xfId="33" applyNumberFormat="1" applyFont="1" applyBorder="1" applyAlignment="1">
      <alignment horizontal="center" vertical="center" wrapText="1"/>
    </xf>
    <xf numFmtId="1" fontId="87" fillId="0" borderId="52" xfId="33" applyNumberFormat="1" applyFont="1" applyBorder="1" applyAlignment="1">
      <alignment horizontal="center" vertical="center" wrapText="1"/>
    </xf>
    <xf numFmtId="1" fontId="87" fillId="0" borderId="7" xfId="33" applyNumberFormat="1" applyFont="1" applyBorder="1" applyAlignment="1">
      <alignment horizontal="center" vertical="center" wrapText="1"/>
    </xf>
    <xf numFmtId="0" fontId="87" fillId="0" borderId="61" xfId="33" applyFont="1" applyBorder="1" applyAlignment="1">
      <alignment horizontal="center" vertical="center" wrapText="1"/>
    </xf>
    <xf numFmtId="0" fontId="87" fillId="0" borderId="62" xfId="33" applyFont="1" applyBorder="1" applyAlignment="1">
      <alignment horizontal="center" vertical="center"/>
    </xf>
    <xf numFmtId="0" fontId="87" fillId="3" borderId="53" xfId="33" applyFont="1" applyFill="1" applyBorder="1" applyAlignment="1">
      <alignment horizontal="center" vertical="center" wrapText="1"/>
    </xf>
    <xf numFmtId="0" fontId="87" fillId="3" borderId="3" xfId="33" applyFont="1" applyFill="1" applyBorder="1" applyAlignment="1">
      <alignment horizontal="center" vertical="center" wrapText="1"/>
    </xf>
    <xf numFmtId="2" fontId="87" fillId="0" borderId="53" xfId="33" applyNumberFormat="1" applyFont="1" applyBorder="1" applyAlignment="1">
      <alignment horizontal="center" vertical="center" wrapText="1"/>
    </xf>
    <xf numFmtId="2" fontId="87" fillId="0" borderId="3" xfId="33" applyNumberFormat="1" applyFont="1" applyBorder="1" applyAlignment="1">
      <alignment horizontal="center" vertical="center" wrapText="1"/>
    </xf>
    <xf numFmtId="2" fontId="87" fillId="0" borderId="61" xfId="33" applyNumberFormat="1" applyFont="1" applyBorder="1" applyAlignment="1">
      <alignment horizontal="center" vertical="center" wrapText="1"/>
    </xf>
    <xf numFmtId="2" fontId="87" fillId="0" borderId="63" xfId="33" applyNumberFormat="1" applyFont="1" applyBorder="1" applyAlignment="1">
      <alignment horizontal="center" vertical="center" wrapText="1"/>
    </xf>
    <xf numFmtId="0" fontId="12" fillId="0" borderId="8" xfId="11" applyFont="1" applyBorder="1" applyAlignment="1">
      <alignment horizontal="center"/>
    </xf>
    <xf numFmtId="0" fontId="12" fillId="0" borderId="16" xfId="11" applyFont="1" applyBorder="1" applyAlignment="1">
      <alignment horizontal="center"/>
    </xf>
    <xf numFmtId="0" fontId="12" fillId="0" borderId="9" xfId="11" applyFont="1" applyBorder="1" applyAlignment="1">
      <alignment horizontal="center"/>
    </xf>
    <xf numFmtId="0" fontId="12" fillId="0" borderId="13" xfId="11" applyFont="1" applyBorder="1" applyAlignment="1">
      <alignment horizontal="center"/>
    </xf>
    <xf numFmtId="0" fontId="12" fillId="0" borderId="18" xfId="11" applyFont="1" applyBorder="1" applyAlignment="1">
      <alignment horizontal="center"/>
    </xf>
    <xf numFmtId="0" fontId="12" fillId="0" borderId="10" xfId="11" applyFont="1" applyBorder="1" applyAlignment="1">
      <alignment horizontal="center"/>
    </xf>
    <xf numFmtId="0" fontId="12" fillId="0" borderId="15" xfId="11" applyFont="1" applyBorder="1" applyAlignment="1">
      <alignment horizontal="center"/>
    </xf>
    <xf numFmtId="0" fontId="12" fillId="0" borderId="11" xfId="11" applyFont="1" applyBorder="1" applyAlignment="1">
      <alignment horizontal="center"/>
    </xf>
    <xf numFmtId="0" fontId="87" fillId="0" borderId="64" xfId="33" applyFont="1" applyBorder="1" applyAlignment="1">
      <alignment horizontal="center" vertical="center" wrapText="1"/>
    </xf>
    <xf numFmtId="0" fontId="87" fillId="0" borderId="47" xfId="33" applyFont="1" applyBorder="1" applyAlignment="1">
      <alignment horizontal="center" vertical="center" wrapText="1"/>
    </xf>
    <xf numFmtId="1" fontId="87" fillId="0" borderId="56" xfId="33" applyNumberFormat="1" applyFont="1" applyBorder="1" applyAlignment="1">
      <alignment horizontal="center" vertical="center" wrapText="1"/>
    </xf>
    <xf numFmtId="1" fontId="87" fillId="0" borderId="57" xfId="33" applyNumberFormat="1" applyFont="1" applyBorder="1" applyAlignment="1">
      <alignment horizontal="center" vertical="center" wrapText="1"/>
    </xf>
    <xf numFmtId="1" fontId="87" fillId="0" borderId="58" xfId="33" applyNumberFormat="1" applyFont="1" applyBorder="1" applyAlignment="1">
      <alignment horizontal="center" vertical="center" wrapText="1"/>
    </xf>
    <xf numFmtId="0" fontId="144" fillId="0" borderId="2" xfId="11" applyFont="1" applyBorder="1" applyAlignment="1">
      <alignment horizontal="center" vertical="center"/>
    </xf>
    <xf numFmtId="0" fontId="144" fillId="0" borderId="1" xfId="11" applyFont="1" applyBorder="1" applyAlignment="1">
      <alignment horizontal="center" vertical="center"/>
    </xf>
    <xf numFmtId="0" fontId="144" fillId="0" borderId="14" xfId="11" applyFont="1" applyBorder="1" applyAlignment="1">
      <alignment horizontal="center" vertical="center"/>
    </xf>
    <xf numFmtId="0" fontId="13" fillId="0" borderId="0" xfId="11" applyFont="1" applyAlignment="1">
      <alignment horizontal="left" vertical="center" wrapText="1"/>
    </xf>
    <xf numFmtId="0" fontId="16" fillId="0" borderId="0" xfId="11" applyFont="1" applyAlignment="1">
      <alignment horizontal="left"/>
    </xf>
    <xf numFmtId="0" fontId="16" fillId="0" borderId="0" xfId="2" applyFont="1" applyAlignment="1">
      <alignment horizontal="left" vertical="center" wrapText="1"/>
    </xf>
    <xf numFmtId="49" fontId="13" fillId="0" borderId="0" xfId="11" applyNumberFormat="1" applyFont="1" applyAlignment="1">
      <alignment horizontal="left" wrapText="1"/>
    </xf>
    <xf numFmtId="192" fontId="13" fillId="0" borderId="0" xfId="11" applyNumberFormat="1" applyFont="1" applyAlignment="1">
      <alignment horizontal="center"/>
    </xf>
    <xf numFmtId="0" fontId="13" fillId="0" borderId="0" xfId="11" applyFont="1" applyAlignment="1">
      <alignment horizontal="center" vertical="center"/>
    </xf>
    <xf numFmtId="0" fontId="16" fillId="0" borderId="0" xfId="11" quotePrefix="1" applyFont="1" applyAlignment="1">
      <alignment horizontal="left" vertical="center" wrapText="1"/>
    </xf>
    <xf numFmtId="0" fontId="13" fillId="0" borderId="2" xfId="13" applyFont="1" applyBorder="1" applyAlignment="1">
      <alignment horizontal="center" vertical="center" wrapText="1"/>
    </xf>
    <xf numFmtId="0" fontId="13" fillId="0" borderId="1" xfId="13" applyFont="1" applyBorder="1" applyAlignment="1">
      <alignment horizontal="center" vertical="center" wrapText="1"/>
    </xf>
    <xf numFmtId="0" fontId="13" fillId="0" borderId="14" xfId="13" applyFont="1" applyBorder="1" applyAlignment="1">
      <alignment horizontal="center" vertical="center" wrapText="1"/>
    </xf>
    <xf numFmtId="0" fontId="13" fillId="0" borderId="0" xfId="11" applyFont="1" applyAlignment="1">
      <alignment horizontal="left" vertical="center"/>
    </xf>
    <xf numFmtId="0" fontId="13" fillId="0" borderId="0" xfId="11" applyFont="1" applyAlignment="1">
      <alignment horizontal="left" wrapText="1"/>
    </xf>
    <xf numFmtId="0" fontId="17" fillId="0" borderId="0" xfId="11" applyFont="1" applyAlignment="1">
      <alignment horizontal="left" vertical="center" wrapText="1"/>
    </xf>
    <xf numFmtId="0" fontId="43" fillId="0" borderId="2" xfId="2" applyFont="1" applyBorder="1" applyAlignment="1">
      <alignment horizontal="center" vertical="center" wrapText="1"/>
    </xf>
    <xf numFmtId="0" fontId="43" fillId="0" borderId="1" xfId="2" applyFont="1" applyBorder="1" applyAlignment="1">
      <alignment horizontal="center" vertical="center" wrapText="1"/>
    </xf>
    <xf numFmtId="0" fontId="43" fillId="0" borderId="14" xfId="2" applyFont="1" applyBorder="1" applyAlignment="1">
      <alignment horizontal="center" vertical="center" wrapText="1"/>
    </xf>
    <xf numFmtId="0" fontId="43" fillId="0" borderId="2" xfId="13" applyFont="1" applyBorder="1" applyAlignment="1">
      <alignment horizontal="center" vertical="center" wrapText="1"/>
    </xf>
    <xf numFmtId="0" fontId="43" fillId="0" borderId="1" xfId="13" applyFont="1" applyBorder="1" applyAlignment="1">
      <alignment horizontal="center" vertical="center" wrapText="1"/>
    </xf>
    <xf numFmtId="0" fontId="43" fillId="0" borderId="14" xfId="13" applyFont="1" applyBorder="1" applyAlignment="1">
      <alignment horizontal="center" vertical="center" wrapText="1"/>
    </xf>
    <xf numFmtId="0" fontId="43" fillId="0" borderId="3" xfId="2" applyFont="1" applyBorder="1" applyAlignment="1">
      <alignment horizontal="center" vertical="center"/>
    </xf>
    <xf numFmtId="0" fontId="13" fillId="0" borderId="3" xfId="2" applyFont="1" applyBorder="1" applyAlignment="1">
      <alignment horizontal="center" vertical="center"/>
    </xf>
    <xf numFmtId="0" fontId="13" fillId="0" borderId="2" xfId="2" applyFont="1" applyBorder="1" applyAlignment="1">
      <alignment horizontal="left" vertical="center" wrapText="1"/>
    </xf>
    <xf numFmtId="0" fontId="13" fillId="0" borderId="1" xfId="2" applyFont="1" applyBorder="1" applyAlignment="1">
      <alignment horizontal="left" vertical="center" wrapText="1"/>
    </xf>
    <xf numFmtId="0" fontId="13" fillId="0" borderId="14" xfId="2" applyFont="1" applyBorder="1" applyAlignment="1">
      <alignment horizontal="left" vertical="center" wrapText="1"/>
    </xf>
    <xf numFmtId="0" fontId="13" fillId="0" borderId="2" xfId="2" applyFont="1" applyBorder="1" applyAlignment="1">
      <alignment horizontal="center" vertical="center" wrapText="1"/>
    </xf>
    <xf numFmtId="0" fontId="13" fillId="0" borderId="1" xfId="2" applyFont="1" applyBorder="1" applyAlignment="1">
      <alignment horizontal="center" vertical="center" wrapText="1"/>
    </xf>
    <xf numFmtId="0" fontId="13" fillId="0" borderId="14" xfId="2" applyFont="1" applyBorder="1" applyAlignment="1">
      <alignment horizontal="center" vertical="center" wrapText="1"/>
    </xf>
    <xf numFmtId="0" fontId="13" fillId="0" borderId="2" xfId="2" applyFont="1" applyBorder="1" applyAlignment="1">
      <alignment horizontal="center" wrapText="1"/>
    </xf>
    <xf numFmtId="0" fontId="13" fillId="0" borderId="1" xfId="2" applyFont="1" applyBorder="1" applyAlignment="1">
      <alignment horizontal="center" wrapText="1"/>
    </xf>
    <xf numFmtId="0" fontId="13" fillId="0" borderId="14" xfId="2" applyFont="1" applyBorder="1" applyAlignment="1">
      <alignment horizontal="center" wrapText="1"/>
    </xf>
    <xf numFmtId="0" fontId="13" fillId="0" borderId="0" xfId="11" quotePrefix="1" applyFont="1" applyAlignment="1">
      <alignment horizontal="left" vertical="center" wrapText="1"/>
    </xf>
    <xf numFmtId="0" fontId="16" fillId="3" borderId="3" xfId="2" applyFont="1" applyFill="1" applyBorder="1" applyAlignment="1">
      <alignment horizontal="center" vertical="top" wrapText="1"/>
    </xf>
    <xf numFmtId="0" fontId="16" fillId="3" borderId="8" xfId="2" applyFont="1" applyFill="1" applyBorder="1" applyAlignment="1">
      <alignment horizontal="center" wrapText="1"/>
    </xf>
    <xf numFmtId="0" fontId="16" fillId="3" borderId="16" xfId="2" applyFont="1" applyFill="1" applyBorder="1" applyAlignment="1">
      <alignment horizontal="center" wrapText="1"/>
    </xf>
    <xf numFmtId="0" fontId="16" fillId="3" borderId="9" xfId="2" applyFont="1" applyFill="1" applyBorder="1" applyAlignment="1">
      <alignment horizontal="center" wrapText="1"/>
    </xf>
    <xf numFmtId="0" fontId="16" fillId="3" borderId="13" xfId="2" applyFont="1" applyFill="1" applyBorder="1" applyAlignment="1">
      <alignment horizontal="center" wrapText="1"/>
    </xf>
    <xf numFmtId="0" fontId="16" fillId="3" borderId="0" xfId="2" applyFont="1" applyFill="1" applyAlignment="1">
      <alignment horizontal="center" wrapText="1"/>
    </xf>
    <xf numFmtId="0" fontId="16" fillId="3" borderId="18" xfId="2" applyFont="1" applyFill="1" applyBorder="1" applyAlignment="1">
      <alignment horizontal="center" wrapText="1"/>
    </xf>
    <xf numFmtId="0" fontId="16" fillId="3" borderId="10" xfId="2" applyFont="1" applyFill="1" applyBorder="1" applyAlignment="1">
      <alignment horizontal="center" wrapText="1"/>
    </xf>
    <xf numFmtId="0" fontId="16" fillId="3" borderId="15" xfId="2" applyFont="1" applyFill="1" applyBorder="1" applyAlignment="1">
      <alignment horizontal="center" wrapText="1"/>
    </xf>
    <xf numFmtId="0" fontId="16" fillId="3" borderId="11" xfId="2" applyFont="1" applyFill="1" applyBorder="1" applyAlignment="1">
      <alignment horizontal="center" wrapText="1"/>
    </xf>
    <xf numFmtId="0" fontId="51" fillId="3" borderId="3" xfId="0" applyFont="1" applyFill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2" fontId="27" fillId="3" borderId="3" xfId="0" applyNumberFormat="1" applyFont="1" applyFill="1" applyBorder="1" applyAlignment="1">
      <alignment horizontal="center" vertical="center" wrapText="1"/>
    </xf>
    <xf numFmtId="0" fontId="29" fillId="3" borderId="6" xfId="0" applyFont="1" applyFill="1" applyBorder="1" applyAlignment="1">
      <alignment horizontal="center" vertical="center" wrapText="1"/>
    </xf>
    <xf numFmtId="0" fontId="29" fillId="3" borderId="29" xfId="0" applyFont="1" applyFill="1" applyBorder="1" applyAlignment="1">
      <alignment horizontal="center" vertical="center" wrapText="1"/>
    </xf>
    <xf numFmtId="0" fontId="29" fillId="3" borderId="7" xfId="0" applyFont="1" applyFill="1" applyBorder="1" applyAlignment="1">
      <alignment horizontal="center" vertical="center" wrapText="1"/>
    </xf>
    <xf numFmtId="0" fontId="29" fillId="3" borderId="6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7" xfId="0" applyFont="1" applyFill="1" applyBorder="1" applyAlignment="1">
      <alignment horizontal="center" vertical="center"/>
    </xf>
    <xf numFmtId="0" fontId="27" fillId="3" borderId="3" xfId="0" applyFont="1" applyFill="1" applyBorder="1" applyAlignment="1">
      <alignment horizontal="center" vertical="center"/>
    </xf>
    <xf numFmtId="171" fontId="13" fillId="0" borderId="4" xfId="0" applyNumberFormat="1" applyFont="1" applyBorder="1" applyAlignment="1">
      <alignment horizontal="center"/>
    </xf>
    <xf numFmtId="4" fontId="14" fillId="0" borderId="4" xfId="0" applyNumberFormat="1" applyFont="1" applyBorder="1" applyAlignment="1">
      <alignment horizontal="right" indent="2"/>
    </xf>
    <xf numFmtId="168" fontId="14" fillId="0" borderId="4" xfId="0" applyNumberFormat="1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26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6" fillId="0" borderId="0" xfId="0" applyFont="1" applyAlignment="1">
      <alignment horizontal="left" vertical="center" wrapText="1"/>
    </xf>
    <xf numFmtId="0" fontId="16" fillId="0" borderId="12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165" fontId="14" fillId="0" borderId="4" xfId="0" applyNumberFormat="1" applyFont="1" applyBorder="1" applyAlignment="1">
      <alignment horizontal="center"/>
    </xf>
    <xf numFmtId="0" fontId="14" fillId="0" borderId="3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4" fontId="12" fillId="0" borderId="7" xfId="0" applyNumberFormat="1" applyFont="1" applyBorder="1" applyAlignment="1">
      <alignment horizontal="right" indent="2"/>
    </xf>
    <xf numFmtId="168" fontId="12" fillId="0" borderId="7" xfId="0" applyNumberFormat="1" applyFont="1" applyBorder="1" applyAlignment="1">
      <alignment horizontal="center"/>
    </xf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47" fillId="0" borderId="0" xfId="0" applyFont="1" applyAlignment="1">
      <alignment horizontal="left" vertical="center" wrapText="1"/>
    </xf>
    <xf numFmtId="177" fontId="41" fillId="0" borderId="0" xfId="3" applyNumberFormat="1" applyFont="1" applyAlignment="1">
      <alignment horizontal="left" vertical="center" wrapText="1"/>
    </xf>
    <xf numFmtId="183" fontId="41" fillId="0" borderId="2" xfId="2" applyNumberFormat="1" applyFont="1" applyBorder="1" applyAlignment="1">
      <alignment horizontal="left"/>
    </xf>
    <xf numFmtId="183" fontId="41" fillId="0" borderId="1" xfId="2" applyNumberFormat="1" applyFont="1" applyBorder="1" applyAlignment="1">
      <alignment horizontal="left"/>
    </xf>
    <xf numFmtId="183" fontId="41" fillId="0" borderId="14" xfId="2" applyNumberFormat="1" applyFont="1" applyBorder="1" applyAlignment="1">
      <alignment horizontal="left"/>
    </xf>
    <xf numFmtId="0" fontId="24" fillId="0" borderId="0" xfId="3" applyFont="1" applyAlignment="1">
      <alignment horizontal="center" vertical="center" wrapText="1"/>
    </xf>
    <xf numFmtId="172" fontId="41" fillId="0" borderId="0" xfId="3" applyNumberFormat="1" applyFont="1" applyAlignment="1">
      <alignment horizontal="left" vertical="center"/>
    </xf>
    <xf numFmtId="14" fontId="41" fillId="0" borderId="0" xfId="3" applyNumberFormat="1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177" fontId="41" fillId="0" borderId="0" xfId="3" applyNumberFormat="1" applyFont="1" applyAlignment="1">
      <alignment horizontal="left" vertical="center"/>
    </xf>
    <xf numFmtId="180" fontId="41" fillId="0" borderId="0" xfId="3" applyNumberFormat="1" applyFont="1" applyAlignment="1">
      <alignment horizontal="left" vertical="center"/>
    </xf>
    <xf numFmtId="178" fontId="41" fillId="0" borderId="0" xfId="3" applyNumberFormat="1" applyFont="1" applyAlignment="1">
      <alignment horizontal="left" vertical="center"/>
    </xf>
    <xf numFmtId="0" fontId="43" fillId="3" borderId="0" xfId="5" applyFont="1" applyFill="1" applyAlignment="1">
      <alignment horizontal="center"/>
    </xf>
    <xf numFmtId="164" fontId="43" fillId="3" borderId="0" xfId="1" applyFont="1" applyFill="1" applyAlignment="1">
      <alignment horizontal="center"/>
    </xf>
    <xf numFmtId="0" fontId="43" fillId="3" borderId="0" xfId="5" applyFont="1" applyFill="1" applyAlignment="1">
      <alignment horizontal="center" vertical="center"/>
    </xf>
    <xf numFmtId="0" fontId="1" fillId="0" borderId="0" xfId="52"/>
    <xf numFmtId="0" fontId="1" fillId="0" borderId="0" xfId="53"/>
  </cellXfs>
  <cellStyles count="54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19" xfId="43" xr:uid="{15B3C03C-07F4-44FE-984D-CD0182EBE915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0" xfId="44" xr:uid="{862342E6-76C1-4649-B37D-5133799DF917}"/>
    <cellStyle name="Normal 21" xfId="45" xr:uid="{6C25F129-593A-4EAD-A207-5F21BD3BFF3B}"/>
    <cellStyle name="Normal 22" xfId="46" xr:uid="{59E0B6E8-C772-4E5A-B7D2-DF1D2000C077}"/>
    <cellStyle name="Normal 23" xfId="47" xr:uid="{446C991A-3A66-4A25-81CA-6E31E4C74FC8}"/>
    <cellStyle name="Normal 24" xfId="48" xr:uid="{AD40A3F7-E43C-463B-813E-7FA193BA3FCF}"/>
    <cellStyle name="Normal 25" xfId="49" xr:uid="{6CB41FE0-F0EC-464C-9645-7B1D92CB61AA}"/>
    <cellStyle name="Normal 26" xfId="50" xr:uid="{0D2CFC4E-7B7B-4EE6-8127-6E541663CF58}"/>
    <cellStyle name="Normal 27" xfId="34" xr:uid="{FFB023CA-4152-4217-A8F5-16936D70036D}"/>
    <cellStyle name="Normal 28" xfId="51" xr:uid="{512A4E26-DB54-4BD1-A855-55D99DEDCB94}"/>
    <cellStyle name="Normal 29" xfId="52" xr:uid="{5F5825C1-D798-48EF-9E17-3DFBAE80A4D5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30" xfId="53" xr:uid="{2F2C9C78-08FF-4047-8765-3546D579B46C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1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19"/>
      <c r="C2" s="619"/>
      <c r="D2" s="619"/>
      <c r="E2" s="619"/>
      <c r="F2" s="119"/>
      <c r="H2" s="131"/>
    </row>
    <row r="3" spans="1:12" ht="40.5" customHeight="1">
      <c r="B3" s="620"/>
      <c r="C3" s="620"/>
      <c r="D3" s="620"/>
      <c r="E3" s="620"/>
      <c r="F3" s="120"/>
      <c r="H3" s="131"/>
      <c r="L3" s="135" t="s">
        <v>183</v>
      </c>
    </row>
    <row r="4" spans="1:12" ht="22.5" customHeight="1">
      <c r="B4" s="620"/>
      <c r="C4" s="620"/>
      <c r="D4" s="620"/>
      <c r="E4" s="620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27" t="str">
        <f>"LIST OF ACCEPTANCE MINUTES FOR FILLING SAND K≥95 "</f>
        <v xml:space="preserve">LIST OF ACCEPTANCE MINUTES FOR FILLING SAND K≥95 </v>
      </c>
      <c r="B7" s="627"/>
      <c r="C7" s="627"/>
      <c r="D7" s="627"/>
      <c r="E7" s="627"/>
      <c r="F7" s="627"/>
      <c r="G7" s="627"/>
      <c r="H7" s="627"/>
      <c r="I7" s="132"/>
      <c r="J7" s="132"/>
      <c r="K7" s="132"/>
    </row>
    <row r="8" spans="1:12" ht="22.5" customHeight="1">
      <c r="A8" s="628" t="str">
        <f>"Danh mục biên bản nghiệm thu đắp cát K≥0.95 "</f>
        <v xml:space="preserve">Danh mục biên bản nghiệm thu đắp cát K≥0.95 </v>
      </c>
      <c r="B8" s="628"/>
      <c r="C8" s="628"/>
      <c r="D8" s="628"/>
      <c r="E8" s="628"/>
      <c r="F8" s="628"/>
      <c r="G8" s="628"/>
      <c r="H8" s="628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20" t="s">
        <v>182</v>
      </c>
      <c r="B10" s="620"/>
      <c r="D10" s="134">
        <f>+G75</f>
        <v>46012</v>
      </c>
      <c r="E10" s="121"/>
      <c r="F10" s="121"/>
      <c r="H10" s="131"/>
    </row>
    <row r="11" spans="1:12" ht="22.5" customHeight="1">
      <c r="A11" s="620" t="s">
        <v>167</v>
      </c>
      <c r="B11" s="620"/>
      <c r="C11" s="620"/>
      <c r="D11" s="629" t="s">
        <v>178</v>
      </c>
      <c r="E11" s="629"/>
      <c r="F11" s="629"/>
      <c r="H11" s="131"/>
    </row>
    <row r="12" spans="1:12" ht="22.5" customHeight="1">
      <c r="A12" s="620" t="s">
        <v>180</v>
      </c>
      <c r="B12" s="620"/>
      <c r="C12" s="620"/>
      <c r="D12" s="629" t="e">
        <f>#REF!</f>
        <v>#REF!</v>
      </c>
      <c r="E12" s="629"/>
      <c r="F12" s="629"/>
      <c r="H12" s="131"/>
    </row>
    <row r="13" spans="1:12" ht="22.5" customHeight="1">
      <c r="A13" s="620" t="s">
        <v>181</v>
      </c>
      <c r="B13" s="620"/>
      <c r="C13" s="620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18" t="s">
        <v>283</v>
      </c>
      <c r="C15" s="618"/>
      <c r="D15" s="618"/>
      <c r="E15" s="618"/>
      <c r="F15" s="618"/>
      <c r="G15" s="123" t="s">
        <v>285</v>
      </c>
      <c r="H15" s="123" t="s">
        <v>287</v>
      </c>
    </row>
    <row r="16" spans="1:12" ht="45" customHeight="1">
      <c r="A16" s="249">
        <v>9</v>
      </c>
      <c r="B16" s="621" t="s">
        <v>347</v>
      </c>
      <c r="C16" s="622"/>
      <c r="D16" s="622"/>
      <c r="E16" s="622"/>
      <c r="F16" s="623"/>
      <c r="G16" s="250">
        <f>+G22</f>
        <v>0</v>
      </c>
      <c r="H16" s="123"/>
    </row>
    <row r="17" spans="1:8" ht="45" customHeight="1">
      <c r="A17" s="249">
        <v>9.1</v>
      </c>
      <c r="B17" s="624" t="s">
        <v>156</v>
      </c>
      <c r="C17" s="625"/>
      <c r="D17" s="625"/>
      <c r="E17" s="625"/>
      <c r="F17" s="626"/>
      <c r="G17" s="250">
        <f>G18-1</f>
        <v>-3</v>
      </c>
      <c r="H17" s="123"/>
    </row>
    <row r="18" spans="1:8" ht="45" customHeight="1">
      <c r="A18" s="249">
        <v>9.1999999999999993</v>
      </c>
      <c r="B18" s="624" t="s">
        <v>348</v>
      </c>
      <c r="C18" s="625"/>
      <c r="D18" s="625"/>
      <c r="E18" s="625"/>
      <c r="F18" s="626"/>
      <c r="G18" s="250">
        <f>G20</f>
        <v>-2</v>
      </c>
      <c r="H18" s="123"/>
    </row>
    <row r="19" spans="1:8" ht="45" customHeight="1">
      <c r="A19" s="249">
        <v>9.3000000000000007</v>
      </c>
      <c r="B19" s="624" t="s">
        <v>156</v>
      </c>
      <c r="C19" s="625"/>
      <c r="D19" s="625"/>
      <c r="E19" s="625"/>
      <c r="F19" s="626"/>
      <c r="G19" s="250">
        <f>+G20-1</f>
        <v>-3</v>
      </c>
      <c r="H19" s="123"/>
    </row>
    <row r="20" spans="1:8" ht="45" customHeight="1">
      <c r="A20" s="249">
        <v>9.4</v>
      </c>
      <c r="B20" s="624" t="s">
        <v>346</v>
      </c>
      <c r="C20" s="625"/>
      <c r="D20" s="625"/>
      <c r="E20" s="625"/>
      <c r="F20" s="626"/>
      <c r="G20" s="250">
        <f>+G22-2</f>
        <v>-2</v>
      </c>
      <c r="H20" s="123"/>
    </row>
    <row r="21" spans="1:8" ht="45" customHeight="1">
      <c r="A21" s="249">
        <v>9.5</v>
      </c>
      <c r="B21" s="624" t="s">
        <v>156</v>
      </c>
      <c r="C21" s="625"/>
      <c r="D21" s="625"/>
      <c r="E21" s="625"/>
      <c r="F21" s="626"/>
      <c r="G21" s="250">
        <f>+G22-1</f>
        <v>-1</v>
      </c>
      <c r="H21" s="123"/>
    </row>
    <row r="22" spans="1:8" ht="45" customHeight="1">
      <c r="A22" s="249">
        <v>9.6</v>
      </c>
      <c r="B22" s="624" t="s">
        <v>322</v>
      </c>
      <c r="C22" s="625"/>
      <c r="D22" s="625"/>
      <c r="E22" s="625"/>
      <c r="F22" s="626"/>
      <c r="G22" s="251"/>
      <c r="H22" s="123"/>
    </row>
    <row r="23" spans="1:8" ht="45" customHeight="1">
      <c r="A23" s="249">
        <v>9.6999999999999993</v>
      </c>
      <c r="B23" s="624" t="s">
        <v>323</v>
      </c>
      <c r="C23" s="625"/>
      <c r="D23" s="625"/>
      <c r="E23" s="625"/>
      <c r="F23" s="626"/>
      <c r="G23" s="250">
        <f>+G22</f>
        <v>0</v>
      </c>
      <c r="H23" s="123"/>
    </row>
    <row r="24" spans="1:8" ht="45" customHeight="1">
      <c r="A24" s="249">
        <v>9.8000000000000007</v>
      </c>
      <c r="B24" s="624" t="s">
        <v>324</v>
      </c>
      <c r="C24" s="625"/>
      <c r="D24" s="625"/>
      <c r="E24" s="625"/>
      <c r="F24" s="626"/>
      <c r="G24" s="250">
        <f>+G22</f>
        <v>0</v>
      </c>
      <c r="H24" s="123"/>
    </row>
    <row r="25" spans="1:8" ht="45" customHeight="1">
      <c r="A25" s="249">
        <v>9.9</v>
      </c>
      <c r="B25" s="624" t="s">
        <v>325</v>
      </c>
      <c r="C25" s="625"/>
      <c r="D25" s="625"/>
      <c r="E25" s="625"/>
      <c r="F25" s="626"/>
      <c r="G25" s="250">
        <f>+G22</f>
        <v>0</v>
      </c>
      <c r="H25" s="123"/>
    </row>
    <row r="26" spans="1:8" ht="45" customHeight="1">
      <c r="A26" s="249">
        <v>9.11</v>
      </c>
      <c r="B26" s="624" t="s">
        <v>159</v>
      </c>
      <c r="C26" s="625"/>
      <c r="D26" s="625"/>
      <c r="E26" s="625"/>
      <c r="F26" s="626"/>
      <c r="G26" s="250">
        <f>G20</f>
        <v>-2</v>
      </c>
      <c r="H26" s="123"/>
    </row>
    <row r="27" spans="1:8" ht="45" customHeight="1">
      <c r="A27" s="249">
        <v>9.1199999999999992</v>
      </c>
      <c r="B27" s="624" t="s">
        <v>160</v>
      </c>
      <c r="C27" s="625"/>
      <c r="D27" s="625"/>
      <c r="E27" s="625"/>
      <c r="F27" s="626"/>
      <c r="G27" s="250">
        <f>+G22</f>
        <v>0</v>
      </c>
      <c r="H27" s="123"/>
    </row>
    <row r="28" spans="1:8" ht="45" customHeight="1">
      <c r="A28" s="249">
        <v>8</v>
      </c>
      <c r="B28" s="621" t="s">
        <v>321</v>
      </c>
      <c r="C28" s="622"/>
      <c r="D28" s="622"/>
      <c r="E28" s="622"/>
      <c r="F28" s="623"/>
      <c r="G28" s="250">
        <v>46018</v>
      </c>
      <c r="H28" s="123"/>
    </row>
    <row r="29" spans="1:8" ht="45" customHeight="1">
      <c r="A29" s="249">
        <v>8.1</v>
      </c>
      <c r="B29" s="624" t="s">
        <v>156</v>
      </c>
      <c r="C29" s="625"/>
      <c r="D29" s="625"/>
      <c r="E29" s="625"/>
      <c r="F29" s="626"/>
      <c r="G29" s="250">
        <f>G30-1</f>
        <v>46012</v>
      </c>
      <c r="H29" s="123"/>
    </row>
    <row r="30" spans="1:8" ht="45" customHeight="1">
      <c r="A30" s="249">
        <v>8.1999999999999993</v>
      </c>
      <c r="B30" s="624" t="s">
        <v>349</v>
      </c>
      <c r="C30" s="625"/>
      <c r="D30" s="625"/>
      <c r="E30" s="625"/>
      <c r="F30" s="626"/>
      <c r="G30" s="250">
        <f>G32</f>
        <v>46013</v>
      </c>
      <c r="H30" s="123"/>
    </row>
    <row r="31" spans="1:8" ht="45" customHeight="1">
      <c r="A31" s="249">
        <v>8.3000000000000007</v>
      </c>
      <c r="B31" s="624" t="s">
        <v>156</v>
      </c>
      <c r="C31" s="625"/>
      <c r="D31" s="625"/>
      <c r="E31" s="625"/>
      <c r="F31" s="626"/>
      <c r="G31" s="250">
        <f>+G32-1</f>
        <v>46012</v>
      </c>
      <c r="H31" s="123"/>
    </row>
    <row r="32" spans="1:8" ht="45" customHeight="1">
      <c r="A32" s="249">
        <v>8.4</v>
      </c>
      <c r="B32" s="624" t="s">
        <v>346</v>
      </c>
      <c r="C32" s="625"/>
      <c r="D32" s="625"/>
      <c r="E32" s="625"/>
      <c r="F32" s="626"/>
      <c r="G32" s="250">
        <f>G34-5</f>
        <v>46013</v>
      </c>
      <c r="H32" s="123"/>
    </row>
    <row r="33" spans="1:8" ht="45" customHeight="1">
      <c r="A33" s="249">
        <v>8.5</v>
      </c>
      <c r="B33" s="624" t="s">
        <v>156</v>
      </c>
      <c r="C33" s="625"/>
      <c r="D33" s="625"/>
      <c r="E33" s="625"/>
      <c r="F33" s="626"/>
      <c r="G33" s="250">
        <f>+G34-1</f>
        <v>46017</v>
      </c>
      <c r="H33" s="123"/>
    </row>
    <row r="34" spans="1:8" ht="45" customHeight="1">
      <c r="A34" s="249">
        <v>8.6</v>
      </c>
      <c r="B34" s="624" t="s">
        <v>326</v>
      </c>
      <c r="C34" s="625"/>
      <c r="D34" s="625"/>
      <c r="E34" s="625"/>
      <c r="F34" s="626"/>
      <c r="G34" s="251">
        <v>46018</v>
      </c>
      <c r="H34" s="123"/>
    </row>
    <row r="35" spans="1:8" ht="45" customHeight="1">
      <c r="A35" s="249">
        <v>8.6999999999999993</v>
      </c>
      <c r="B35" s="624" t="s">
        <v>327</v>
      </c>
      <c r="C35" s="625"/>
      <c r="D35" s="625"/>
      <c r="E35" s="625"/>
      <c r="F35" s="626"/>
      <c r="G35" s="250">
        <f>+G34</f>
        <v>46018</v>
      </c>
      <c r="H35" s="123"/>
    </row>
    <row r="36" spans="1:8" ht="45" customHeight="1">
      <c r="A36" s="249">
        <v>8.8000000000000007</v>
      </c>
      <c r="B36" s="624" t="s">
        <v>328</v>
      </c>
      <c r="C36" s="625"/>
      <c r="D36" s="625"/>
      <c r="E36" s="625"/>
      <c r="F36" s="626"/>
      <c r="G36" s="250">
        <f>+G34</f>
        <v>46018</v>
      </c>
      <c r="H36" s="123"/>
    </row>
    <row r="37" spans="1:8" ht="45" customHeight="1">
      <c r="A37" s="249">
        <v>8.9</v>
      </c>
      <c r="B37" s="624" t="s">
        <v>329</v>
      </c>
      <c r="C37" s="625"/>
      <c r="D37" s="625"/>
      <c r="E37" s="625"/>
      <c r="F37" s="626"/>
      <c r="G37" s="250">
        <f>+G34</f>
        <v>46018</v>
      </c>
      <c r="H37" s="123"/>
    </row>
    <row r="38" spans="1:8" ht="45" customHeight="1">
      <c r="A38" s="249">
        <v>8.11</v>
      </c>
      <c r="B38" s="624" t="s">
        <v>159</v>
      </c>
      <c r="C38" s="625"/>
      <c r="D38" s="625"/>
      <c r="E38" s="625"/>
      <c r="F38" s="626"/>
      <c r="G38" s="250"/>
      <c r="H38" s="123"/>
    </row>
    <row r="39" spans="1:8" ht="45" customHeight="1">
      <c r="A39" s="249">
        <v>8.1199999999999992</v>
      </c>
      <c r="B39" s="624" t="s">
        <v>160</v>
      </c>
      <c r="C39" s="625"/>
      <c r="D39" s="625"/>
      <c r="E39" s="625"/>
      <c r="F39" s="626"/>
      <c r="G39" s="250">
        <f>+G34</f>
        <v>46018</v>
      </c>
      <c r="H39" s="123"/>
    </row>
    <row r="40" spans="1:8" ht="45" customHeight="1">
      <c r="A40" s="249">
        <v>7</v>
      </c>
      <c r="B40" s="621" t="s">
        <v>308</v>
      </c>
      <c r="C40" s="622"/>
      <c r="D40" s="622"/>
      <c r="E40" s="622"/>
      <c r="F40" s="623"/>
      <c r="G40" s="250">
        <v>46018</v>
      </c>
      <c r="H40" s="123"/>
    </row>
    <row r="41" spans="1:8" ht="45" customHeight="1">
      <c r="A41" s="249">
        <v>7.1</v>
      </c>
      <c r="B41" s="624" t="s">
        <v>156</v>
      </c>
      <c r="C41" s="625"/>
      <c r="D41" s="625"/>
      <c r="E41" s="625"/>
      <c r="F41" s="626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4" t="s">
        <v>349</v>
      </c>
      <c r="C42" s="625"/>
      <c r="D42" s="625"/>
      <c r="E42" s="625"/>
      <c r="F42" s="626"/>
      <c r="G42" s="250">
        <f>G44</f>
        <v>46013</v>
      </c>
      <c r="H42" s="123"/>
    </row>
    <row r="43" spans="1:8" ht="45" customHeight="1">
      <c r="A43" s="249">
        <v>7.3</v>
      </c>
      <c r="B43" s="624" t="s">
        <v>156</v>
      </c>
      <c r="C43" s="625"/>
      <c r="D43" s="625"/>
      <c r="E43" s="625"/>
      <c r="F43" s="626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4" t="s">
        <v>346</v>
      </c>
      <c r="C44" s="625"/>
      <c r="D44" s="625"/>
      <c r="E44" s="625"/>
      <c r="F44" s="626"/>
      <c r="G44" s="250">
        <f>G46-5</f>
        <v>46013</v>
      </c>
      <c r="H44" s="123"/>
    </row>
    <row r="45" spans="1:8" ht="45" customHeight="1">
      <c r="A45" s="249">
        <v>7.5</v>
      </c>
      <c r="B45" s="624" t="s">
        <v>156</v>
      </c>
      <c r="C45" s="625"/>
      <c r="D45" s="625"/>
      <c r="E45" s="625"/>
      <c r="F45" s="626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4" t="s">
        <v>320</v>
      </c>
      <c r="C46" s="625"/>
      <c r="D46" s="625"/>
      <c r="E46" s="625"/>
      <c r="F46" s="626"/>
      <c r="G46" s="251">
        <v>46018</v>
      </c>
      <c r="H46" s="123"/>
    </row>
    <row r="47" spans="1:8" ht="45" customHeight="1">
      <c r="A47" s="249">
        <v>7.7</v>
      </c>
      <c r="B47" s="624" t="s">
        <v>309</v>
      </c>
      <c r="C47" s="625"/>
      <c r="D47" s="625"/>
      <c r="E47" s="625"/>
      <c r="F47" s="626"/>
      <c r="G47" s="250">
        <f>+G46</f>
        <v>46018</v>
      </c>
      <c r="H47" s="123"/>
    </row>
    <row r="48" spans="1:8" ht="45" customHeight="1">
      <c r="A48" s="249">
        <v>7.8</v>
      </c>
      <c r="B48" s="624" t="s">
        <v>310</v>
      </c>
      <c r="C48" s="625"/>
      <c r="D48" s="625"/>
      <c r="E48" s="625"/>
      <c r="F48" s="626"/>
      <c r="G48" s="250">
        <f>+G46</f>
        <v>46018</v>
      </c>
      <c r="H48" s="123"/>
    </row>
    <row r="49" spans="1:8" ht="45" customHeight="1">
      <c r="A49" s="249"/>
      <c r="B49" s="624" t="s">
        <v>311</v>
      </c>
      <c r="C49" s="625"/>
      <c r="D49" s="625"/>
      <c r="E49" s="625"/>
      <c r="F49" s="626"/>
      <c r="G49" s="250">
        <f>+G46</f>
        <v>46018</v>
      </c>
      <c r="H49" s="123"/>
    </row>
    <row r="50" spans="1:8" ht="45" customHeight="1">
      <c r="A50" s="249"/>
      <c r="B50" s="624" t="s">
        <v>159</v>
      </c>
      <c r="C50" s="625"/>
      <c r="D50" s="625"/>
      <c r="E50" s="625"/>
      <c r="F50" s="626"/>
      <c r="G50" s="250"/>
      <c r="H50" s="123"/>
    </row>
    <row r="51" spans="1:8" ht="45" customHeight="1">
      <c r="A51" s="249">
        <v>7.9</v>
      </c>
      <c r="B51" s="624" t="s">
        <v>160</v>
      </c>
      <c r="C51" s="625"/>
      <c r="D51" s="625"/>
      <c r="E51" s="625"/>
      <c r="F51" s="626"/>
      <c r="G51" s="250">
        <f>+G46</f>
        <v>46018</v>
      </c>
      <c r="H51" s="123"/>
    </row>
    <row r="52" spans="1:8" ht="45" customHeight="1">
      <c r="A52" s="249">
        <v>6</v>
      </c>
      <c r="B52" s="621" t="s">
        <v>312</v>
      </c>
      <c r="C52" s="622"/>
      <c r="D52" s="622"/>
      <c r="E52" s="622"/>
      <c r="F52" s="623"/>
      <c r="G52" s="250">
        <f>+G54</f>
        <v>46010</v>
      </c>
      <c r="H52" s="123"/>
    </row>
    <row r="53" spans="1:8" ht="45" customHeight="1">
      <c r="A53" s="249">
        <v>6.1</v>
      </c>
      <c r="B53" s="624" t="s">
        <v>156</v>
      </c>
      <c r="C53" s="625"/>
      <c r="D53" s="625"/>
      <c r="E53" s="625"/>
      <c r="F53" s="626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4" t="s">
        <v>331</v>
      </c>
      <c r="C54" s="625"/>
      <c r="D54" s="625"/>
      <c r="E54" s="625"/>
      <c r="F54" s="626"/>
      <c r="G54" s="251">
        <v>46010</v>
      </c>
      <c r="H54" s="123"/>
    </row>
    <row r="55" spans="1:8" ht="45" customHeight="1">
      <c r="A55" s="249">
        <v>6.3</v>
      </c>
      <c r="B55" s="624" t="s">
        <v>313</v>
      </c>
      <c r="C55" s="625"/>
      <c r="D55" s="625"/>
      <c r="E55" s="625"/>
      <c r="F55" s="626"/>
      <c r="G55" s="250">
        <f>+G54</f>
        <v>46010</v>
      </c>
      <c r="H55" s="123"/>
    </row>
    <row r="56" spans="1:8" ht="45" customHeight="1">
      <c r="A56" s="249">
        <v>6.4</v>
      </c>
      <c r="B56" s="624" t="s">
        <v>314</v>
      </c>
      <c r="C56" s="625"/>
      <c r="D56" s="625"/>
      <c r="E56" s="625"/>
      <c r="F56" s="626"/>
      <c r="G56" s="250">
        <f>+G54</f>
        <v>46010</v>
      </c>
      <c r="H56" s="123"/>
    </row>
    <row r="57" spans="1:8" ht="45" customHeight="1">
      <c r="A57" s="249"/>
      <c r="B57" s="624" t="s">
        <v>315</v>
      </c>
      <c r="C57" s="625"/>
      <c r="D57" s="625"/>
      <c r="E57" s="625"/>
      <c r="F57" s="626"/>
      <c r="G57" s="250">
        <f>+G54</f>
        <v>46010</v>
      </c>
      <c r="H57" s="123"/>
    </row>
    <row r="58" spans="1:8" ht="45" customHeight="1">
      <c r="A58" s="249"/>
      <c r="B58" s="624" t="s">
        <v>159</v>
      </c>
      <c r="C58" s="625"/>
      <c r="D58" s="625"/>
      <c r="E58" s="625"/>
      <c r="F58" s="626"/>
      <c r="G58" s="250" t="e">
        <f>#REF!</f>
        <v>#REF!</v>
      </c>
      <c r="H58" s="123"/>
    </row>
    <row r="59" spans="1:8" ht="45" customHeight="1">
      <c r="A59" s="249">
        <v>6.5</v>
      </c>
      <c r="B59" s="624" t="s">
        <v>160</v>
      </c>
      <c r="C59" s="625"/>
      <c r="D59" s="625"/>
      <c r="E59" s="625"/>
      <c r="F59" s="626"/>
      <c r="G59" s="250">
        <f>+G54</f>
        <v>46010</v>
      </c>
      <c r="H59" s="123"/>
    </row>
    <row r="60" spans="1:8" ht="45" customHeight="1">
      <c r="A60" s="249">
        <v>5</v>
      </c>
      <c r="B60" s="621" t="s">
        <v>316</v>
      </c>
      <c r="C60" s="622"/>
      <c r="D60" s="622"/>
      <c r="E60" s="622"/>
      <c r="F60" s="623"/>
      <c r="G60" s="250">
        <f>+G62</f>
        <v>46011</v>
      </c>
      <c r="H60" s="123"/>
    </row>
    <row r="61" spans="1:8" ht="45" customHeight="1">
      <c r="A61" s="249">
        <v>5.0999999999999996</v>
      </c>
      <c r="B61" s="624" t="s">
        <v>156</v>
      </c>
      <c r="C61" s="625"/>
      <c r="D61" s="625"/>
      <c r="E61" s="625"/>
      <c r="F61" s="626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4" t="s">
        <v>332</v>
      </c>
      <c r="C62" s="625"/>
      <c r="D62" s="625"/>
      <c r="E62" s="625"/>
      <c r="F62" s="626"/>
      <c r="G62" s="251">
        <v>46011</v>
      </c>
      <c r="H62" s="123"/>
    </row>
    <row r="63" spans="1:8" ht="45" customHeight="1">
      <c r="A63" s="249">
        <v>5.3</v>
      </c>
      <c r="B63" s="624" t="s">
        <v>317</v>
      </c>
      <c r="C63" s="625"/>
      <c r="D63" s="625"/>
      <c r="E63" s="625"/>
      <c r="F63" s="626"/>
      <c r="G63" s="250">
        <f>+G62</f>
        <v>46011</v>
      </c>
      <c r="H63" s="123"/>
    </row>
    <row r="64" spans="1:8" ht="45" customHeight="1">
      <c r="A64" s="249">
        <v>5.4</v>
      </c>
      <c r="B64" s="624" t="s">
        <v>318</v>
      </c>
      <c r="C64" s="625"/>
      <c r="D64" s="625"/>
      <c r="E64" s="625"/>
      <c r="F64" s="626"/>
      <c r="G64" s="250">
        <f>+G62</f>
        <v>46011</v>
      </c>
      <c r="H64" s="123"/>
    </row>
    <row r="65" spans="1:8" ht="45" customHeight="1">
      <c r="A65" s="249"/>
      <c r="B65" s="624" t="s">
        <v>319</v>
      </c>
      <c r="C65" s="625"/>
      <c r="D65" s="625"/>
      <c r="E65" s="625"/>
      <c r="F65" s="626"/>
      <c r="G65" s="250">
        <f>+G62</f>
        <v>46011</v>
      </c>
      <c r="H65" s="123"/>
    </row>
    <row r="66" spans="1:8" ht="45" customHeight="1">
      <c r="A66" s="249"/>
      <c r="B66" s="624" t="s">
        <v>159</v>
      </c>
      <c r="C66" s="625"/>
      <c r="D66" s="625"/>
      <c r="E66" s="625"/>
      <c r="F66" s="626"/>
      <c r="G66" s="250" t="e">
        <f>#REF!</f>
        <v>#REF!</v>
      </c>
      <c r="H66" s="123"/>
    </row>
    <row r="67" spans="1:8" ht="45" customHeight="1">
      <c r="A67" s="249">
        <v>5.5</v>
      </c>
      <c r="B67" s="624" t="s">
        <v>160</v>
      </c>
      <c r="C67" s="625"/>
      <c r="D67" s="625"/>
      <c r="E67" s="625"/>
      <c r="F67" s="626"/>
      <c r="G67" s="250">
        <f>+G62</f>
        <v>46011</v>
      </c>
      <c r="H67" s="123"/>
    </row>
    <row r="68" spans="1:8" ht="44.25" customHeight="1">
      <c r="A68" s="124">
        <v>4</v>
      </c>
      <c r="B68" s="631" t="s">
        <v>288</v>
      </c>
      <c r="C68" s="631"/>
      <c r="D68" s="631"/>
      <c r="E68" s="631"/>
      <c r="F68" s="631"/>
      <c r="G68" s="125">
        <f>+G70</f>
        <v>46012</v>
      </c>
      <c r="H68" s="126"/>
    </row>
    <row r="69" spans="1:8" ht="29.4" customHeight="1">
      <c r="A69" s="124">
        <v>4.0999999999999996</v>
      </c>
      <c r="B69" s="630" t="s">
        <v>156</v>
      </c>
      <c r="C69" s="630"/>
      <c r="D69" s="630"/>
      <c r="E69" s="630"/>
      <c r="F69" s="630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30" t="s">
        <v>333</v>
      </c>
      <c r="C70" s="630"/>
      <c r="D70" s="630"/>
      <c r="E70" s="630"/>
      <c r="F70" s="630"/>
      <c r="G70" s="127">
        <v>46012</v>
      </c>
      <c r="H70" s="126"/>
    </row>
    <row r="71" spans="1:8" ht="45" customHeight="1">
      <c r="A71" s="124">
        <v>4.3</v>
      </c>
      <c r="B71" s="630" t="s">
        <v>289</v>
      </c>
      <c r="C71" s="630"/>
      <c r="D71" s="630"/>
      <c r="E71" s="630"/>
      <c r="F71" s="630"/>
      <c r="G71" s="125">
        <f>+G70</f>
        <v>46012</v>
      </c>
      <c r="H71" s="126"/>
    </row>
    <row r="72" spans="1:8" ht="52.95" customHeight="1">
      <c r="A72" s="124">
        <v>4.4000000000000004</v>
      </c>
      <c r="B72" s="630" t="s">
        <v>290</v>
      </c>
      <c r="C72" s="630"/>
      <c r="D72" s="630"/>
      <c r="E72" s="630"/>
      <c r="F72" s="630"/>
      <c r="G72" s="125">
        <f>+G70</f>
        <v>46012</v>
      </c>
      <c r="H72" s="126"/>
    </row>
    <row r="73" spans="1:8" ht="38.4" customHeight="1">
      <c r="A73" s="124"/>
      <c r="B73" s="630" t="s">
        <v>291</v>
      </c>
      <c r="C73" s="630"/>
      <c r="D73" s="630"/>
      <c r="E73" s="630"/>
      <c r="F73" s="630"/>
      <c r="G73" s="125">
        <f>+G70</f>
        <v>46012</v>
      </c>
      <c r="H73" s="126"/>
    </row>
    <row r="74" spans="1:8" ht="37.950000000000003" customHeight="1">
      <c r="A74" s="124"/>
      <c r="B74" s="630" t="s">
        <v>159</v>
      </c>
      <c r="C74" s="630"/>
      <c r="D74" s="630"/>
      <c r="E74" s="630"/>
      <c r="F74" s="630"/>
      <c r="G74" s="125" t="e">
        <f>+#REF!</f>
        <v>#REF!</v>
      </c>
      <c r="H74" s="126"/>
    </row>
    <row r="75" spans="1:8" ht="45" customHeight="1">
      <c r="A75" s="124">
        <v>4.5</v>
      </c>
      <c r="B75" s="630" t="s">
        <v>160</v>
      </c>
      <c r="C75" s="630"/>
      <c r="D75" s="630"/>
      <c r="E75" s="630"/>
      <c r="F75" s="630"/>
      <c r="G75" s="125">
        <f>+G70</f>
        <v>46012</v>
      </c>
      <c r="H75" s="126"/>
    </row>
    <row r="76" spans="1:8" ht="40.200000000000003" customHeight="1">
      <c r="A76" s="124">
        <v>3</v>
      </c>
      <c r="B76" s="631" t="s">
        <v>164</v>
      </c>
      <c r="C76" s="631"/>
      <c r="D76" s="631"/>
      <c r="E76" s="631"/>
      <c r="F76" s="631"/>
      <c r="G76" s="125">
        <f>+G78</f>
        <v>46014</v>
      </c>
      <c r="H76" s="126"/>
    </row>
    <row r="77" spans="1:8" ht="40.200000000000003" customHeight="1">
      <c r="A77" s="124">
        <v>3.1</v>
      </c>
      <c r="B77" s="630" t="s">
        <v>156</v>
      </c>
      <c r="C77" s="630"/>
      <c r="D77" s="630"/>
      <c r="E77" s="630"/>
      <c r="F77" s="630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30" t="s">
        <v>334</v>
      </c>
      <c r="C78" s="630"/>
      <c r="D78" s="630"/>
      <c r="E78" s="630"/>
      <c r="F78" s="630"/>
      <c r="G78" s="127">
        <f>+G70+2</f>
        <v>46014</v>
      </c>
      <c r="H78" s="126"/>
    </row>
    <row r="79" spans="1:8" ht="40.200000000000003" customHeight="1">
      <c r="A79" s="124">
        <v>3.3</v>
      </c>
      <c r="B79" s="630" t="s">
        <v>165</v>
      </c>
      <c r="C79" s="630"/>
      <c r="D79" s="630"/>
      <c r="E79" s="630"/>
      <c r="F79" s="630"/>
      <c r="G79" s="125">
        <f>+G78</f>
        <v>46014</v>
      </c>
      <c r="H79" s="126"/>
    </row>
    <row r="80" spans="1:8" ht="49.2" customHeight="1">
      <c r="A80" s="124">
        <v>3.4</v>
      </c>
      <c r="B80" s="630" t="s">
        <v>166</v>
      </c>
      <c r="C80" s="630"/>
      <c r="D80" s="630"/>
      <c r="E80" s="630"/>
      <c r="F80" s="630"/>
      <c r="G80" s="125">
        <f>+G78</f>
        <v>46014</v>
      </c>
      <c r="H80" s="126"/>
    </row>
    <row r="81" spans="1:8" ht="40.200000000000003" customHeight="1">
      <c r="A81" s="124"/>
      <c r="B81" s="630" t="s">
        <v>337</v>
      </c>
      <c r="C81" s="630"/>
      <c r="D81" s="630"/>
      <c r="E81" s="630"/>
      <c r="F81" s="630"/>
      <c r="G81" s="125">
        <f>+G78</f>
        <v>46014</v>
      </c>
      <c r="H81" s="126"/>
    </row>
    <row r="82" spans="1:8" ht="40.200000000000003" customHeight="1">
      <c r="A82" s="133"/>
      <c r="B82" s="630" t="s">
        <v>159</v>
      </c>
      <c r="C82" s="630"/>
      <c r="D82" s="630"/>
      <c r="E82" s="630"/>
      <c r="F82" s="630"/>
      <c r="G82" s="125" t="e">
        <f>+#REF!</f>
        <v>#REF!</v>
      </c>
      <c r="H82" s="126"/>
    </row>
    <row r="83" spans="1:8" ht="40.200000000000003" customHeight="1">
      <c r="A83" s="133">
        <v>3.5</v>
      </c>
      <c r="B83" s="630" t="s">
        <v>160</v>
      </c>
      <c r="C83" s="630"/>
      <c r="D83" s="630"/>
      <c r="E83" s="630"/>
      <c r="F83" s="630"/>
      <c r="G83" s="125">
        <f>+G78</f>
        <v>46014</v>
      </c>
      <c r="H83" s="126"/>
    </row>
    <row r="84" spans="1:8" ht="40.200000000000003" customHeight="1">
      <c r="A84" s="124">
        <v>2</v>
      </c>
      <c r="B84" s="631" t="s">
        <v>161</v>
      </c>
      <c r="C84" s="631"/>
      <c r="D84" s="631"/>
      <c r="E84" s="631"/>
      <c r="F84" s="631"/>
      <c r="G84" s="125">
        <f>+G86</f>
        <v>46016</v>
      </c>
      <c r="H84" s="126"/>
    </row>
    <row r="85" spans="1:8" ht="40.200000000000003" customHeight="1">
      <c r="A85" s="124">
        <v>2.1</v>
      </c>
      <c r="B85" s="630" t="s">
        <v>156</v>
      </c>
      <c r="C85" s="630"/>
      <c r="D85" s="630"/>
      <c r="E85" s="630"/>
      <c r="F85" s="630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30" t="s">
        <v>335</v>
      </c>
      <c r="C86" s="630"/>
      <c r="D86" s="630"/>
      <c r="E86" s="630"/>
      <c r="F86" s="630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30" t="s">
        <v>162</v>
      </c>
      <c r="C87" s="630"/>
      <c r="D87" s="630"/>
      <c r="E87" s="630"/>
      <c r="F87" s="630"/>
      <c r="G87" s="125">
        <f>+G86</f>
        <v>46016</v>
      </c>
      <c r="H87" s="126"/>
    </row>
    <row r="88" spans="1:8" ht="46.95" customHeight="1">
      <c r="A88" s="124">
        <v>2.4</v>
      </c>
      <c r="B88" s="630" t="s">
        <v>163</v>
      </c>
      <c r="C88" s="630"/>
      <c r="D88" s="630"/>
      <c r="E88" s="630"/>
      <c r="F88" s="630"/>
      <c r="G88" s="125">
        <f>+G86</f>
        <v>46016</v>
      </c>
      <c r="H88" s="126"/>
    </row>
    <row r="89" spans="1:8" ht="40.200000000000003" customHeight="1">
      <c r="A89" s="124"/>
      <c r="B89" s="630" t="s">
        <v>354</v>
      </c>
      <c r="C89" s="630"/>
      <c r="D89" s="630"/>
      <c r="E89" s="630"/>
      <c r="F89" s="630"/>
      <c r="G89" s="125">
        <f>+G86</f>
        <v>46016</v>
      </c>
      <c r="H89" s="126"/>
    </row>
    <row r="90" spans="1:8" ht="39" customHeight="1">
      <c r="A90" s="124"/>
      <c r="B90" s="635" t="s">
        <v>159</v>
      </c>
      <c r="C90" s="636"/>
      <c r="D90" s="636"/>
      <c r="E90" s="636"/>
      <c r="F90" s="637"/>
      <c r="G90" s="125" t="e">
        <f>+#REF!</f>
        <v>#REF!</v>
      </c>
      <c r="H90" s="130"/>
    </row>
    <row r="91" spans="1:8" ht="40.200000000000003" customHeight="1">
      <c r="A91" s="124">
        <v>2.5</v>
      </c>
      <c r="B91" s="630" t="s">
        <v>160</v>
      </c>
      <c r="C91" s="630"/>
      <c r="D91" s="630"/>
      <c r="E91" s="630"/>
      <c r="F91" s="630"/>
      <c r="G91" s="125">
        <f>+G86</f>
        <v>46016</v>
      </c>
      <c r="H91" s="130"/>
    </row>
    <row r="92" spans="1:8" ht="40.200000000000003" customHeight="1">
      <c r="A92" s="124">
        <v>1</v>
      </c>
      <c r="B92" s="631" t="s">
        <v>155</v>
      </c>
      <c r="C92" s="631"/>
      <c r="D92" s="631"/>
      <c r="E92" s="631"/>
      <c r="F92" s="631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30" t="s">
        <v>156</v>
      </c>
      <c r="C93" s="630"/>
      <c r="D93" s="630"/>
      <c r="E93" s="630"/>
      <c r="F93" s="630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30" t="s">
        <v>330</v>
      </c>
      <c r="C94" s="630"/>
      <c r="D94" s="630"/>
      <c r="E94" s="630"/>
      <c r="F94" s="630"/>
      <c r="G94" s="129">
        <f>G86+2</f>
        <v>46018</v>
      </c>
      <c r="H94" s="126"/>
    </row>
    <row r="95" spans="1:8" ht="40.200000000000003" customHeight="1">
      <c r="A95" s="124">
        <v>1.3</v>
      </c>
      <c r="B95" s="630" t="s">
        <v>157</v>
      </c>
      <c r="C95" s="630"/>
      <c r="D95" s="630"/>
      <c r="E95" s="630"/>
      <c r="F95" s="630"/>
      <c r="G95" s="125">
        <f>+G94</f>
        <v>46018</v>
      </c>
      <c r="H95" s="126"/>
    </row>
    <row r="96" spans="1:8" ht="46.95" customHeight="1">
      <c r="A96" s="124">
        <v>1.4</v>
      </c>
      <c r="B96" s="630" t="s">
        <v>158</v>
      </c>
      <c r="C96" s="630"/>
      <c r="D96" s="630"/>
      <c r="E96" s="630"/>
      <c r="F96" s="630"/>
      <c r="G96" s="125">
        <f>+G94</f>
        <v>46018</v>
      </c>
      <c r="H96" s="126"/>
    </row>
    <row r="97" spans="1:9" ht="40.200000000000003" customHeight="1">
      <c r="A97" s="124"/>
      <c r="B97" s="630" t="s">
        <v>353</v>
      </c>
      <c r="C97" s="630"/>
      <c r="D97" s="630"/>
      <c r="E97" s="630"/>
      <c r="F97" s="630"/>
      <c r="G97" s="125">
        <f>+G94</f>
        <v>46018</v>
      </c>
      <c r="H97" s="126"/>
    </row>
    <row r="98" spans="1:9" ht="39" customHeight="1">
      <c r="A98" s="124"/>
      <c r="B98" s="630" t="s">
        <v>159</v>
      </c>
      <c r="C98" s="630"/>
      <c r="D98" s="630"/>
      <c r="E98" s="630"/>
      <c r="F98" s="630"/>
      <c r="G98" s="125" t="e">
        <f>+#REF!</f>
        <v>#REF!</v>
      </c>
      <c r="H98" s="130"/>
    </row>
    <row r="99" spans="1:9" ht="40.200000000000003" customHeight="1">
      <c r="A99" s="124">
        <v>1.5</v>
      </c>
      <c r="B99" s="630" t="s">
        <v>160</v>
      </c>
      <c r="C99" s="630"/>
      <c r="D99" s="630"/>
      <c r="E99" s="630"/>
      <c r="F99" s="630"/>
      <c r="G99" s="125">
        <f>+G94</f>
        <v>46018</v>
      </c>
      <c r="H99" s="130"/>
    </row>
    <row r="100" spans="1:9" ht="16.5" customHeight="1">
      <c r="A100" s="638" t="s">
        <v>233</v>
      </c>
      <c r="B100" s="638"/>
      <c r="C100" s="638"/>
      <c r="D100" s="638"/>
      <c r="E100" s="638"/>
      <c r="F100" s="639" t="s">
        <v>286</v>
      </c>
      <c r="G100" s="639"/>
      <c r="H100" s="639"/>
      <c r="I100" s="248"/>
    </row>
    <row r="101" spans="1:9" ht="9" customHeight="1">
      <c r="A101" s="638"/>
      <c r="B101" s="638"/>
      <c r="C101" s="638"/>
      <c r="D101" s="638"/>
      <c r="E101" s="638"/>
      <c r="F101" s="639"/>
      <c r="G101" s="639"/>
      <c r="H101" s="639"/>
      <c r="I101" s="248"/>
    </row>
    <row r="102" spans="1:9">
      <c r="A102" s="632" t="s">
        <v>292</v>
      </c>
      <c r="B102" s="632"/>
      <c r="C102" s="632"/>
      <c r="D102" s="632"/>
      <c r="E102" s="632"/>
      <c r="F102" s="634" t="s">
        <v>343</v>
      </c>
      <c r="G102" s="634"/>
      <c r="H102" s="634"/>
      <c r="I102" s="246"/>
    </row>
    <row r="103" spans="1:9" ht="16.5" customHeight="1">
      <c r="A103" s="633" t="s">
        <v>294</v>
      </c>
      <c r="B103" s="633"/>
      <c r="C103" s="633"/>
      <c r="D103" s="633"/>
      <c r="E103" s="633"/>
      <c r="F103" s="633" t="s">
        <v>293</v>
      </c>
      <c r="G103" s="633"/>
      <c r="H103" s="633"/>
      <c r="I103" s="247"/>
    </row>
    <row r="104" spans="1:9">
      <c r="A104" s="633"/>
      <c r="B104" s="633"/>
      <c r="C104" s="633"/>
      <c r="D104" s="633"/>
      <c r="E104" s="633"/>
      <c r="F104" s="633"/>
      <c r="G104" s="633"/>
      <c r="H104" s="633"/>
      <c r="I104" s="247"/>
    </row>
    <row r="105" spans="1:9">
      <c r="A105" s="633"/>
      <c r="B105" s="633"/>
      <c r="C105" s="633"/>
      <c r="D105" s="633"/>
      <c r="E105" s="633"/>
      <c r="F105" s="633"/>
      <c r="G105" s="633"/>
      <c r="H105" s="633"/>
      <c r="I105" s="247"/>
    </row>
    <row r="106" spans="1:9">
      <c r="A106" s="633"/>
      <c r="B106" s="633"/>
      <c r="C106" s="633"/>
      <c r="D106" s="633"/>
      <c r="E106" s="633"/>
      <c r="F106" s="633"/>
      <c r="G106" s="633"/>
      <c r="H106" s="633"/>
      <c r="I106" s="247"/>
    </row>
    <row r="107" spans="1:9">
      <c r="A107" s="633"/>
      <c r="B107" s="633"/>
      <c r="C107" s="633"/>
      <c r="D107" s="633"/>
      <c r="E107" s="633"/>
      <c r="F107" s="633"/>
      <c r="G107" s="633"/>
      <c r="H107" s="633"/>
      <c r="I107" s="247"/>
    </row>
    <row r="108" spans="1:9">
      <c r="A108" s="633"/>
      <c r="B108" s="633"/>
      <c r="C108" s="633"/>
      <c r="D108" s="633"/>
      <c r="E108" s="633"/>
      <c r="F108" s="633"/>
      <c r="G108" s="633"/>
      <c r="H108" s="633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43"/>
      <c r="B1" s="644"/>
      <c r="C1" s="644"/>
      <c r="D1" s="644"/>
      <c r="E1" s="644"/>
      <c r="F1" s="644"/>
      <c r="G1" s="644"/>
      <c r="H1" s="644"/>
      <c r="I1" s="644"/>
      <c r="J1" s="645"/>
    </row>
    <row r="2" spans="1:10">
      <c r="A2" s="640"/>
      <c r="B2" s="641"/>
      <c r="C2" s="641"/>
      <c r="D2" s="641"/>
      <c r="E2" s="641"/>
      <c r="F2" s="641"/>
      <c r="G2" s="641"/>
      <c r="H2" s="641"/>
      <c r="I2" s="641"/>
      <c r="J2" s="642"/>
    </row>
    <row r="3" spans="1:10">
      <c r="A3" s="640"/>
      <c r="B3" s="641"/>
      <c r="C3" s="641"/>
      <c r="D3" s="641"/>
      <c r="E3" s="641"/>
      <c r="F3" s="641"/>
      <c r="G3" s="641"/>
      <c r="H3" s="641"/>
      <c r="I3" s="641"/>
      <c r="J3" s="642"/>
    </row>
    <row r="4" spans="1:10">
      <c r="A4" s="640"/>
      <c r="B4" s="641"/>
      <c r="C4" s="641"/>
      <c r="D4" s="641"/>
      <c r="E4" s="641"/>
      <c r="F4" s="641"/>
      <c r="G4" s="641"/>
      <c r="H4" s="641"/>
      <c r="I4" s="641"/>
      <c r="J4" s="642"/>
    </row>
    <row r="5" spans="1:10">
      <c r="A5" s="640"/>
      <c r="B5" s="641"/>
      <c r="C5" s="641"/>
      <c r="D5" s="641"/>
      <c r="E5" s="641"/>
      <c r="F5" s="641"/>
      <c r="G5" s="641"/>
      <c r="H5" s="641"/>
      <c r="I5" s="641"/>
      <c r="J5" s="642"/>
    </row>
    <row r="6" spans="1:10" ht="37.950000000000003" customHeight="1">
      <c r="A6" s="640"/>
      <c r="B6" s="641"/>
      <c r="C6" s="641"/>
      <c r="D6" s="641"/>
      <c r="E6" s="641"/>
      <c r="F6" s="641"/>
      <c r="G6" s="641"/>
      <c r="H6" s="641"/>
      <c r="I6" s="641"/>
      <c r="J6" s="642"/>
    </row>
    <row r="7" spans="1:10" ht="46.5" customHeight="1">
      <c r="A7" s="646" t="s">
        <v>114</v>
      </c>
      <c r="B7" s="647"/>
      <c r="C7" s="647"/>
      <c r="D7" s="647"/>
      <c r="E7" s="647"/>
      <c r="F7" s="647"/>
      <c r="G7" s="647"/>
      <c r="H7" s="647"/>
      <c r="I7" s="647"/>
      <c r="J7" s="648"/>
    </row>
    <row r="8" spans="1:10">
      <c r="A8" s="646" t="e">
        <f>UPPER(#REF!)</f>
        <v>#REF!</v>
      </c>
      <c r="B8" s="647"/>
      <c r="C8" s="647"/>
      <c r="D8" s="647"/>
      <c r="E8" s="647"/>
      <c r="F8" s="647"/>
      <c r="G8" s="647"/>
      <c r="H8" s="647"/>
      <c r="I8" s="647"/>
      <c r="J8" s="648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0"/>
      <c r="B10" s="641"/>
      <c r="C10" s="641"/>
      <c r="D10" s="641"/>
      <c r="E10" s="641"/>
      <c r="F10" s="641"/>
      <c r="G10" s="641"/>
      <c r="H10" s="641"/>
      <c r="I10" s="641"/>
      <c r="J10" s="642"/>
    </row>
    <row r="11" spans="1:10" ht="18" customHeight="1">
      <c r="A11" s="640"/>
      <c r="B11" s="641"/>
      <c r="C11" s="641"/>
      <c r="D11" s="641"/>
      <c r="E11" s="641"/>
      <c r="F11" s="641"/>
      <c r="G11" s="641"/>
      <c r="H11" s="641"/>
      <c r="I11" s="641"/>
      <c r="J11" s="642"/>
    </row>
    <row r="12" spans="1:10" ht="18" customHeight="1">
      <c r="A12" s="640"/>
      <c r="B12" s="641"/>
      <c r="C12" s="641"/>
      <c r="D12" s="641"/>
      <c r="E12" s="641"/>
      <c r="F12" s="641"/>
      <c r="G12" s="641"/>
      <c r="H12" s="641"/>
      <c r="I12" s="641"/>
      <c r="J12" s="642"/>
    </row>
    <row r="13" spans="1:10" ht="18" customHeight="1">
      <c r="A13" s="640"/>
      <c r="B13" s="641"/>
      <c r="C13" s="641"/>
      <c r="D13" s="641"/>
      <c r="E13" s="641"/>
      <c r="F13" s="641"/>
      <c r="G13" s="641"/>
      <c r="H13" s="641"/>
      <c r="I13" s="641"/>
      <c r="J13" s="642"/>
    </row>
    <row r="14" spans="1:10" ht="18" customHeight="1">
      <c r="A14" s="640"/>
      <c r="B14" s="641"/>
      <c r="C14" s="641"/>
      <c r="D14" s="641"/>
      <c r="E14" s="641"/>
      <c r="F14" s="641"/>
      <c r="G14" s="641"/>
      <c r="H14" s="641"/>
      <c r="I14" s="641"/>
      <c r="J14" s="642"/>
    </row>
    <row r="15" spans="1:10" ht="18" customHeight="1">
      <c r="A15" s="649" t="s">
        <v>115</v>
      </c>
      <c r="B15" s="650"/>
      <c r="C15" s="650"/>
      <c r="D15" s="650"/>
      <c r="E15" s="650"/>
      <c r="F15" s="650"/>
      <c r="G15" s="650"/>
      <c r="H15" s="650"/>
      <c r="I15" s="650"/>
      <c r="J15" s="651"/>
    </row>
    <row r="16" spans="1:10" ht="18" customHeight="1">
      <c r="A16" s="649" t="s">
        <v>116</v>
      </c>
      <c r="B16" s="650"/>
      <c r="C16" s="650"/>
      <c r="D16" s="650"/>
      <c r="E16" s="650"/>
      <c r="F16" s="650"/>
      <c r="G16" s="650"/>
      <c r="H16" s="650"/>
      <c r="I16" s="650"/>
      <c r="J16" s="651"/>
    </row>
    <row r="17" spans="1:13" ht="18" customHeight="1">
      <c r="A17" s="640" t="s">
        <v>413</v>
      </c>
      <c r="B17" s="641"/>
      <c r="C17" s="641"/>
      <c r="D17" s="641"/>
      <c r="E17" s="641"/>
      <c r="F17" s="641"/>
      <c r="G17" s="641"/>
      <c r="H17" s="641"/>
      <c r="I17" s="641"/>
      <c r="J17" s="642"/>
    </row>
    <row r="18" spans="1:13" ht="18" customHeight="1">
      <c r="A18" s="640"/>
      <c r="B18" s="641"/>
      <c r="C18" s="641"/>
      <c r="D18" s="641"/>
      <c r="E18" s="641"/>
      <c r="F18" s="641"/>
      <c r="G18" s="641"/>
      <c r="H18" s="641"/>
      <c r="I18" s="641"/>
      <c r="J18" s="642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0"/>
      <c r="B22" s="652"/>
      <c r="C22" s="652"/>
      <c r="D22" s="652"/>
      <c r="E22" s="652"/>
      <c r="F22" s="652"/>
      <c r="G22" s="652"/>
      <c r="H22" s="652"/>
      <c r="I22" s="652"/>
      <c r="J22" s="653"/>
    </row>
    <row r="23" spans="1:13" ht="18" customHeight="1">
      <c r="A23" s="654" t="s">
        <v>153</v>
      </c>
      <c r="B23" s="655"/>
      <c r="C23" s="655"/>
      <c r="D23" s="655"/>
      <c r="E23" s="655"/>
      <c r="F23" s="655"/>
      <c r="G23" s="655"/>
      <c r="H23" s="655"/>
      <c r="I23" s="655"/>
      <c r="J23" s="656"/>
    </row>
    <row r="24" spans="1:13" ht="18" customHeight="1">
      <c r="A24" s="654" t="s">
        <v>154</v>
      </c>
      <c r="B24" s="655"/>
      <c r="C24" s="655"/>
      <c r="D24" s="655"/>
      <c r="E24" s="655"/>
      <c r="F24" s="655"/>
      <c r="G24" s="655"/>
      <c r="H24" s="655"/>
      <c r="I24" s="655"/>
      <c r="J24" s="656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7" t="s">
        <v>117</v>
      </c>
      <c r="B32" s="658"/>
      <c r="C32" s="660" t="s">
        <v>118</v>
      </c>
      <c r="D32" s="660"/>
      <c r="E32" s="660"/>
      <c r="F32" s="660"/>
      <c r="G32" s="660"/>
      <c r="H32" s="660"/>
      <c r="I32" s="660"/>
      <c r="J32" s="661"/>
    </row>
    <row r="33" spans="1:10" ht="36.6" customHeight="1">
      <c r="A33" s="659"/>
      <c r="B33" s="658"/>
      <c r="C33" s="660"/>
      <c r="D33" s="660"/>
      <c r="E33" s="660"/>
      <c r="F33" s="660"/>
      <c r="G33" s="660"/>
      <c r="H33" s="660"/>
      <c r="I33" s="660"/>
      <c r="J33" s="661"/>
    </row>
    <row r="34" spans="1:10" ht="18" customHeight="1">
      <c r="A34" s="662"/>
      <c r="B34" s="663"/>
      <c r="C34" s="660"/>
      <c r="D34" s="660"/>
      <c r="E34" s="660"/>
      <c r="F34" s="660"/>
      <c r="G34" s="660"/>
      <c r="H34" s="660"/>
      <c r="I34" s="660"/>
      <c r="J34" s="661"/>
    </row>
    <row r="35" spans="1:10">
      <c r="A35" s="662"/>
      <c r="B35" s="663"/>
      <c r="C35" s="660"/>
      <c r="D35" s="660"/>
      <c r="E35" s="660"/>
      <c r="F35" s="660"/>
      <c r="G35" s="660"/>
      <c r="H35" s="660"/>
      <c r="I35" s="660"/>
      <c r="J35" s="661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0"/>
      <c r="B38" s="652"/>
      <c r="C38" s="652"/>
      <c r="D38" s="652"/>
      <c r="E38" s="652"/>
      <c r="F38" s="652"/>
      <c r="G38" s="652"/>
      <c r="H38" s="652"/>
      <c r="I38" s="652"/>
      <c r="J38" s="653"/>
    </row>
    <row r="39" spans="1:10" ht="18" customHeight="1" thickBot="1">
      <c r="A39" s="664" t="s">
        <v>411</v>
      </c>
      <c r="B39" s="665"/>
      <c r="C39" s="665"/>
      <c r="D39" s="665"/>
      <c r="E39" s="665"/>
      <c r="F39" s="665"/>
      <c r="G39" s="665"/>
      <c r="H39" s="665"/>
      <c r="I39" s="665"/>
      <c r="J39" s="666"/>
    </row>
    <row r="40" spans="1:10" ht="18" customHeight="1" thickTop="1"/>
    <row r="41" spans="1:10">
      <c r="A41" s="652"/>
      <c r="B41" s="652"/>
      <c r="C41" s="652"/>
      <c r="D41" s="652"/>
      <c r="E41" s="652"/>
      <c r="F41" s="652"/>
      <c r="G41" s="652"/>
      <c r="H41" s="652"/>
      <c r="I41" s="652"/>
      <c r="J41" s="652"/>
    </row>
    <row r="42" spans="1:10">
      <c r="A42" s="652"/>
      <c r="B42" s="652"/>
      <c r="C42" s="652"/>
      <c r="D42" s="652"/>
      <c r="E42" s="652"/>
      <c r="F42" s="652"/>
      <c r="G42" s="652"/>
      <c r="H42" s="652"/>
      <c r="I42" s="652"/>
      <c r="J42" s="652"/>
    </row>
    <row r="43" spans="1:10">
      <c r="A43" s="652"/>
      <c r="B43" s="652"/>
      <c r="C43" s="652"/>
      <c r="D43" s="652"/>
      <c r="E43" s="652"/>
      <c r="F43" s="652"/>
      <c r="G43" s="652"/>
      <c r="H43" s="652"/>
      <c r="I43" s="652"/>
      <c r="J43" s="652"/>
    </row>
    <row r="44" spans="1:10">
      <c r="A44" s="652"/>
      <c r="B44" s="652"/>
      <c r="C44" s="652"/>
      <c r="D44" s="652"/>
      <c r="E44" s="652"/>
      <c r="F44" s="652"/>
      <c r="G44" s="652"/>
      <c r="H44" s="652"/>
      <c r="I44" s="652"/>
      <c r="J44" s="652"/>
    </row>
    <row r="45" spans="1:10">
      <c r="A45" s="652"/>
      <c r="B45" s="652"/>
      <c r="C45" s="652"/>
      <c r="D45" s="652"/>
      <c r="E45" s="652"/>
      <c r="F45" s="652"/>
      <c r="G45" s="652"/>
      <c r="H45" s="652"/>
      <c r="I45" s="652"/>
      <c r="J45" s="652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52"/>
      <c r="B49" s="652"/>
      <c r="C49" s="652"/>
      <c r="D49" s="652"/>
      <c r="E49" s="652"/>
      <c r="F49" s="652"/>
      <c r="G49" s="652"/>
      <c r="H49" s="652"/>
      <c r="I49" s="652"/>
      <c r="J49" s="652"/>
    </row>
    <row r="50" spans="1:10">
      <c r="A50" s="652"/>
      <c r="B50" s="652"/>
      <c r="C50" s="652"/>
      <c r="D50" s="652"/>
      <c r="E50" s="652"/>
      <c r="F50" s="652"/>
      <c r="G50" s="652"/>
      <c r="H50" s="652"/>
      <c r="I50" s="652"/>
      <c r="J50" s="652"/>
    </row>
    <row r="51" spans="1:10">
      <c r="A51" s="652"/>
      <c r="B51" s="652"/>
      <c r="C51" s="652"/>
      <c r="D51" s="652"/>
      <c r="E51" s="652"/>
      <c r="F51" s="652"/>
      <c r="G51" s="652"/>
      <c r="H51" s="652"/>
      <c r="I51" s="652"/>
      <c r="J51" s="652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43"/>
      <c r="B1" s="644"/>
      <c r="C1" s="644"/>
      <c r="D1" s="644"/>
      <c r="E1" s="644"/>
      <c r="F1" s="644"/>
      <c r="G1" s="644"/>
      <c r="H1" s="644"/>
      <c r="I1" s="644"/>
      <c r="J1" s="645"/>
    </row>
    <row r="2" spans="1:21" ht="16.8">
      <c r="A2" s="640"/>
      <c r="B2" s="641"/>
      <c r="C2" s="641"/>
      <c r="D2" s="641"/>
      <c r="E2" s="641"/>
      <c r="F2" s="641"/>
      <c r="G2" s="641"/>
      <c r="H2" s="641"/>
      <c r="I2" s="641"/>
      <c r="J2" s="642"/>
    </row>
    <row r="3" spans="1:21" ht="16.8">
      <c r="A3" s="640"/>
      <c r="B3" s="641"/>
      <c r="C3" s="641"/>
      <c r="D3" s="641"/>
      <c r="E3" s="641"/>
      <c r="F3" s="641"/>
      <c r="G3" s="641"/>
      <c r="H3" s="641"/>
      <c r="I3" s="641"/>
      <c r="J3" s="642"/>
    </row>
    <row r="4" spans="1:21" ht="16.8">
      <c r="A4" s="640"/>
      <c r="B4" s="641"/>
      <c r="C4" s="641"/>
      <c r="D4" s="641"/>
      <c r="E4" s="641"/>
      <c r="F4" s="641"/>
      <c r="G4" s="641"/>
      <c r="H4" s="641"/>
      <c r="I4" s="641"/>
      <c r="J4" s="642"/>
    </row>
    <row r="5" spans="1:21" ht="16.8">
      <c r="A5" s="640"/>
      <c r="B5" s="641"/>
      <c r="C5" s="641"/>
      <c r="D5" s="641"/>
      <c r="E5" s="641"/>
      <c r="F5" s="641"/>
      <c r="G5" s="641"/>
      <c r="H5" s="641"/>
      <c r="I5" s="641"/>
      <c r="J5" s="642"/>
    </row>
    <row r="6" spans="1:21" ht="41.25" customHeight="1">
      <c r="A6" s="640"/>
      <c r="B6" s="641"/>
      <c r="C6" s="641"/>
      <c r="D6" s="641"/>
      <c r="E6" s="641"/>
      <c r="F6" s="641"/>
      <c r="G6" s="641"/>
      <c r="H6" s="641"/>
      <c r="I6" s="641"/>
      <c r="J6" s="642"/>
    </row>
    <row r="7" spans="1:21" ht="35.25" customHeight="1">
      <c r="A7" s="646" t="s">
        <v>114</v>
      </c>
      <c r="B7" s="647"/>
      <c r="C7" s="647"/>
      <c r="D7" s="647"/>
      <c r="E7" s="647"/>
      <c r="F7" s="647"/>
      <c r="G7" s="647"/>
      <c r="H7" s="647"/>
      <c r="I7" s="647"/>
      <c r="J7" s="648"/>
    </row>
    <row r="8" spans="1:21" ht="16.8">
      <c r="A8" s="646" t="s">
        <v>119</v>
      </c>
      <c r="B8" s="647"/>
      <c r="C8" s="647"/>
      <c r="D8" s="647"/>
      <c r="E8" s="647"/>
      <c r="F8" s="647"/>
      <c r="G8" s="647"/>
      <c r="H8" s="647"/>
      <c r="I8" s="647"/>
      <c r="J8" s="648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0"/>
      <c r="B10" s="641"/>
      <c r="C10" s="641"/>
      <c r="D10" s="641"/>
      <c r="E10" s="641"/>
      <c r="F10" s="641"/>
      <c r="G10" s="641"/>
      <c r="H10" s="641"/>
      <c r="I10" s="641"/>
      <c r="J10" s="642"/>
    </row>
    <row r="11" spans="1:21" ht="16.8">
      <c r="A11" s="640"/>
      <c r="B11" s="641"/>
      <c r="C11" s="641"/>
      <c r="D11" s="641"/>
      <c r="E11" s="641"/>
      <c r="F11" s="641"/>
      <c r="G11" s="641"/>
      <c r="H11" s="641"/>
      <c r="I11" s="641"/>
      <c r="J11" s="642"/>
    </row>
    <row r="12" spans="1:21" ht="16.8">
      <c r="A12" s="640"/>
      <c r="B12" s="641"/>
      <c r="C12" s="641"/>
      <c r="D12" s="641"/>
      <c r="E12" s="641"/>
      <c r="F12" s="641"/>
      <c r="G12" s="641"/>
      <c r="H12" s="641"/>
      <c r="I12" s="641"/>
      <c r="J12" s="642"/>
    </row>
    <row r="13" spans="1:21" ht="16.8">
      <c r="A13" s="640"/>
      <c r="B13" s="641"/>
      <c r="C13" s="641"/>
      <c r="D13" s="641"/>
      <c r="E13" s="641"/>
      <c r="F13" s="641"/>
      <c r="G13" s="641"/>
      <c r="H13" s="641"/>
      <c r="I13" s="641"/>
      <c r="J13" s="642"/>
    </row>
    <row r="14" spans="1:21" ht="16.8">
      <c r="A14" s="640"/>
      <c r="B14" s="641"/>
      <c r="C14" s="641"/>
      <c r="D14" s="641"/>
      <c r="E14" s="641"/>
      <c r="F14" s="641"/>
      <c r="G14" s="641"/>
      <c r="H14" s="641"/>
      <c r="I14" s="641"/>
      <c r="J14" s="642"/>
    </row>
    <row r="15" spans="1:21" ht="20.399999999999999">
      <c r="A15" s="649" t="s">
        <v>115</v>
      </c>
      <c r="B15" s="650"/>
      <c r="C15" s="650"/>
      <c r="D15" s="650"/>
      <c r="E15" s="650"/>
      <c r="F15" s="650"/>
      <c r="G15" s="650"/>
      <c r="H15" s="650"/>
      <c r="I15" s="650"/>
      <c r="J15" s="651"/>
      <c r="U15" s="302" t="s">
        <v>414</v>
      </c>
    </row>
    <row r="16" spans="1:21" ht="20.399999999999999">
      <c r="A16" s="649" t="s">
        <v>116</v>
      </c>
      <c r="B16" s="650"/>
      <c r="C16" s="650"/>
      <c r="D16" s="650"/>
      <c r="E16" s="650"/>
      <c r="F16" s="650"/>
      <c r="G16" s="650"/>
      <c r="H16" s="650"/>
      <c r="I16" s="650"/>
      <c r="J16" s="651"/>
    </row>
    <row r="17" spans="1:21" ht="16.8">
      <c r="A17" s="640" t="s">
        <v>512</v>
      </c>
      <c r="B17" s="641"/>
      <c r="C17" s="641"/>
      <c r="D17" s="641"/>
      <c r="E17" s="641"/>
      <c r="F17" s="641"/>
      <c r="G17" s="641"/>
      <c r="H17" s="641"/>
      <c r="I17" s="641"/>
      <c r="J17" s="642"/>
      <c r="U17" s="302" t="str">
        <f>UPPER(U15)</f>
        <v>PREFABRICATED VERTICAL DRAINS</v>
      </c>
    </row>
    <row r="18" spans="1:21" ht="16.8">
      <c r="A18" s="640"/>
      <c r="B18" s="641"/>
      <c r="C18" s="641"/>
      <c r="D18" s="641"/>
      <c r="E18" s="641"/>
      <c r="F18" s="641"/>
      <c r="G18" s="641"/>
      <c r="H18" s="641"/>
      <c r="I18" s="641"/>
      <c r="J18" s="642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0"/>
      <c r="B22" s="652"/>
      <c r="C22" s="652"/>
      <c r="D22" s="652"/>
      <c r="E22" s="652"/>
      <c r="F22" s="652"/>
      <c r="G22" s="652"/>
      <c r="H22" s="652"/>
      <c r="I22" s="652"/>
      <c r="J22" s="653"/>
    </row>
    <row r="23" spans="1:21" ht="16.8">
      <c r="A23" s="654" t="s">
        <v>416</v>
      </c>
      <c r="B23" s="655"/>
      <c r="C23" s="655"/>
      <c r="D23" s="655"/>
      <c r="E23" s="655"/>
      <c r="F23" s="655"/>
      <c r="G23" s="655"/>
      <c r="H23" s="655"/>
      <c r="I23" s="655"/>
      <c r="J23" s="656"/>
    </row>
    <row r="24" spans="1:21" ht="16.8">
      <c r="A24" s="654" t="s">
        <v>440</v>
      </c>
      <c r="B24" s="655"/>
      <c r="C24" s="655"/>
      <c r="D24" s="655"/>
      <c r="E24" s="655"/>
      <c r="F24" s="655"/>
      <c r="G24" s="655"/>
      <c r="H24" s="655"/>
      <c r="I24" s="655"/>
      <c r="J24" s="656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7" t="s">
        <v>117</v>
      </c>
      <c r="B32" s="658"/>
      <c r="C32" s="660" t="s">
        <v>118</v>
      </c>
      <c r="D32" s="660"/>
      <c r="E32" s="660"/>
      <c r="F32" s="660"/>
      <c r="G32" s="660"/>
      <c r="H32" s="660"/>
      <c r="I32" s="660"/>
      <c r="J32" s="661"/>
    </row>
    <row r="33" spans="1:10" ht="42.75" customHeight="1">
      <c r="A33" s="659"/>
      <c r="B33" s="658"/>
      <c r="C33" s="660"/>
      <c r="D33" s="660"/>
      <c r="E33" s="660"/>
      <c r="F33" s="660"/>
      <c r="G33" s="660"/>
      <c r="H33" s="660"/>
      <c r="I33" s="660"/>
      <c r="J33" s="661"/>
    </row>
    <row r="34" spans="1:10">
      <c r="A34" s="662"/>
      <c r="B34" s="663"/>
      <c r="C34" s="660"/>
      <c r="D34" s="660"/>
      <c r="E34" s="660"/>
      <c r="F34" s="660"/>
      <c r="G34" s="660"/>
      <c r="H34" s="660"/>
      <c r="I34" s="660"/>
      <c r="J34" s="661"/>
    </row>
    <row r="35" spans="1:10" ht="31.5" customHeight="1">
      <c r="A35" s="662"/>
      <c r="B35" s="663"/>
      <c r="C35" s="660"/>
      <c r="D35" s="660"/>
      <c r="E35" s="660"/>
      <c r="F35" s="660"/>
      <c r="G35" s="660"/>
      <c r="H35" s="660"/>
      <c r="I35" s="660"/>
      <c r="J35" s="661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0"/>
      <c r="B38" s="652"/>
      <c r="C38" s="652"/>
      <c r="D38" s="652"/>
      <c r="E38" s="652"/>
      <c r="F38" s="652"/>
      <c r="G38" s="652"/>
      <c r="H38" s="652"/>
      <c r="I38" s="652"/>
      <c r="J38" s="653"/>
    </row>
    <row r="39" spans="1:10" ht="17.399999999999999" thickBot="1">
      <c r="A39" s="664" t="s">
        <v>411</v>
      </c>
      <c r="B39" s="665"/>
      <c r="C39" s="665"/>
      <c r="D39" s="665"/>
      <c r="E39" s="665"/>
      <c r="F39" s="665"/>
      <c r="G39" s="665"/>
      <c r="H39" s="665"/>
      <c r="I39" s="665"/>
      <c r="J39" s="666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06"/>
      <c r="B1" s="706"/>
      <c r="C1" s="707"/>
      <c r="D1" s="707"/>
      <c r="E1" s="707"/>
      <c r="F1" s="707"/>
      <c r="G1" s="707"/>
      <c r="H1" s="707"/>
      <c r="I1" s="707"/>
      <c r="J1" s="707"/>
    </row>
    <row r="2" spans="1:11" s="304" customFormat="1" ht="30" customHeight="1">
      <c r="A2" s="706"/>
      <c r="B2" s="706"/>
      <c r="C2" s="707"/>
      <c r="D2" s="707"/>
      <c r="E2" s="707"/>
      <c r="F2" s="707"/>
      <c r="G2" s="707"/>
      <c r="H2" s="707"/>
      <c r="I2" s="707"/>
      <c r="J2" s="707"/>
    </row>
    <row r="3" spans="1:11" s="304" customFormat="1" ht="28.5" customHeight="1">
      <c r="A3" s="708"/>
      <c r="B3" s="708"/>
      <c r="C3" s="709"/>
      <c r="D3" s="709"/>
      <c r="E3" s="709"/>
      <c r="F3" s="707"/>
      <c r="G3" s="707"/>
      <c r="H3" s="707"/>
      <c r="I3" s="707"/>
      <c r="J3" s="707"/>
    </row>
    <row r="4" spans="1:11" s="304" customFormat="1" ht="37.5" customHeight="1">
      <c r="A4" s="707"/>
      <c r="B4" s="707"/>
      <c r="C4" s="710"/>
      <c r="D4" s="710"/>
      <c r="E4" s="710"/>
      <c r="F4" s="707"/>
      <c r="G4" s="707"/>
      <c r="H4" s="707"/>
      <c r="I4" s="707"/>
      <c r="J4" s="707"/>
    </row>
    <row r="5" spans="1:11" s="305" customFormat="1" ht="26.25" customHeight="1">
      <c r="A5" s="711" t="s">
        <v>417</v>
      </c>
      <c r="B5" s="712"/>
      <c r="C5" s="712"/>
      <c r="D5" s="712"/>
      <c r="E5" s="712"/>
      <c r="F5" s="712"/>
      <c r="G5" s="712"/>
      <c r="H5" s="712"/>
      <c r="I5" s="712"/>
      <c r="J5" s="712"/>
    </row>
    <row r="6" spans="1:11" ht="21.75" customHeight="1">
      <c r="A6" s="713" t="s">
        <v>418</v>
      </c>
      <c r="B6" s="713"/>
      <c r="C6" s="713"/>
      <c r="D6" s="713"/>
      <c r="E6" s="714"/>
      <c r="F6" s="713"/>
      <c r="G6" s="713"/>
      <c r="H6" s="713"/>
      <c r="I6" s="713"/>
      <c r="J6" s="713"/>
    </row>
    <row r="7" spans="1:11" ht="9.75" customHeight="1">
      <c r="A7" s="307"/>
      <c r="B7" s="307"/>
      <c r="C7" s="307"/>
      <c r="D7" s="307"/>
      <c r="E7" s="307"/>
      <c r="F7" s="307"/>
      <c r="G7" s="307"/>
      <c r="H7" s="715"/>
      <c r="I7" s="715"/>
      <c r="J7" s="715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16" t="s">
        <v>420</v>
      </c>
      <c r="C14" s="716"/>
      <c r="D14" s="716"/>
      <c r="E14" s="716"/>
      <c r="F14" s="716"/>
      <c r="G14" s="716"/>
      <c r="H14" s="716" t="s">
        <v>305</v>
      </c>
      <c r="I14" s="716"/>
      <c r="J14" s="445" t="s">
        <v>306</v>
      </c>
    </row>
    <row r="15" spans="1:11" s="311" customFormat="1" ht="38.25" customHeight="1">
      <c r="A15" s="482">
        <v>1</v>
      </c>
      <c r="B15" s="702" t="s">
        <v>488</v>
      </c>
      <c r="C15" s="703"/>
      <c r="D15" s="703"/>
      <c r="E15" s="703"/>
      <c r="F15" s="703"/>
      <c r="G15" s="703"/>
      <c r="H15" s="704">
        <f>D8</f>
        <v>46112</v>
      </c>
      <c r="I15" s="705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02" t="s">
        <v>421</v>
      </c>
      <c r="C16" s="703"/>
      <c r="D16" s="703"/>
      <c r="E16" s="703"/>
      <c r="F16" s="703"/>
      <c r="G16" s="703"/>
      <c r="H16" s="704">
        <f>H17-1</f>
        <v>46096</v>
      </c>
      <c r="I16" s="705"/>
      <c r="J16" s="461" t="s">
        <v>225</v>
      </c>
    </row>
    <row r="17" spans="1:10" s="311" customFormat="1" ht="45.75" customHeight="1">
      <c r="A17" s="482">
        <f t="shared" si="0"/>
        <v>3</v>
      </c>
      <c r="B17" s="702" t="s">
        <v>422</v>
      </c>
      <c r="C17" s="703"/>
      <c r="D17" s="703"/>
      <c r="E17" s="703"/>
      <c r="F17" s="703"/>
      <c r="G17" s="703"/>
      <c r="H17" s="704">
        <f>'3. Quantity'!B13-3</f>
        <v>46097</v>
      </c>
      <c r="I17" s="705"/>
      <c r="J17" s="461" t="s">
        <v>225</v>
      </c>
    </row>
    <row r="18" spans="1:10" s="311" customFormat="1" ht="45.75" customHeight="1">
      <c r="A18" s="482">
        <f t="shared" si="0"/>
        <v>4</v>
      </c>
      <c r="B18" s="702" t="s">
        <v>421</v>
      </c>
      <c r="C18" s="703"/>
      <c r="D18" s="703"/>
      <c r="E18" s="703"/>
      <c r="F18" s="703"/>
      <c r="G18" s="703"/>
      <c r="H18" s="704">
        <f>H19-1</f>
        <v>46111</v>
      </c>
      <c r="I18" s="705"/>
      <c r="J18" s="461" t="s">
        <v>225</v>
      </c>
    </row>
    <row r="19" spans="1:10" s="311" customFormat="1" ht="45.75" customHeight="1">
      <c r="A19" s="482">
        <f t="shared" si="0"/>
        <v>5</v>
      </c>
      <c r="B19" s="702" t="s">
        <v>160</v>
      </c>
      <c r="C19" s="703"/>
      <c r="D19" s="703"/>
      <c r="E19" s="703"/>
      <c r="F19" s="703"/>
      <c r="G19" s="703"/>
      <c r="H19" s="704">
        <f>H15</f>
        <v>46112</v>
      </c>
      <c r="I19" s="705"/>
      <c r="J19" s="461" t="s">
        <v>225</v>
      </c>
    </row>
    <row r="20" spans="1:10" s="311" customFormat="1" ht="51.75" customHeight="1">
      <c r="A20" s="482">
        <f t="shared" si="0"/>
        <v>6</v>
      </c>
      <c r="B20" s="702" t="s">
        <v>513</v>
      </c>
      <c r="C20" s="703"/>
      <c r="D20" s="703"/>
      <c r="E20" s="703"/>
      <c r="F20" s="703"/>
      <c r="G20" s="703"/>
      <c r="H20" s="704" t="s">
        <v>800</v>
      </c>
      <c r="I20" s="705"/>
      <c r="J20" s="461" t="s">
        <v>225</v>
      </c>
    </row>
    <row r="21" spans="1:10" s="311" customFormat="1" ht="38.25" customHeight="1">
      <c r="A21" s="482">
        <f t="shared" si="0"/>
        <v>7</v>
      </c>
      <c r="B21" s="702" t="s">
        <v>489</v>
      </c>
      <c r="C21" s="703"/>
      <c r="D21" s="703"/>
      <c r="E21" s="703"/>
      <c r="F21" s="703"/>
      <c r="G21" s="703"/>
      <c r="H21" s="704">
        <f>H15</f>
        <v>46112</v>
      </c>
      <c r="I21" s="705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17" t="s">
        <v>505</v>
      </c>
      <c r="B35" s="717"/>
      <c r="C35" s="717"/>
      <c r="D35" s="717"/>
      <c r="E35" s="717"/>
      <c r="F35" s="671" t="s">
        <v>506</v>
      </c>
      <c r="G35" s="671"/>
      <c r="H35" s="671"/>
      <c r="I35" s="671"/>
      <c r="J35" s="671"/>
    </row>
    <row r="36" spans="1:22" s="325" customFormat="1" ht="18" customHeight="1">
      <c r="A36" s="672" t="s">
        <v>507</v>
      </c>
      <c r="B36" s="672"/>
      <c r="C36" s="672"/>
      <c r="D36" s="672"/>
      <c r="E36" s="672"/>
      <c r="F36" s="672" t="s">
        <v>508</v>
      </c>
      <c r="G36" s="672"/>
      <c r="H36" s="672"/>
      <c r="I36" s="673" t="s">
        <v>509</v>
      </c>
      <c r="J36" s="673"/>
    </row>
    <row r="37" spans="1:22" s="326" customFormat="1" ht="18" customHeight="1">
      <c r="A37" s="668" t="s">
        <v>508</v>
      </c>
      <c r="B37" s="669"/>
      <c r="C37" s="668" t="s">
        <v>509</v>
      </c>
      <c r="D37" s="670"/>
      <c r="E37" s="669"/>
      <c r="F37" s="672"/>
      <c r="G37" s="672"/>
      <c r="H37" s="672"/>
      <c r="I37" s="673"/>
      <c r="J37" s="673"/>
    </row>
    <row r="38" spans="1:22" s="327" customFormat="1" ht="18" customHeight="1">
      <c r="A38" s="667" t="s">
        <v>184</v>
      </c>
      <c r="B38" s="667"/>
      <c r="C38" s="667" t="s">
        <v>168</v>
      </c>
      <c r="D38" s="667"/>
      <c r="E38" s="667"/>
      <c r="F38" s="667" t="s">
        <v>510</v>
      </c>
      <c r="G38" s="667"/>
      <c r="H38" s="667"/>
      <c r="I38" s="667" t="s">
        <v>511</v>
      </c>
      <c r="J38" s="667"/>
    </row>
    <row r="39" spans="1:22" s="328" customFormat="1" ht="33" customHeight="1">
      <c r="A39" s="667"/>
      <c r="B39" s="667"/>
      <c r="C39" s="667"/>
      <c r="D39" s="667"/>
      <c r="E39" s="667"/>
      <c r="F39" s="667"/>
      <c r="G39" s="667"/>
      <c r="H39" s="667"/>
      <c r="I39" s="667"/>
      <c r="J39" s="667"/>
    </row>
    <row r="40" spans="1:22" s="325" customFormat="1" ht="15.75" customHeight="1">
      <c r="A40" s="667"/>
      <c r="B40" s="667"/>
      <c r="C40" s="667"/>
      <c r="D40" s="667"/>
      <c r="E40" s="667"/>
      <c r="F40" s="667"/>
      <c r="G40" s="667"/>
      <c r="H40" s="667"/>
      <c r="I40" s="667"/>
      <c r="J40" s="667"/>
    </row>
    <row r="41" spans="1:22" s="325" customFormat="1" ht="15.75" customHeight="1">
      <c r="A41" s="667"/>
      <c r="B41" s="667"/>
      <c r="C41" s="667"/>
      <c r="D41" s="667"/>
      <c r="E41" s="667"/>
      <c r="F41" s="667"/>
      <c r="G41" s="667"/>
      <c r="H41" s="667"/>
      <c r="I41" s="667"/>
      <c r="J41" s="667"/>
    </row>
    <row r="42" spans="1:22" s="325" customFormat="1" ht="15.75" customHeight="1">
      <c r="A42" s="667"/>
      <c r="B42" s="667"/>
      <c r="C42" s="667"/>
      <c r="D42" s="667"/>
      <c r="E42" s="667"/>
      <c r="F42" s="667"/>
      <c r="G42" s="667"/>
      <c r="H42" s="667"/>
      <c r="I42" s="667"/>
      <c r="J42" s="667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67"/>
      <c r="B43" s="667"/>
      <c r="C43" s="667"/>
      <c r="D43" s="667"/>
      <c r="E43" s="667"/>
      <c r="F43" s="667"/>
      <c r="G43" s="667"/>
      <c r="H43" s="667"/>
      <c r="I43" s="667"/>
      <c r="J43" s="667"/>
      <c r="L43" s="683" t="s">
        <v>505</v>
      </c>
      <c r="M43" s="684"/>
      <c r="N43" s="684"/>
      <c r="O43" s="684"/>
      <c r="P43" s="684"/>
      <c r="Q43" s="685"/>
      <c r="R43" s="686" t="s">
        <v>506</v>
      </c>
      <c r="S43" s="687"/>
      <c r="T43" s="687"/>
      <c r="U43" s="687"/>
      <c r="V43" s="688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89" t="s">
        <v>507</v>
      </c>
      <c r="M44" s="690"/>
      <c r="N44" s="690"/>
      <c r="O44" s="690"/>
      <c r="P44" s="690"/>
      <c r="Q44" s="691"/>
      <c r="R44" s="692" t="s">
        <v>508</v>
      </c>
      <c r="S44" s="693"/>
      <c r="T44" s="694"/>
      <c r="U44" s="698" t="s">
        <v>509</v>
      </c>
      <c r="V44" s="699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8" t="s">
        <v>508</v>
      </c>
      <c r="M45" s="670"/>
      <c r="N45" s="669"/>
      <c r="O45" s="668" t="s">
        <v>509</v>
      </c>
      <c r="P45" s="670"/>
      <c r="Q45" s="669"/>
      <c r="R45" s="695"/>
      <c r="S45" s="696"/>
      <c r="T45" s="697"/>
      <c r="U45" s="700"/>
      <c r="V45" s="701"/>
    </row>
    <row r="46" spans="1:22" s="327" customFormat="1" ht="21.75" customHeight="1">
      <c r="A46" s="498"/>
      <c r="B46" s="498"/>
      <c r="C46" s="498"/>
      <c r="D46" s="498"/>
      <c r="E46" s="498"/>
      <c r="L46" s="674" t="s">
        <v>184</v>
      </c>
      <c r="M46" s="675"/>
      <c r="N46" s="676"/>
      <c r="O46" s="674" t="s">
        <v>168</v>
      </c>
      <c r="P46" s="675"/>
      <c r="Q46" s="676"/>
      <c r="R46" s="674" t="s">
        <v>510</v>
      </c>
      <c r="S46" s="675"/>
      <c r="T46" s="676"/>
      <c r="U46" s="674" t="s">
        <v>511</v>
      </c>
      <c r="V46" s="676"/>
    </row>
    <row r="47" spans="1:22">
      <c r="L47" s="677"/>
      <c r="M47" s="678"/>
      <c r="N47" s="679"/>
      <c r="O47" s="677"/>
      <c r="P47" s="678"/>
      <c r="Q47" s="679"/>
      <c r="R47" s="677"/>
      <c r="S47" s="678"/>
      <c r="T47" s="679"/>
      <c r="U47" s="677"/>
      <c r="V47" s="679"/>
    </row>
    <row r="48" spans="1:22">
      <c r="L48" s="677"/>
      <c r="M48" s="678"/>
      <c r="N48" s="679"/>
      <c r="O48" s="677"/>
      <c r="P48" s="678"/>
      <c r="Q48" s="679"/>
      <c r="R48" s="677"/>
      <c r="S48" s="678"/>
      <c r="T48" s="679"/>
      <c r="U48" s="677"/>
      <c r="V48" s="679"/>
    </row>
    <row r="49" spans="12:22">
      <c r="L49" s="677"/>
      <c r="M49" s="678"/>
      <c r="N49" s="679"/>
      <c r="O49" s="677"/>
      <c r="P49" s="678"/>
      <c r="Q49" s="679"/>
      <c r="R49" s="677"/>
      <c r="S49" s="678"/>
      <c r="T49" s="679"/>
      <c r="U49" s="677"/>
      <c r="V49" s="679"/>
    </row>
    <row r="50" spans="12:22">
      <c r="L50" s="677"/>
      <c r="M50" s="678"/>
      <c r="N50" s="679"/>
      <c r="O50" s="677"/>
      <c r="P50" s="678"/>
      <c r="Q50" s="679"/>
      <c r="R50" s="677"/>
      <c r="S50" s="678"/>
      <c r="T50" s="679"/>
      <c r="U50" s="677"/>
      <c r="V50" s="679"/>
    </row>
    <row r="51" spans="12:22">
      <c r="L51" s="680"/>
      <c r="M51" s="681"/>
      <c r="N51" s="682"/>
      <c r="O51" s="680"/>
      <c r="P51" s="681"/>
      <c r="Q51" s="682"/>
      <c r="R51" s="680"/>
      <c r="S51" s="681"/>
      <c r="T51" s="682"/>
      <c r="U51" s="680"/>
      <c r="V51" s="682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52"/>
      <c r="B2" s="752"/>
      <c r="C2" s="752"/>
      <c r="D2" s="752"/>
      <c r="E2" s="752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52"/>
      <c r="B3" s="752"/>
      <c r="C3" s="752"/>
      <c r="D3" s="752"/>
      <c r="E3" s="752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53" t="s">
        <v>122</v>
      </c>
      <c r="B9" s="753"/>
      <c r="C9" s="753"/>
      <c r="D9" s="753"/>
      <c r="E9" s="753"/>
      <c r="F9" s="753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54" t="s">
        <v>123</v>
      </c>
      <c r="B10" s="754"/>
      <c r="C10" s="754"/>
      <c r="D10" s="754"/>
      <c r="E10" s="754"/>
      <c r="F10" s="754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55" t="s">
        <v>373</v>
      </c>
      <c r="B14" s="756"/>
      <c r="C14" s="756"/>
      <c r="D14" s="756"/>
      <c r="E14" s="756"/>
      <c r="F14" s="757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46" t="s">
        <v>406</v>
      </c>
      <c r="D17" s="746"/>
      <c r="E17" s="746"/>
      <c r="F17" s="747"/>
    </row>
    <row r="18" spans="1:22" s="260" customFormat="1" ht="28.5" customHeight="1">
      <c r="A18" s="257" t="s">
        <v>375</v>
      </c>
      <c r="B18" s="258"/>
      <c r="C18" s="746" t="str">
        <f>'Bìa (2)'!$B$25</f>
        <v>Km 11+950- Km 12+030</v>
      </c>
      <c r="D18" s="746"/>
      <c r="E18" s="746"/>
      <c r="F18" s="747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8">
        <f>H12</f>
        <v>46097</v>
      </c>
      <c r="F19" s="759"/>
    </row>
    <row r="20" spans="1:22" s="90" customFormat="1" ht="26.25" customHeight="1" thickTop="1">
      <c r="A20" s="748" t="s">
        <v>378</v>
      </c>
      <c r="B20" s="749"/>
      <c r="C20" s="749"/>
      <c r="D20" s="749"/>
      <c r="E20" s="750" t="s">
        <v>131</v>
      </c>
      <c r="F20" s="751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29" t="s">
        <v>132</v>
      </c>
      <c r="U21" s="730"/>
      <c r="V21" s="73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1" t="s">
        <v>135</v>
      </c>
      <c r="U25" s="732"/>
      <c r="V25" s="73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27" t="s">
        <v>137</v>
      </c>
      <c r="F27" s="744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3"/>
      <c r="F28" s="745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20" t="s">
        <v>147</v>
      </c>
      <c r="F34" s="721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3" t="s">
        <v>385</v>
      </c>
      <c r="B46" s="734"/>
      <c r="C46" s="734"/>
      <c r="D46" s="735"/>
      <c r="E46" s="736" t="s">
        <v>386</v>
      </c>
      <c r="F46" s="737"/>
      <c r="G46" s="96"/>
    </row>
    <row r="47" spans="1:13" s="90" customFormat="1" ht="17.7" customHeight="1">
      <c r="A47" s="738" t="s">
        <v>149</v>
      </c>
      <c r="B47" s="739"/>
      <c r="C47" s="739"/>
      <c r="D47" s="740"/>
      <c r="E47" s="741" t="s">
        <v>150</v>
      </c>
      <c r="F47" s="74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2" t="s">
        <v>151</v>
      </c>
      <c r="B48" s="723"/>
      <c r="C48" s="723"/>
      <c r="D48" s="724"/>
      <c r="E48" s="725" t="s">
        <v>152</v>
      </c>
      <c r="F48" s="726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7" t="s">
        <v>388</v>
      </c>
      <c r="F49" s="72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7" t="s">
        <v>390</v>
      </c>
      <c r="F50" s="72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7" t="s">
        <v>391</v>
      </c>
      <c r="F51" s="728"/>
      <c r="G51" s="116"/>
    </row>
    <row r="52" spans="1:13" s="90" customFormat="1" ht="17.7" customHeight="1" thickBot="1">
      <c r="A52" s="262"/>
      <c r="B52" s="263"/>
      <c r="C52" s="263"/>
      <c r="D52" s="263"/>
      <c r="E52" s="718"/>
      <c r="F52" s="719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5" t="s">
        <v>444</v>
      </c>
      <c r="F15" s="776"/>
      <c r="G15" s="776"/>
      <c r="H15" s="776"/>
      <c r="I15" s="776"/>
      <c r="J15" s="776"/>
      <c r="K15" s="776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0" t="s">
        <v>408</v>
      </c>
      <c r="C18" s="780"/>
      <c r="D18" s="780"/>
      <c r="E18" s="780"/>
      <c r="F18" s="780"/>
      <c r="G18" s="780"/>
      <c r="H18" s="780"/>
      <c r="I18" s="780"/>
      <c r="J18" s="780"/>
      <c r="K18" s="780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77">
        <f>+M8</f>
        <v>46097</v>
      </c>
      <c r="G20" s="777"/>
      <c r="H20" s="777"/>
      <c r="I20" s="777"/>
      <c r="J20" s="777"/>
      <c r="K20" s="777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77">
        <f>+F20</f>
        <v>46097</v>
      </c>
      <c r="G21" s="777"/>
      <c r="H21" s="777"/>
      <c r="I21" s="777"/>
      <c r="J21" s="777"/>
      <c r="K21" s="777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78" t="s">
        <v>200</v>
      </c>
      <c r="B24" s="778"/>
      <c r="C24" s="778"/>
      <c r="D24" s="778"/>
      <c r="E24" s="778"/>
      <c r="F24" s="778"/>
      <c r="G24" s="778"/>
      <c r="H24" s="778"/>
      <c r="I24" s="778"/>
      <c r="J24" s="778"/>
      <c r="K24" s="778"/>
      <c r="L24" s="150"/>
    </row>
    <row r="25" spans="1:24" s="171" customFormat="1" ht="27" customHeight="1">
      <c r="A25" s="167" t="s">
        <v>201</v>
      </c>
      <c r="B25" s="168" t="s">
        <v>202</v>
      </c>
      <c r="C25" s="779" t="s">
        <v>514</v>
      </c>
      <c r="D25" s="779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2" t="str">
        <f>A60</f>
        <v>Nguyễn Phi Thịnh</v>
      </c>
      <c r="D27" s="772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3" t="s">
        <v>176</v>
      </c>
      <c r="C30" s="773"/>
      <c r="D30" s="773"/>
      <c r="E30" s="773"/>
      <c r="F30" s="773"/>
      <c r="G30" s="773"/>
      <c r="H30" s="773"/>
      <c r="I30" s="773"/>
      <c r="J30" s="773"/>
      <c r="K30" s="773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4" t="s">
        <v>210</v>
      </c>
      <c r="C32" s="774"/>
      <c r="D32" s="774"/>
      <c r="E32" s="774"/>
      <c r="F32" s="774"/>
      <c r="G32" s="774"/>
      <c r="H32" s="774"/>
      <c r="I32" s="774"/>
      <c r="J32" s="774"/>
      <c r="K32" s="774"/>
      <c r="L32" s="175"/>
    </row>
    <row r="33" spans="1:12" s="158" customFormat="1" ht="36" customHeight="1">
      <c r="B33" s="773" t="s">
        <v>211</v>
      </c>
      <c r="C33" s="773"/>
      <c r="D33" s="773"/>
      <c r="E33" s="773"/>
      <c r="F33" s="773"/>
      <c r="G33" s="773"/>
      <c r="H33" s="773"/>
      <c r="I33" s="773"/>
      <c r="J33" s="773"/>
      <c r="K33" s="773"/>
      <c r="L33" s="157"/>
    </row>
    <row r="34" spans="1:12" s="158" customFormat="1" ht="34.950000000000003" customHeight="1">
      <c r="B34" s="773" t="s">
        <v>212</v>
      </c>
      <c r="C34" s="773"/>
      <c r="D34" s="773"/>
      <c r="E34" s="773"/>
      <c r="F34" s="773"/>
      <c r="G34" s="773"/>
      <c r="H34" s="773"/>
      <c r="I34" s="773"/>
      <c r="J34" s="773"/>
      <c r="K34" s="773"/>
      <c r="L34" s="157"/>
    </row>
    <row r="35" spans="1:12" s="158" customFormat="1" ht="15.6">
      <c r="B35" s="773" t="s">
        <v>213</v>
      </c>
      <c r="C35" s="773"/>
      <c r="D35" s="773"/>
      <c r="E35" s="773"/>
      <c r="F35" s="773"/>
      <c r="G35" s="773"/>
      <c r="H35" s="773"/>
      <c r="I35" s="773"/>
      <c r="J35" s="773"/>
      <c r="K35" s="773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81" t="s">
        <v>217</v>
      </c>
      <c r="C39" s="782"/>
      <c r="D39" s="782"/>
      <c r="E39" s="783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0" t="s">
        <v>222</v>
      </c>
      <c r="C40" s="761"/>
      <c r="D40" s="761"/>
      <c r="E40" s="762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84" t="s">
        <v>446</v>
      </c>
      <c r="C41" s="785"/>
      <c r="D41" s="785"/>
      <c r="E41" s="786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84" t="s">
        <v>394</v>
      </c>
      <c r="C42" s="785"/>
      <c r="D42" s="785"/>
      <c r="E42" s="786"/>
      <c r="F42" s="337" t="s">
        <v>395</v>
      </c>
      <c r="G42" s="760" t="s">
        <v>227</v>
      </c>
      <c r="H42" s="762"/>
      <c r="I42" s="185"/>
      <c r="J42" s="182"/>
      <c r="K42" s="184"/>
    </row>
    <row r="43" spans="1:12" s="149" customFormat="1" ht="36" customHeight="1">
      <c r="A43" s="300">
        <v>3</v>
      </c>
      <c r="B43" s="784" t="s">
        <v>396</v>
      </c>
      <c r="C43" s="785"/>
      <c r="D43" s="785"/>
      <c r="E43" s="786"/>
      <c r="F43" s="337" t="s">
        <v>397</v>
      </c>
      <c r="G43" s="760" t="s">
        <v>227</v>
      </c>
      <c r="H43" s="762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63" t="s">
        <v>399</v>
      </c>
      <c r="B45" s="765" t="s">
        <v>400</v>
      </c>
      <c r="C45" s="766"/>
      <c r="D45" s="766"/>
      <c r="E45" s="766"/>
      <c r="F45" s="766"/>
      <c r="G45" s="766"/>
      <c r="H45" s="767"/>
      <c r="I45" s="771" t="s">
        <v>401</v>
      </c>
      <c r="J45" s="771"/>
      <c r="K45" s="771" t="s">
        <v>186</v>
      </c>
    </row>
    <row r="46" spans="1:12" s="149" customFormat="1" ht="21.9" customHeight="1">
      <c r="A46" s="764"/>
      <c r="B46" s="768"/>
      <c r="C46" s="769"/>
      <c r="D46" s="769"/>
      <c r="E46" s="769"/>
      <c r="F46" s="769"/>
      <c r="G46" s="769"/>
      <c r="H46" s="770"/>
      <c r="I46" s="298" t="s">
        <v>225</v>
      </c>
      <c r="J46" s="299" t="s">
        <v>226</v>
      </c>
      <c r="K46" s="771"/>
    </row>
    <row r="47" spans="1:12" s="149" customFormat="1" ht="24.75" customHeight="1">
      <c r="A47" s="300">
        <v>1</v>
      </c>
      <c r="B47" s="760" t="s">
        <v>402</v>
      </c>
      <c r="C47" s="761"/>
      <c r="D47" s="761"/>
      <c r="E47" s="762"/>
      <c r="F47" s="791" t="s">
        <v>403</v>
      </c>
      <c r="G47" s="792"/>
      <c r="H47" s="793"/>
      <c r="I47" s="185"/>
      <c r="J47" s="182"/>
      <c r="K47" s="300"/>
    </row>
    <row r="48" spans="1:12" s="149" customFormat="1" ht="24.75" customHeight="1">
      <c r="A48" s="300">
        <v>2</v>
      </c>
      <c r="B48" s="760" t="s">
        <v>404</v>
      </c>
      <c r="C48" s="761"/>
      <c r="D48" s="761"/>
      <c r="E48" s="762"/>
      <c r="F48" s="760" t="s">
        <v>405</v>
      </c>
      <c r="G48" s="761"/>
      <c r="H48" s="762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88" t="s">
        <v>231</v>
      </c>
      <c r="C52" s="788"/>
      <c r="D52" s="788"/>
      <c r="E52" s="788"/>
      <c r="F52" s="788"/>
      <c r="G52" s="788"/>
      <c r="H52" s="788"/>
      <c r="I52" s="788"/>
      <c r="J52" s="788"/>
      <c r="K52" s="788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88" t="s">
        <v>232</v>
      </c>
      <c r="C54" s="788"/>
      <c r="D54" s="788"/>
      <c r="E54" s="788"/>
      <c r="F54" s="788"/>
      <c r="G54" s="788"/>
      <c r="H54" s="788"/>
      <c r="I54" s="788"/>
      <c r="J54" s="788"/>
      <c r="K54" s="788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90" t="s">
        <v>233</v>
      </c>
      <c r="B57" s="790"/>
      <c r="C57" s="790"/>
      <c r="D57" s="790"/>
      <c r="E57" s="790"/>
      <c r="F57" s="790"/>
      <c r="G57" s="789" t="s">
        <v>303</v>
      </c>
      <c r="H57" s="789"/>
      <c r="I57" s="789"/>
      <c r="J57" s="789"/>
      <c r="K57" s="789"/>
      <c r="L57" s="188"/>
    </row>
    <row r="58" spans="1:12" s="149" customFormat="1" ht="18" customHeight="1">
      <c r="A58" s="790"/>
      <c r="B58" s="790"/>
      <c r="C58" s="790"/>
      <c r="D58" s="790"/>
      <c r="E58" s="790"/>
      <c r="F58" s="790"/>
      <c r="G58" s="789"/>
      <c r="H58" s="789"/>
      <c r="I58" s="789"/>
      <c r="J58" s="789"/>
      <c r="K58" s="789"/>
      <c r="L58" s="190"/>
    </row>
    <row r="59" spans="1:12" s="149" customFormat="1" ht="18" customHeight="1">
      <c r="A59" s="632" t="s">
        <v>412</v>
      </c>
      <c r="B59" s="632"/>
      <c r="C59" s="632"/>
      <c r="D59" s="632"/>
      <c r="E59" s="632"/>
      <c r="F59" s="632"/>
      <c r="G59" s="634" t="s">
        <v>343</v>
      </c>
      <c r="H59" s="634"/>
      <c r="I59" s="634"/>
      <c r="J59" s="634"/>
      <c r="K59" s="634"/>
      <c r="L59" s="191"/>
    </row>
    <row r="60" spans="1:12" s="149" customFormat="1" ht="18" customHeight="1">
      <c r="A60" s="787" t="s">
        <v>184</v>
      </c>
      <c r="B60" s="787"/>
      <c r="C60" s="787"/>
      <c r="D60" s="787"/>
      <c r="E60" s="787"/>
      <c r="F60" s="787"/>
      <c r="G60" s="633" t="s">
        <v>514</v>
      </c>
      <c r="H60" s="633"/>
      <c r="I60" s="633"/>
      <c r="J60" s="633"/>
      <c r="K60" s="633"/>
      <c r="L60" s="190"/>
    </row>
    <row r="61" spans="1:12" s="149" customFormat="1" ht="24" customHeight="1">
      <c r="A61" s="787"/>
      <c r="B61" s="787"/>
      <c r="C61" s="787"/>
      <c r="D61" s="787"/>
      <c r="E61" s="787"/>
      <c r="F61" s="787"/>
      <c r="G61" s="633"/>
      <c r="H61" s="633"/>
      <c r="I61" s="633"/>
      <c r="J61" s="633"/>
      <c r="K61" s="633"/>
      <c r="L61" s="190"/>
    </row>
    <row r="62" spans="1:12" s="149" customFormat="1" ht="18" customHeight="1">
      <c r="A62" s="787"/>
      <c r="B62" s="787"/>
      <c r="C62" s="787"/>
      <c r="D62" s="787"/>
      <c r="E62" s="787"/>
      <c r="F62" s="787"/>
      <c r="G62" s="633"/>
      <c r="H62" s="633"/>
      <c r="I62" s="633"/>
      <c r="J62" s="633"/>
      <c r="K62" s="633"/>
      <c r="L62" s="191"/>
    </row>
    <row r="63" spans="1:12" s="149" customFormat="1" ht="18" customHeight="1">
      <c r="A63" s="787"/>
      <c r="B63" s="787"/>
      <c r="C63" s="787"/>
      <c r="D63" s="787"/>
      <c r="E63" s="787"/>
      <c r="F63" s="787"/>
      <c r="G63" s="633"/>
      <c r="H63" s="633"/>
      <c r="I63" s="633"/>
      <c r="J63" s="633"/>
      <c r="K63" s="633"/>
      <c r="L63" s="191"/>
    </row>
    <row r="64" spans="1:12" s="149" customFormat="1" ht="18" customHeight="1">
      <c r="A64" s="787"/>
      <c r="B64" s="787"/>
      <c r="C64" s="787"/>
      <c r="D64" s="787"/>
      <c r="E64" s="787"/>
      <c r="F64" s="787"/>
      <c r="G64" s="633"/>
      <c r="H64" s="633"/>
      <c r="I64" s="633"/>
      <c r="J64" s="633"/>
      <c r="K64" s="633"/>
      <c r="L64" s="191"/>
    </row>
    <row r="65" spans="1:12" s="149" customFormat="1" ht="18" customHeight="1">
      <c r="A65" s="787"/>
      <c r="B65" s="787"/>
      <c r="C65" s="787"/>
      <c r="D65" s="787"/>
      <c r="E65" s="787"/>
      <c r="F65" s="787"/>
      <c r="G65" s="633"/>
      <c r="H65" s="633"/>
      <c r="I65" s="633"/>
      <c r="J65" s="633"/>
      <c r="K65" s="633"/>
      <c r="L65" s="191"/>
    </row>
    <row r="66" spans="1:12" s="149" customFormat="1" ht="15.6">
      <c r="A66" s="787"/>
      <c r="B66" s="787"/>
      <c r="C66" s="787"/>
      <c r="D66" s="787"/>
      <c r="E66" s="787"/>
      <c r="F66" s="787"/>
      <c r="G66" s="633"/>
      <c r="H66" s="633"/>
      <c r="I66" s="633"/>
      <c r="J66" s="633"/>
      <c r="K66" s="633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52"/>
      <c r="B2" s="752"/>
      <c r="C2" s="752"/>
      <c r="D2" s="752"/>
      <c r="E2" s="752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52"/>
      <c r="B3" s="752"/>
      <c r="C3" s="752"/>
      <c r="D3" s="752"/>
      <c r="E3" s="752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53" t="s">
        <v>122</v>
      </c>
      <c r="B9" s="753"/>
      <c r="C9" s="753"/>
      <c r="D9" s="753"/>
      <c r="E9" s="753"/>
      <c r="F9" s="753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54" t="s">
        <v>123</v>
      </c>
      <c r="B10" s="754"/>
      <c r="C10" s="754"/>
      <c r="D10" s="754"/>
      <c r="E10" s="754"/>
      <c r="F10" s="754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55" t="s">
        <v>373</v>
      </c>
      <c r="B14" s="756"/>
      <c r="C14" s="756"/>
      <c r="D14" s="756"/>
      <c r="E14" s="756"/>
      <c r="F14" s="757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46" t="s">
        <v>500</v>
      </c>
      <c r="D17" s="746"/>
      <c r="E17" s="746"/>
      <c r="F17" s="747"/>
    </row>
    <row r="18" spans="1:22" s="260" customFormat="1" ht="28.5" customHeight="1">
      <c r="A18" s="257" t="s">
        <v>375</v>
      </c>
      <c r="B18" s="258"/>
      <c r="C18" s="746" t="str">
        <f>'Bìa (2)'!$B$25</f>
        <v>Km 11+950- Km 12+030</v>
      </c>
      <c r="D18" s="746"/>
      <c r="E18" s="746"/>
      <c r="F18" s="747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8">
        <f>H12</f>
        <v>46112</v>
      </c>
      <c r="F19" s="759"/>
    </row>
    <row r="20" spans="1:22" s="90" customFormat="1" ht="26.25" customHeight="1" thickTop="1">
      <c r="A20" s="748" t="s">
        <v>378</v>
      </c>
      <c r="B20" s="749"/>
      <c r="C20" s="749"/>
      <c r="D20" s="749"/>
      <c r="E20" s="750" t="s">
        <v>131</v>
      </c>
      <c r="F20" s="751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29" t="s">
        <v>132</v>
      </c>
      <c r="U21" s="730"/>
      <c r="V21" s="73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1" t="s">
        <v>135</v>
      </c>
      <c r="U25" s="732"/>
      <c r="V25" s="73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27" t="s">
        <v>137</v>
      </c>
      <c r="F27" s="744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3"/>
      <c r="F28" s="745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20" t="s">
        <v>147</v>
      </c>
      <c r="F34" s="721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3" t="s">
        <v>385</v>
      </c>
      <c r="B46" s="734"/>
      <c r="C46" s="734"/>
      <c r="D46" s="735"/>
      <c r="E46" s="736" t="s">
        <v>386</v>
      </c>
      <c r="F46" s="737"/>
      <c r="G46" s="96"/>
    </row>
    <row r="47" spans="1:13" s="90" customFormat="1" ht="17.7" customHeight="1">
      <c r="A47" s="738" t="s">
        <v>149</v>
      </c>
      <c r="B47" s="739"/>
      <c r="C47" s="739"/>
      <c r="D47" s="740"/>
      <c r="E47" s="741" t="s">
        <v>150</v>
      </c>
      <c r="F47" s="74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2" t="s">
        <v>151</v>
      </c>
      <c r="B48" s="723"/>
      <c r="C48" s="723"/>
      <c r="D48" s="724"/>
      <c r="E48" s="725" t="s">
        <v>152</v>
      </c>
      <c r="F48" s="726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7" t="s">
        <v>388</v>
      </c>
      <c r="F49" s="72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7" t="s">
        <v>390</v>
      </c>
      <c r="F50" s="72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7" t="s">
        <v>391</v>
      </c>
      <c r="F51" s="728"/>
      <c r="G51" s="116"/>
    </row>
    <row r="52" spans="1:13" s="90" customFormat="1" ht="17.7" customHeight="1" thickBot="1">
      <c r="A52" s="262"/>
      <c r="B52" s="263"/>
      <c r="C52" s="263"/>
      <c r="D52" s="263"/>
      <c r="E52" s="718"/>
      <c r="F52" s="719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00"/>
      <c r="B5" s="800"/>
      <c r="C5" s="800"/>
      <c r="D5" s="800"/>
      <c r="E5" s="800"/>
      <c r="F5" s="800"/>
      <c r="G5" s="800"/>
      <c r="H5" s="800"/>
      <c r="I5" s="800"/>
      <c r="J5" s="800"/>
      <c r="K5" s="800"/>
      <c r="L5" s="800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04" t="str">
        <f>'RFI bấc thấm đứng'!B12</f>
        <v>310326/01</v>
      </c>
      <c r="L8" s="804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01" t="s">
        <v>424</v>
      </c>
      <c r="B10" s="801"/>
      <c r="C10" s="801"/>
      <c r="D10" s="801"/>
      <c r="E10" s="801"/>
      <c r="F10" s="801"/>
      <c r="G10" s="801"/>
      <c r="H10" s="801"/>
      <c r="I10" s="801"/>
      <c r="J10" s="801"/>
      <c r="K10" s="801"/>
      <c r="L10" s="801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02" t="s">
        <v>425</v>
      </c>
      <c r="B11" s="802"/>
      <c r="C11" s="802"/>
      <c r="D11" s="802"/>
      <c r="E11" s="802"/>
      <c r="F11" s="802"/>
      <c r="G11" s="802"/>
      <c r="H11" s="802"/>
      <c r="I11" s="802"/>
      <c r="J11" s="802"/>
      <c r="K11" s="802"/>
      <c r="L11" s="802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5" t="s">
        <v>444</v>
      </c>
      <c r="F15" s="776"/>
      <c r="G15" s="776"/>
      <c r="H15" s="776"/>
      <c r="I15" s="776"/>
      <c r="J15" s="776"/>
      <c r="K15" s="776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77">
        <f>O10</f>
        <v>46112</v>
      </c>
      <c r="G23" s="777"/>
      <c r="H23" s="777"/>
      <c r="I23" s="777"/>
      <c r="J23" s="777"/>
      <c r="K23" s="777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77">
        <f>+F23</f>
        <v>46112</v>
      </c>
      <c r="G24" s="777"/>
      <c r="H24" s="777"/>
      <c r="I24" s="777"/>
      <c r="J24" s="777"/>
      <c r="K24" s="777"/>
      <c r="L24" s="217"/>
    </row>
    <row r="25" spans="1:13" s="363" customFormat="1" ht="18" customHeight="1">
      <c r="A25" s="803" t="s">
        <v>449</v>
      </c>
      <c r="B25" s="803"/>
      <c r="C25" s="803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94" t="s">
        <v>200</v>
      </c>
      <c r="B27" s="794"/>
      <c r="C27" s="794"/>
      <c r="D27" s="794"/>
      <c r="E27" s="794"/>
      <c r="F27" s="794"/>
      <c r="G27" s="794"/>
      <c r="H27" s="794"/>
      <c r="I27" s="794"/>
      <c r="J27" s="794"/>
      <c r="K27" s="794"/>
      <c r="L27" s="794"/>
      <c r="M27" s="794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94" t="s">
        <v>206</v>
      </c>
      <c r="B30" s="794"/>
      <c r="C30" s="794"/>
      <c r="D30" s="794"/>
      <c r="E30" s="794"/>
      <c r="F30" s="794"/>
      <c r="G30" s="794"/>
      <c r="H30" s="794"/>
      <c r="I30" s="794"/>
      <c r="J30" s="794"/>
      <c r="K30" s="794"/>
      <c r="L30" s="794"/>
      <c r="M30" s="794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0" t="s">
        <v>176</v>
      </c>
      <c r="C35" s="780"/>
      <c r="D35" s="780"/>
      <c r="E35" s="780"/>
      <c r="F35" s="780"/>
      <c r="G35" s="780"/>
      <c r="H35" s="780"/>
      <c r="I35" s="780"/>
      <c r="J35" s="780"/>
      <c r="K35" s="780"/>
      <c r="L35" s="780"/>
      <c r="M35" s="780"/>
    </row>
    <row r="36" spans="1:15" s="358" customFormat="1" ht="24" customHeight="1">
      <c r="A36" s="158"/>
      <c r="B36" s="799" t="s">
        <v>458</v>
      </c>
      <c r="C36" s="799"/>
      <c r="D36" s="799"/>
      <c r="E36" s="799"/>
      <c r="F36" s="799"/>
      <c r="G36" s="799"/>
      <c r="H36" s="799"/>
      <c r="I36" s="799"/>
      <c r="J36" s="799"/>
      <c r="K36" s="799"/>
      <c r="L36" s="799"/>
      <c r="M36" s="799"/>
    </row>
    <row r="37" spans="1:15" s="358" customFormat="1" ht="37.5" customHeight="1">
      <c r="A37" s="158"/>
      <c r="B37" s="774" t="s">
        <v>459</v>
      </c>
      <c r="C37" s="774"/>
      <c r="D37" s="774"/>
      <c r="E37" s="774"/>
      <c r="F37" s="774"/>
      <c r="G37" s="774"/>
      <c r="H37" s="774"/>
      <c r="I37" s="774"/>
      <c r="J37" s="774"/>
      <c r="K37" s="774"/>
      <c r="L37" s="774"/>
      <c r="M37" s="774"/>
    </row>
    <row r="38" spans="1:15" s="358" customFormat="1" ht="35.25" customHeight="1">
      <c r="A38" s="158"/>
      <c r="B38" s="780" t="s">
        <v>211</v>
      </c>
      <c r="C38" s="780"/>
      <c r="D38" s="780"/>
      <c r="E38" s="780"/>
      <c r="F38" s="780"/>
      <c r="G38" s="780"/>
      <c r="H38" s="780"/>
      <c r="I38" s="780"/>
      <c r="J38" s="780"/>
      <c r="K38" s="780"/>
      <c r="L38" s="780"/>
      <c r="M38" s="780"/>
    </row>
    <row r="39" spans="1:15" s="358" customFormat="1" ht="36.75" customHeight="1">
      <c r="A39" s="158"/>
      <c r="B39" s="780" t="s">
        <v>212</v>
      </c>
      <c r="C39" s="780"/>
      <c r="D39" s="780"/>
      <c r="E39" s="780"/>
      <c r="F39" s="780"/>
      <c r="G39" s="780"/>
      <c r="H39" s="780"/>
      <c r="I39" s="780"/>
      <c r="J39" s="780"/>
      <c r="K39" s="780"/>
      <c r="L39" s="780"/>
      <c r="M39" s="780"/>
    </row>
    <row r="40" spans="1:15" s="358" customFormat="1" ht="23.25" customHeight="1">
      <c r="A40" s="158"/>
      <c r="B40" s="780" t="s">
        <v>213</v>
      </c>
      <c r="C40" s="780"/>
      <c r="D40" s="780"/>
      <c r="E40" s="780"/>
      <c r="F40" s="780"/>
      <c r="G40" s="780"/>
      <c r="H40" s="780"/>
      <c r="I40" s="780"/>
      <c r="J40" s="780"/>
      <c r="K40" s="780"/>
      <c r="L40" s="780"/>
      <c r="M40" s="780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8" t="s">
        <v>452</v>
      </c>
      <c r="C43" s="798"/>
      <c r="D43" s="798"/>
      <c r="E43" s="798"/>
      <c r="F43" s="798"/>
      <c r="G43" s="798"/>
      <c r="H43" s="798"/>
      <c r="I43" s="798"/>
      <c r="J43" s="798"/>
      <c r="K43" s="798"/>
      <c r="L43" s="798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19" t="s">
        <v>427</v>
      </c>
    </row>
    <row r="47" spans="1:15" s="363" customFormat="1" ht="20.25" customHeight="1">
      <c r="A47" s="362"/>
      <c r="B47" s="821" t="s">
        <v>428</v>
      </c>
      <c r="C47" s="821"/>
      <c r="D47" s="821"/>
      <c r="E47" s="822" t="s">
        <v>429</v>
      </c>
      <c r="F47" s="822"/>
      <c r="G47" s="822"/>
      <c r="H47" s="822" t="s">
        <v>430</v>
      </c>
      <c r="I47" s="822"/>
      <c r="J47" s="822"/>
      <c r="K47" s="822"/>
      <c r="L47" s="820"/>
    </row>
    <row r="48" spans="1:15" s="363" customFormat="1" ht="18" customHeight="1">
      <c r="A48" s="362"/>
      <c r="B48" s="795">
        <f>'3. Quantity'!H19</f>
        <v>38006.559999999998</v>
      </c>
      <c r="C48" s="796"/>
      <c r="D48" s="797"/>
      <c r="E48" s="795">
        <f>'3. Quantity'!I19</f>
        <v>38253.050000000003</v>
      </c>
      <c r="F48" s="796"/>
      <c r="G48" s="797"/>
      <c r="H48" s="795">
        <f>MIN(B48:G48)</f>
        <v>38006.559999999998</v>
      </c>
      <c r="I48" s="796"/>
      <c r="J48" s="796"/>
      <c r="K48" s="797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8" t="s">
        <v>231</v>
      </c>
      <c r="C53" s="798"/>
      <c r="D53" s="798"/>
      <c r="E53" s="798"/>
      <c r="F53" s="798"/>
      <c r="G53" s="798"/>
      <c r="H53" s="798"/>
      <c r="I53" s="798"/>
      <c r="J53" s="798"/>
      <c r="K53" s="798"/>
      <c r="L53" s="798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8" t="s">
        <v>455</v>
      </c>
      <c r="C55" s="798"/>
      <c r="D55" s="798"/>
      <c r="E55" s="798"/>
      <c r="F55" s="798"/>
      <c r="G55" s="798"/>
      <c r="H55" s="798"/>
      <c r="I55" s="798"/>
      <c r="J55" s="798"/>
      <c r="K55" s="798"/>
      <c r="L55" s="798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5" t="s">
        <v>297</v>
      </c>
      <c r="B57" s="816"/>
      <c r="C57" s="816"/>
      <c r="D57" s="816"/>
      <c r="E57" s="816"/>
      <c r="F57" s="817"/>
      <c r="G57" s="818" t="s">
        <v>298</v>
      </c>
      <c r="H57" s="818"/>
      <c r="I57" s="818"/>
      <c r="J57" s="818"/>
      <c r="K57" s="818"/>
      <c r="L57" s="818"/>
      <c r="M57" s="818"/>
      <c r="R57" s="382"/>
      <c r="S57" s="382"/>
    </row>
    <row r="58" spans="1:19" s="383" customFormat="1" ht="18" customHeight="1">
      <c r="A58" s="815" t="s">
        <v>299</v>
      </c>
      <c r="B58" s="816"/>
      <c r="C58" s="816"/>
      <c r="D58" s="816"/>
      <c r="E58" s="816"/>
      <c r="F58" s="817"/>
      <c r="G58" s="818"/>
      <c r="H58" s="818"/>
      <c r="I58" s="818"/>
      <c r="J58" s="818"/>
      <c r="K58" s="818"/>
      <c r="L58" s="818"/>
      <c r="M58" s="818"/>
      <c r="R58" s="384"/>
      <c r="S58" s="384"/>
    </row>
    <row r="59" spans="1:19" s="381" customFormat="1" ht="18" customHeight="1">
      <c r="A59" s="815" t="s">
        <v>304</v>
      </c>
      <c r="B59" s="816"/>
      <c r="C59" s="816"/>
      <c r="D59" s="816"/>
      <c r="E59" s="816"/>
      <c r="F59" s="817"/>
      <c r="G59" s="618" t="s">
        <v>409</v>
      </c>
      <c r="H59" s="618"/>
      <c r="I59" s="618"/>
      <c r="J59" s="618"/>
      <c r="K59" s="618"/>
      <c r="L59" s="618"/>
      <c r="M59" s="618"/>
      <c r="R59" s="382"/>
      <c r="S59" s="382"/>
    </row>
    <row r="60" spans="1:19" s="383" customFormat="1" ht="18" customHeight="1">
      <c r="A60" s="805" t="s">
        <v>184</v>
      </c>
      <c r="B60" s="806"/>
      <c r="C60" s="806"/>
      <c r="D60" s="806"/>
      <c r="E60" s="806"/>
      <c r="F60" s="807"/>
      <c r="G60" s="814" t="s">
        <v>501</v>
      </c>
      <c r="H60" s="814"/>
      <c r="I60" s="814"/>
      <c r="J60" s="814"/>
      <c r="K60" s="814"/>
      <c r="L60" s="814"/>
      <c r="M60" s="814"/>
      <c r="R60" s="384"/>
      <c r="S60" s="384"/>
    </row>
    <row r="61" spans="1:19" s="381" customFormat="1" ht="18" customHeight="1">
      <c r="A61" s="808"/>
      <c r="B61" s="809"/>
      <c r="C61" s="809"/>
      <c r="D61" s="809"/>
      <c r="E61" s="809"/>
      <c r="F61" s="810"/>
      <c r="G61" s="814"/>
      <c r="H61" s="814"/>
      <c r="I61" s="814"/>
      <c r="J61" s="814"/>
      <c r="K61" s="814"/>
      <c r="L61" s="814"/>
      <c r="M61" s="814"/>
      <c r="R61" s="382"/>
      <c r="S61" s="382"/>
    </row>
    <row r="62" spans="1:19" s="381" customFormat="1" ht="18" customHeight="1">
      <c r="A62" s="808"/>
      <c r="B62" s="809"/>
      <c r="C62" s="809"/>
      <c r="D62" s="809"/>
      <c r="E62" s="809"/>
      <c r="F62" s="810"/>
      <c r="G62" s="814"/>
      <c r="H62" s="814"/>
      <c r="I62" s="814"/>
      <c r="J62" s="814"/>
      <c r="K62" s="814"/>
      <c r="L62" s="814"/>
      <c r="M62" s="814"/>
      <c r="R62" s="382"/>
      <c r="S62" s="382"/>
    </row>
    <row r="63" spans="1:19" s="381" customFormat="1" ht="18" customHeight="1">
      <c r="A63" s="808"/>
      <c r="B63" s="809"/>
      <c r="C63" s="809"/>
      <c r="D63" s="809"/>
      <c r="E63" s="809"/>
      <c r="F63" s="810"/>
      <c r="G63" s="814"/>
      <c r="H63" s="814"/>
      <c r="I63" s="814"/>
      <c r="J63" s="814"/>
      <c r="K63" s="814"/>
      <c r="L63" s="814"/>
      <c r="M63" s="814"/>
      <c r="R63" s="382"/>
      <c r="S63" s="382"/>
    </row>
    <row r="64" spans="1:19" s="381" customFormat="1" ht="18" customHeight="1">
      <c r="A64" s="811"/>
      <c r="B64" s="812"/>
      <c r="C64" s="812"/>
      <c r="D64" s="812"/>
      <c r="E64" s="812"/>
      <c r="F64" s="813"/>
      <c r="G64" s="814"/>
      <c r="H64" s="814"/>
      <c r="I64" s="814"/>
      <c r="J64" s="814"/>
      <c r="K64" s="814"/>
      <c r="L64" s="814"/>
      <c r="M64" s="814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41" t="s">
        <v>516</v>
      </c>
      <c r="B1" s="841"/>
      <c r="C1" s="841"/>
      <c r="D1" s="841"/>
      <c r="E1" s="841"/>
      <c r="F1" s="841"/>
      <c r="G1" s="841"/>
      <c r="H1" s="841"/>
    </row>
    <row r="2" spans="1:110" s="510" customFormat="1" ht="24" customHeight="1">
      <c r="A2" s="842" t="s">
        <v>517</v>
      </c>
      <c r="B2" s="842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42" t="s">
        <v>519</v>
      </c>
      <c r="B3" s="842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42" t="s">
        <v>521</v>
      </c>
      <c r="B4" s="842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42" t="s">
        <v>523</v>
      </c>
      <c r="B5" s="842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42" t="s">
        <v>525</v>
      </c>
      <c r="B6" s="842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42" t="s">
        <v>527</v>
      </c>
      <c r="B7" s="842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43"/>
      <c r="B8" s="843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44" t="s">
        <v>791</v>
      </c>
      <c r="B541" s="844"/>
      <c r="C541" s="844"/>
      <c r="D541" s="844"/>
      <c r="E541" s="844"/>
      <c r="F541" s="844"/>
      <c r="G541" s="844"/>
      <c r="H541" s="844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34" t="s">
        <v>792</v>
      </c>
      <c r="B542" s="835"/>
      <c r="C542" s="835"/>
      <c r="D542" s="836"/>
      <c r="E542" s="528">
        <f>SUM(E10:E540)</f>
        <v>6403.8600000000606</v>
      </c>
      <c r="F542" s="845" t="s">
        <v>793</v>
      </c>
      <c r="G542" s="846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34" t="s">
        <v>794</v>
      </c>
      <c r="B543" s="835"/>
      <c r="C543" s="836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34" t="s">
        <v>797</v>
      </c>
      <c r="B544" s="835"/>
      <c r="C544" s="835"/>
      <c r="D544" s="836"/>
      <c r="E544" s="528">
        <f>MAX(F10:F505)</f>
        <v>12.210000005960465</v>
      </c>
      <c r="F544" s="834" t="s">
        <v>798</v>
      </c>
      <c r="G544" s="836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37" t="s">
        <v>301</v>
      </c>
      <c r="B546" s="838"/>
      <c r="C546" s="838"/>
      <c r="D546" s="839"/>
      <c r="E546" s="837" t="s">
        <v>303</v>
      </c>
      <c r="F546" s="838"/>
      <c r="G546" s="838"/>
      <c r="H546" s="839"/>
      <c r="I546" s="840"/>
      <c r="J546" s="789"/>
      <c r="K546" s="789"/>
      <c r="L546" s="789"/>
      <c r="M546" s="789"/>
      <c r="N546" s="789"/>
      <c r="O546" s="789"/>
      <c r="P546" s="789"/>
      <c r="Q546" s="789"/>
      <c r="R546" s="789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37" t="s">
        <v>412</v>
      </c>
      <c r="B547" s="838"/>
      <c r="C547" s="838"/>
      <c r="D547" s="839"/>
      <c r="E547" s="837" t="s">
        <v>342</v>
      </c>
      <c r="F547" s="838"/>
      <c r="G547" s="838"/>
      <c r="H547" s="839"/>
      <c r="I547" s="840"/>
      <c r="J547" s="789"/>
      <c r="K547" s="789"/>
      <c r="L547" s="789"/>
      <c r="M547" s="789"/>
      <c r="N547" s="789"/>
      <c r="O547" s="789"/>
      <c r="P547" s="789"/>
      <c r="Q547" s="789"/>
      <c r="R547" s="789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23" t="s">
        <v>184</v>
      </c>
      <c r="B548" s="824"/>
      <c r="C548" s="824"/>
      <c r="D548" s="825"/>
      <c r="E548" s="823" t="s">
        <v>514</v>
      </c>
      <c r="F548" s="824"/>
      <c r="G548" s="824"/>
      <c r="H548" s="825"/>
      <c r="I548" s="832"/>
      <c r="J548" s="634"/>
      <c r="K548" s="634"/>
      <c r="L548" s="634"/>
      <c r="M548" s="634"/>
      <c r="N548" s="634"/>
      <c r="O548" s="634"/>
      <c r="P548" s="634"/>
      <c r="Q548" s="634"/>
      <c r="R548" s="634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26"/>
      <c r="B549" s="827"/>
      <c r="C549" s="827"/>
      <c r="D549" s="828"/>
      <c r="E549" s="826"/>
      <c r="F549" s="827"/>
      <c r="G549" s="827"/>
      <c r="H549" s="828"/>
      <c r="I549" s="833"/>
      <c r="J549" s="633"/>
      <c r="K549" s="633"/>
      <c r="L549" s="633"/>
      <c r="M549" s="633"/>
      <c r="N549" s="633"/>
      <c r="O549" s="633"/>
      <c r="P549" s="633"/>
      <c r="Q549" s="633"/>
      <c r="R549" s="633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26"/>
      <c r="B550" s="827"/>
      <c r="C550" s="827"/>
      <c r="D550" s="828"/>
      <c r="E550" s="826"/>
      <c r="F550" s="827"/>
      <c r="G550" s="827"/>
      <c r="H550" s="828"/>
      <c r="I550" s="833"/>
      <c r="J550" s="633"/>
      <c r="K550" s="633"/>
      <c r="L550" s="633"/>
      <c r="M550" s="633"/>
      <c r="N550" s="633"/>
      <c r="O550" s="633"/>
      <c r="P550" s="633"/>
      <c r="Q550" s="633"/>
      <c r="R550" s="633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26"/>
      <c r="B551" s="827"/>
      <c r="C551" s="827"/>
      <c r="D551" s="828"/>
      <c r="E551" s="826"/>
      <c r="F551" s="827"/>
      <c r="G551" s="827"/>
      <c r="H551" s="828"/>
      <c r="I551" s="833"/>
      <c r="J551" s="633"/>
      <c r="K551" s="633"/>
      <c r="L551" s="633"/>
      <c r="M551" s="633"/>
      <c r="N551" s="633"/>
      <c r="O551" s="633"/>
      <c r="P551" s="633"/>
      <c r="Q551" s="633"/>
      <c r="R551" s="633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26"/>
      <c r="B552" s="827"/>
      <c r="C552" s="827"/>
      <c r="D552" s="828"/>
      <c r="E552" s="826"/>
      <c r="F552" s="827"/>
      <c r="G552" s="827"/>
      <c r="H552" s="828"/>
      <c r="I552" s="833"/>
      <c r="J552" s="633"/>
      <c r="K552" s="633"/>
      <c r="L552" s="633"/>
      <c r="M552" s="633"/>
      <c r="N552" s="633"/>
      <c r="O552" s="633"/>
      <c r="P552" s="633"/>
      <c r="Q552" s="633"/>
      <c r="R552" s="633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29"/>
      <c r="B553" s="830"/>
      <c r="C553" s="830"/>
      <c r="D553" s="831"/>
      <c r="E553" s="829"/>
      <c r="F553" s="830"/>
      <c r="G553" s="830"/>
      <c r="H553" s="831"/>
      <c r="I553" s="833"/>
      <c r="J553" s="633"/>
      <c r="K553" s="633"/>
      <c r="L553" s="633"/>
      <c r="M553" s="633"/>
      <c r="N553" s="633"/>
      <c r="O553" s="633"/>
      <c r="P553" s="633"/>
      <c r="Q553" s="633"/>
      <c r="R553" s="633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33"/>
      <c r="J554" s="633"/>
      <c r="K554" s="633"/>
      <c r="L554" s="633"/>
      <c r="M554" s="633"/>
      <c r="N554" s="633"/>
      <c r="O554" s="633"/>
      <c r="P554" s="633"/>
      <c r="Q554" s="633"/>
      <c r="R554" s="633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33"/>
      <c r="J555" s="633"/>
      <c r="K555" s="633"/>
      <c r="L555" s="633"/>
      <c r="M555" s="633"/>
      <c r="N555" s="633"/>
      <c r="O555" s="633"/>
      <c r="P555" s="633"/>
      <c r="Q555" s="633"/>
      <c r="R555" s="633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33"/>
      <c r="J556" s="633"/>
      <c r="K556" s="633"/>
      <c r="L556" s="633"/>
      <c r="M556" s="633"/>
      <c r="N556" s="633"/>
      <c r="O556" s="633"/>
      <c r="P556" s="633"/>
      <c r="Q556" s="633"/>
      <c r="R556" s="633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33"/>
      <c r="J557" s="633"/>
      <c r="K557" s="633"/>
      <c r="L557" s="633"/>
      <c r="M557" s="633"/>
      <c r="N557" s="633"/>
      <c r="O557" s="633"/>
      <c r="P557" s="633"/>
      <c r="Q557" s="633"/>
      <c r="R557" s="633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I2475" zoomScaleSheetLayoutView="100" workbookViewId="0">
      <selection activeCell="Z2492" sqref="Z2492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55"/>
      <c r="B1" s="555"/>
      <c r="C1" s="555"/>
      <c r="D1" s="555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388"/>
      <c r="Q1" s="388"/>
      <c r="R1" s="487"/>
      <c r="S1" s="388"/>
    </row>
    <row r="2" spans="1:28" s="390" customFormat="1" ht="30" customHeight="1">
      <c r="A2" s="556"/>
      <c r="B2" s="556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472"/>
      <c r="Q2" s="472"/>
      <c r="R2" s="488"/>
      <c r="S2" s="472"/>
    </row>
    <row r="3" spans="1:28" s="390" customFormat="1" ht="30" customHeight="1">
      <c r="A3" s="556"/>
      <c r="B3" s="556"/>
      <c r="C3" s="556"/>
      <c r="D3" s="556"/>
      <c r="E3" s="556"/>
      <c r="F3" s="556"/>
      <c r="G3" s="556"/>
      <c r="H3" s="556"/>
      <c r="I3" s="556"/>
      <c r="J3" s="556"/>
      <c r="K3" s="556"/>
      <c r="L3" s="556"/>
      <c r="M3" s="556"/>
      <c r="N3" s="556"/>
      <c r="O3" s="556"/>
      <c r="P3" s="472"/>
      <c r="Q3" s="472"/>
      <c r="R3" s="488"/>
      <c r="S3" s="472"/>
    </row>
    <row r="4" spans="1:28" s="390" customFormat="1" ht="49.5" customHeight="1">
      <c r="A4" s="556"/>
      <c r="B4" s="556"/>
      <c r="C4" s="556"/>
      <c r="D4" s="556"/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7" t="s">
        <v>460</v>
      </c>
      <c r="B6" s="557"/>
      <c r="C6" s="557"/>
      <c r="D6" s="557"/>
      <c r="E6" s="557"/>
      <c r="F6" s="557"/>
      <c r="G6" s="557"/>
      <c r="H6" s="557"/>
      <c r="I6" s="557"/>
      <c r="J6" s="557"/>
      <c r="K6" s="557"/>
      <c r="L6" s="557"/>
      <c r="M6" s="557"/>
      <c r="N6" s="557"/>
      <c r="O6" s="557"/>
      <c r="R6" s="490"/>
    </row>
    <row r="7" spans="1:28" s="396" customFormat="1" ht="24" customHeight="1">
      <c r="A7" s="557" t="s">
        <v>461</v>
      </c>
      <c r="B7" s="557"/>
      <c r="C7" s="557"/>
      <c r="D7" s="557"/>
      <c r="E7" s="557"/>
      <c r="F7" s="557"/>
      <c r="G7" s="557"/>
      <c r="H7" s="557"/>
      <c r="I7" s="557"/>
      <c r="J7" s="557"/>
      <c r="K7" s="557"/>
      <c r="L7" s="557"/>
      <c r="M7" s="557"/>
      <c r="N7" s="557"/>
      <c r="O7" s="557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8">
        <v>46100</v>
      </c>
      <c r="F8" s="558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9" t="s">
        <v>462</v>
      </c>
      <c r="B15" s="561" t="s">
        <v>185</v>
      </c>
      <c r="C15" s="563" t="s">
        <v>434</v>
      </c>
      <c r="D15" s="565" t="s">
        <v>463</v>
      </c>
      <c r="E15" s="565"/>
      <c r="F15" s="565" t="s">
        <v>464</v>
      </c>
      <c r="G15" s="565" t="s">
        <v>465</v>
      </c>
      <c r="H15" s="567" t="s">
        <v>466</v>
      </c>
      <c r="I15" s="569" t="s">
        <v>467</v>
      </c>
      <c r="J15" s="570"/>
      <c r="K15" s="571"/>
      <c r="L15" s="572" t="s">
        <v>468</v>
      </c>
      <c r="M15" s="569" t="s">
        <v>469</v>
      </c>
      <c r="N15" s="570"/>
      <c r="O15" s="574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60"/>
      <c r="B16" s="562"/>
      <c r="C16" s="564"/>
      <c r="D16" s="473" t="s">
        <v>436</v>
      </c>
      <c r="E16" s="473" t="s">
        <v>437</v>
      </c>
      <c r="F16" s="566"/>
      <c r="G16" s="566"/>
      <c r="H16" s="568"/>
      <c r="I16" s="401" t="s">
        <v>472</v>
      </c>
      <c r="J16" s="401" t="s">
        <v>473</v>
      </c>
      <c r="K16" s="476" t="s">
        <v>474</v>
      </c>
      <c r="L16" s="573"/>
      <c r="M16" s="401" t="s">
        <v>472</v>
      </c>
      <c r="N16" s="401" t="s">
        <v>473</v>
      </c>
      <c r="O16" s="575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54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0.29891203703703706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70">
        <v>1</v>
      </c>
      <c r="W17" s="470" t="s">
        <v>493</v>
      </c>
      <c r="X17" s="470" t="s">
        <v>494</v>
      </c>
      <c r="Y17" s="971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4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0.29918981481481483</v>
      </c>
      <c r="Q18" s="484">
        <f ca="1">P18+TIME(0,0,RANDBETWEEN(12,15))</f>
        <v>0.29932870370370374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70">
        <v>1</v>
      </c>
      <c r="W18" s="470" t="s">
        <v>493</v>
      </c>
      <c r="X18" s="470" t="s">
        <v>494</v>
      </c>
      <c r="Y18" s="971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54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0.29958333333333337</v>
      </c>
      <c r="Q19" s="484">
        <f t="shared" ref="Q19:Q82" ca="1" si="12">P19+TIME(0,0,RANDBETWEEN(12,15))</f>
        <v>0.29972222222222228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70">
        <v>1</v>
      </c>
      <c r="W19" s="470" t="s">
        <v>493</v>
      </c>
      <c r="X19" s="470" t="s">
        <v>494</v>
      </c>
      <c r="Y19" s="971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54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0.29995370370370378</v>
      </c>
      <c r="Q20" s="484">
        <f t="shared" ca="1" si="12"/>
        <v>0.30012731481481492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70">
        <v>1</v>
      </c>
      <c r="W20" s="470" t="s">
        <v>493</v>
      </c>
      <c r="X20" s="470" t="s">
        <v>494</v>
      </c>
      <c r="Y20" s="971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54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0.30041666666666678</v>
      </c>
      <c r="Q21" s="484">
        <f t="shared" ca="1" si="12"/>
        <v>0.30056712962962973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70">
        <v>1</v>
      </c>
      <c r="W21" s="470" t="s">
        <v>493</v>
      </c>
      <c r="X21" s="470" t="s">
        <v>494</v>
      </c>
      <c r="Y21" s="97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54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0.30081018518518526</v>
      </c>
      <c r="Q22" s="484">
        <f t="shared" ca="1" si="12"/>
        <v>0.3009837962962964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70">
        <v>1</v>
      </c>
      <c r="W22" s="470" t="s">
        <v>493</v>
      </c>
      <c r="X22" s="470" t="s">
        <v>494</v>
      </c>
      <c r="Y22" s="971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54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0.30126157407407417</v>
      </c>
      <c r="Q23" s="484">
        <f t="shared" ca="1" si="12"/>
        <v>0.30140046296296308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70">
        <v>1</v>
      </c>
      <c r="W23" s="470" t="s">
        <v>493</v>
      </c>
      <c r="X23" s="470" t="s">
        <v>494</v>
      </c>
      <c r="Y23" s="971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54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0.30165509259259271</v>
      </c>
      <c r="Q24" s="484">
        <f t="shared" ca="1" si="12"/>
        <v>0.30180555555555566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70">
        <v>1</v>
      </c>
      <c r="W24" s="470" t="s">
        <v>493</v>
      </c>
      <c r="X24" s="470" t="s">
        <v>494</v>
      </c>
      <c r="Y24" s="971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54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0.30207175925925939</v>
      </c>
      <c r="Q25" s="484">
        <f t="shared" ca="1" si="12"/>
        <v>0.3022106481481483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70">
        <v>1</v>
      </c>
      <c r="W25" s="470" t="s">
        <v>493</v>
      </c>
      <c r="X25" s="470" t="s">
        <v>494</v>
      </c>
      <c r="Y25" s="971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54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0.3024421296296298</v>
      </c>
      <c r="Q26" s="484">
        <f t="shared" ca="1" si="12"/>
        <v>0.30259259259259275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70">
        <v>1</v>
      </c>
      <c r="W26" s="470" t="s">
        <v>493</v>
      </c>
      <c r="X26" s="470" t="s">
        <v>494</v>
      </c>
      <c r="Y26" s="971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54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0.30285879629629647</v>
      </c>
      <c r="Q27" s="484">
        <f t="shared" ca="1" si="12"/>
        <v>0.30302083333333352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70">
        <v>1</v>
      </c>
      <c r="W27" s="470" t="s">
        <v>493</v>
      </c>
      <c r="X27" s="470" t="s">
        <v>494</v>
      </c>
      <c r="Y27" s="971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54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0.30331018518518538</v>
      </c>
      <c r="Q28" s="484">
        <f t="shared" ca="1" si="12"/>
        <v>0.30347222222222242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70">
        <v>1</v>
      </c>
      <c r="W28" s="470" t="s">
        <v>493</v>
      </c>
      <c r="X28" s="470" t="s">
        <v>494</v>
      </c>
      <c r="Y28" s="971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54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0.30373842592592615</v>
      </c>
      <c r="Q29" s="484">
        <f t="shared" ca="1" si="12"/>
        <v>0.30387731481481506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70">
        <v>1</v>
      </c>
      <c r="W29" s="470" t="s">
        <v>493</v>
      </c>
      <c r="X29" s="470" t="s">
        <v>494</v>
      </c>
      <c r="Y29" s="971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54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0.3041203703703706</v>
      </c>
      <c r="Q30" s="484">
        <f t="shared" ca="1" si="12"/>
        <v>0.30427083333333355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70">
        <v>1</v>
      </c>
      <c r="W30" s="470" t="s">
        <v>493</v>
      </c>
      <c r="X30" s="470" t="s">
        <v>494</v>
      </c>
      <c r="Y30" s="971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54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0.30452546296296318</v>
      </c>
      <c r="Q31" s="484">
        <f t="shared" ca="1" si="12"/>
        <v>0.30466435185185209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70">
        <v>1</v>
      </c>
      <c r="W31" s="501" t="s">
        <v>493</v>
      </c>
      <c r="X31" s="470" t="s">
        <v>494</v>
      </c>
      <c r="Y31" s="97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54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0.30490740740740763</v>
      </c>
      <c r="Q32" s="484">
        <f t="shared" ca="1" si="12"/>
        <v>0.30508101851851877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70">
        <v>1</v>
      </c>
      <c r="W32" s="470" t="s">
        <v>493</v>
      </c>
      <c r="X32" s="470" t="s">
        <v>494</v>
      </c>
      <c r="Y32" s="971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54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0.30535879629629653</v>
      </c>
      <c r="Q33" s="484">
        <f t="shared" ca="1" si="12"/>
        <v>0.30552083333333357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70">
        <v>1</v>
      </c>
      <c r="W33" s="470" t="s">
        <v>493</v>
      </c>
      <c r="X33" s="470" t="s">
        <v>494</v>
      </c>
      <c r="Y33" s="971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54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0.30576388888888911</v>
      </c>
      <c r="Q34" s="484">
        <f t="shared" ca="1" si="12"/>
        <v>0.30591435185185206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70">
        <v>1</v>
      </c>
      <c r="W34" s="470" t="s">
        <v>493</v>
      </c>
      <c r="X34" s="470" t="s">
        <v>494</v>
      </c>
      <c r="Y34" s="971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54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0.30616898148148169</v>
      </c>
      <c r="Q35" s="484">
        <f t="shared" ca="1" si="12"/>
        <v>0.30631944444444464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70">
        <v>1</v>
      </c>
      <c r="W35" s="470" t="s">
        <v>493</v>
      </c>
      <c r="X35" s="470" t="s">
        <v>494</v>
      </c>
      <c r="Y35" s="971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54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0.3066087962962965</v>
      </c>
      <c r="Q36" s="484">
        <f t="shared" ca="1" si="12"/>
        <v>0.30677083333333355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70">
        <v>1</v>
      </c>
      <c r="W36" s="470" t="s">
        <v>493</v>
      </c>
      <c r="X36" s="470" t="s">
        <v>494</v>
      </c>
      <c r="Y36" s="971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54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0.30700231481481505</v>
      </c>
      <c r="Q37" s="484">
        <f t="shared" ca="1" si="12"/>
        <v>0.30716435185185209</v>
      </c>
      <c r="R37" s="486">
        <v>5.9999998658895493E-2</v>
      </c>
      <c r="S37" s="486"/>
      <c r="T37">
        <v>1</v>
      </c>
      <c r="U37" s="501" t="str">
        <f t="shared" si="2"/>
        <v>C1-R41</v>
      </c>
      <c r="V37" s="970">
        <v>1</v>
      </c>
      <c r="W37" s="501" t="s">
        <v>493</v>
      </c>
      <c r="X37" s="470" t="s">
        <v>494</v>
      </c>
      <c r="Y37" s="971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54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0.30745370370370395</v>
      </c>
      <c r="Q38" s="484">
        <f t="shared" ca="1" si="12"/>
        <v>0.30759259259259286</v>
      </c>
      <c r="R38" s="486">
        <v>9.9999997764825821E-3</v>
      </c>
      <c r="S38" s="486"/>
      <c r="T38">
        <v>1</v>
      </c>
      <c r="U38" s="469" t="str">
        <f t="shared" si="2"/>
        <v>C1-R43</v>
      </c>
      <c r="V38" s="970">
        <v>1</v>
      </c>
      <c r="W38" s="470" t="s">
        <v>493</v>
      </c>
      <c r="X38" s="470" t="s">
        <v>494</v>
      </c>
      <c r="Y38" s="971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54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0.30787037037037063</v>
      </c>
      <c r="Q39" s="484">
        <f t="shared" ca="1" si="12"/>
        <v>0.30800925925925954</v>
      </c>
      <c r="R39" s="486">
        <v>0.12999999523162842</v>
      </c>
      <c r="S39" s="486"/>
      <c r="T39">
        <v>1</v>
      </c>
      <c r="U39" s="469" t="str">
        <f t="shared" si="2"/>
        <v>C1-R45</v>
      </c>
      <c r="V39" s="970">
        <v>1</v>
      </c>
      <c r="W39" s="470" t="s">
        <v>493</v>
      </c>
      <c r="X39" s="470" t="s">
        <v>494</v>
      </c>
      <c r="Y39" s="971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54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0.30824074074074104</v>
      </c>
      <c r="Q40" s="484">
        <f t="shared" ca="1" si="12"/>
        <v>0.30840277777777808</v>
      </c>
      <c r="R40" s="486">
        <v>0.12999999523162842</v>
      </c>
      <c r="S40" s="486"/>
      <c r="T40">
        <v>1</v>
      </c>
      <c r="U40" s="469" t="str">
        <f t="shared" si="2"/>
        <v>C1-R47</v>
      </c>
      <c r="V40" s="970">
        <v>1</v>
      </c>
      <c r="W40" s="470" t="s">
        <v>493</v>
      </c>
      <c r="X40" s="470" t="s">
        <v>494</v>
      </c>
      <c r="Y40" s="971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54"/>
      <c r="C41" s="404" t="str">
        <f t="shared" si="0"/>
        <v>C2-R48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0.30865740740740771</v>
      </c>
      <c r="Q41" s="484">
        <f t="shared" ca="1" si="12"/>
        <v>0.30880787037037066</v>
      </c>
      <c r="R41" s="486">
        <v>0.10999999940395355</v>
      </c>
      <c r="S41" s="486"/>
      <c r="T41">
        <v>1</v>
      </c>
      <c r="U41" s="469" t="str">
        <f t="shared" si="2"/>
        <v>C2-R48</v>
      </c>
      <c r="V41" s="970">
        <v>2</v>
      </c>
      <c r="W41" s="470" t="s">
        <v>493</v>
      </c>
      <c r="X41" s="470" t="s">
        <v>494</v>
      </c>
      <c r="Y41" s="971">
        <v>48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54"/>
      <c r="C42" s="404" t="str">
        <f t="shared" si="0"/>
        <v>C2-R46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0.30909722222222252</v>
      </c>
      <c r="Q42" s="484">
        <f t="shared" ca="1" si="12"/>
        <v>0.30924768518518547</v>
      </c>
      <c r="R42" s="486">
        <v>0.11999999731779099</v>
      </c>
      <c r="S42" s="486"/>
      <c r="T42">
        <v>1</v>
      </c>
      <c r="U42" s="469" t="str">
        <f t="shared" si="2"/>
        <v>C2-R46</v>
      </c>
      <c r="V42" s="970">
        <v>2</v>
      </c>
      <c r="W42" s="470" t="s">
        <v>493</v>
      </c>
      <c r="X42" s="470" t="s">
        <v>494</v>
      </c>
      <c r="Y42" s="971">
        <v>46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54"/>
      <c r="C43" s="404" t="str">
        <f t="shared" si="0"/>
        <v>C2-R44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0.3095138888888892</v>
      </c>
      <c r="Q43" s="484">
        <f t="shared" ca="1" si="12"/>
        <v>0.30966435185185215</v>
      </c>
      <c r="R43" s="486">
        <v>0.14000000059604645</v>
      </c>
      <c r="S43" s="486"/>
      <c r="T43">
        <v>1</v>
      </c>
      <c r="U43" s="469" t="str">
        <f t="shared" si="2"/>
        <v>C2-R44</v>
      </c>
      <c r="V43" s="970">
        <v>2</v>
      </c>
      <c r="W43" s="470" t="s">
        <v>493</v>
      </c>
      <c r="X43" s="470" t="s">
        <v>494</v>
      </c>
      <c r="Y43" s="971">
        <v>44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54"/>
      <c r="C44" s="404" t="str">
        <f t="shared" si="0"/>
        <v>C2-R42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0.30995370370370401</v>
      </c>
      <c r="Q44" s="484">
        <f t="shared" ca="1" si="12"/>
        <v>0.31012731481481515</v>
      </c>
      <c r="R44" s="486">
        <v>0.11999999731779099</v>
      </c>
      <c r="S44" s="486"/>
      <c r="T44">
        <v>1</v>
      </c>
      <c r="U44" s="469" t="str">
        <f t="shared" si="2"/>
        <v>C2-R42</v>
      </c>
      <c r="V44" s="970">
        <v>2</v>
      </c>
      <c r="W44" s="470" t="s">
        <v>493</v>
      </c>
      <c r="X44" s="470" t="s">
        <v>494</v>
      </c>
      <c r="Y44" s="971">
        <v>42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54"/>
      <c r="C45" s="404" t="str">
        <f t="shared" si="0"/>
        <v>C2-R40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0.31039351851851887</v>
      </c>
      <c r="Q45" s="484">
        <f t="shared" ca="1" si="12"/>
        <v>0.31053240740740778</v>
      </c>
      <c r="R45" s="486">
        <v>0.15000000596046448</v>
      </c>
      <c r="S45" s="486"/>
      <c r="T45">
        <v>1</v>
      </c>
      <c r="U45" s="469" t="str">
        <f t="shared" si="2"/>
        <v>C2-R40</v>
      </c>
      <c r="V45" s="970">
        <v>2</v>
      </c>
      <c r="W45" s="470" t="s">
        <v>493</v>
      </c>
      <c r="X45" s="470" t="s">
        <v>494</v>
      </c>
      <c r="Y45" s="971">
        <v>40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54"/>
      <c r="C46" s="404" t="str">
        <f t="shared" si="0"/>
        <v>C2-R38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0.31077546296296332</v>
      </c>
      <c r="Q46" s="484">
        <f t="shared" ca="1" si="12"/>
        <v>0.31092592592592627</v>
      </c>
      <c r="R46" s="486">
        <v>0.10999999940395355</v>
      </c>
      <c r="S46" s="486"/>
      <c r="T46">
        <v>2</v>
      </c>
      <c r="U46" s="469" t="str">
        <f t="shared" si="2"/>
        <v>C2-R38</v>
      </c>
      <c r="V46" s="970">
        <v>2</v>
      </c>
      <c r="W46" s="470" t="s">
        <v>493</v>
      </c>
      <c r="X46" s="470" t="s">
        <v>494</v>
      </c>
      <c r="Y46" s="971">
        <v>38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54"/>
      <c r="C47" s="404" t="str">
        <f t="shared" si="0"/>
        <v>C2-R36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0.31120370370370404</v>
      </c>
      <c r="Q47" s="484">
        <f t="shared" ca="1" si="12"/>
        <v>0.31134259259259295</v>
      </c>
      <c r="R47" s="486">
        <v>5.9999998658895493E-2</v>
      </c>
      <c r="S47" s="486"/>
      <c r="T47">
        <v>2</v>
      </c>
      <c r="U47" s="469" t="str">
        <f t="shared" si="2"/>
        <v>C2-R36</v>
      </c>
      <c r="V47" s="970">
        <v>2</v>
      </c>
      <c r="W47" s="470" t="s">
        <v>493</v>
      </c>
      <c r="X47" s="470" t="s">
        <v>494</v>
      </c>
      <c r="Y47" s="971">
        <v>36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54"/>
      <c r="C48" s="404" t="str">
        <f t="shared" si="0"/>
        <v>C2-R34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0.31157407407407445</v>
      </c>
      <c r="Q48" s="484">
        <f t="shared" ca="1" si="12"/>
        <v>0.31173611111111149</v>
      </c>
      <c r="R48" s="486">
        <v>9.0000003576278687E-2</v>
      </c>
      <c r="S48" s="486"/>
      <c r="T48">
        <v>2</v>
      </c>
      <c r="U48" s="469" t="str">
        <f t="shared" si="2"/>
        <v>C2-R34</v>
      </c>
      <c r="V48" s="970">
        <v>2</v>
      </c>
      <c r="W48" s="470" t="s">
        <v>493</v>
      </c>
      <c r="X48" s="470" t="s">
        <v>494</v>
      </c>
      <c r="Y48" s="971">
        <v>34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54"/>
      <c r="C49" s="404" t="str">
        <f t="shared" si="0"/>
        <v>C2-R32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0.31199074074074112</v>
      </c>
      <c r="Q49" s="484">
        <f t="shared" ca="1" si="12"/>
        <v>0.31214120370370407</v>
      </c>
      <c r="R49" s="486">
        <v>0.10000000149011612</v>
      </c>
      <c r="S49" s="486"/>
      <c r="T49">
        <v>2</v>
      </c>
      <c r="U49" s="469" t="str">
        <f t="shared" si="2"/>
        <v>C2-R32</v>
      </c>
      <c r="V49" s="970">
        <v>2</v>
      </c>
      <c r="W49" s="470" t="s">
        <v>493</v>
      </c>
      <c r="X49" s="470" t="s">
        <v>494</v>
      </c>
      <c r="Y49" s="971">
        <v>32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54"/>
      <c r="C50" s="404" t="str">
        <f t="shared" si="0"/>
        <v>C2-R30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0.31238425925925961</v>
      </c>
      <c r="Q50" s="484">
        <f t="shared" ca="1" si="12"/>
        <v>0.31253472222222256</v>
      </c>
      <c r="R50" s="486">
        <v>5.000000074505806E-2</v>
      </c>
      <c r="S50" s="486"/>
      <c r="T50">
        <v>2</v>
      </c>
      <c r="U50" s="469" t="str">
        <f t="shared" si="2"/>
        <v>C2-R30</v>
      </c>
      <c r="V50" s="970">
        <v>2</v>
      </c>
      <c r="W50" s="470" t="s">
        <v>493</v>
      </c>
      <c r="X50" s="470" t="s">
        <v>494</v>
      </c>
      <c r="Y50" s="971">
        <v>30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54"/>
      <c r="C51" s="404" t="str">
        <f t="shared" si="0"/>
        <v>C2-R28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0.31276620370370406</v>
      </c>
      <c r="Q51" s="484">
        <f t="shared" ca="1" si="12"/>
        <v>0.3129282407407411</v>
      </c>
      <c r="R51" s="486">
        <v>1.9999999552965164E-2</v>
      </c>
      <c r="S51" s="486"/>
      <c r="T51">
        <v>2</v>
      </c>
      <c r="U51" s="501" t="str">
        <f t="shared" si="2"/>
        <v>C2-R28</v>
      </c>
      <c r="V51" s="970">
        <v>2</v>
      </c>
      <c r="W51" s="501" t="s">
        <v>493</v>
      </c>
      <c r="X51" s="470" t="s">
        <v>494</v>
      </c>
      <c r="Y51" s="971">
        <v>28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54"/>
      <c r="C52" s="404" t="str">
        <f t="shared" si="0"/>
        <v>C2-R26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0.31320601851851887</v>
      </c>
      <c r="Q52" s="484">
        <f t="shared" ca="1" si="12"/>
        <v>0.31334490740740778</v>
      </c>
      <c r="R52" s="486">
        <v>1.9999999552965164E-2</v>
      </c>
      <c r="S52" s="486"/>
      <c r="T52">
        <v>2</v>
      </c>
      <c r="U52" s="469" t="str">
        <f t="shared" si="2"/>
        <v>C2-R26</v>
      </c>
      <c r="V52" s="970">
        <v>2</v>
      </c>
      <c r="W52" s="470" t="s">
        <v>493</v>
      </c>
      <c r="X52" s="470" t="s">
        <v>494</v>
      </c>
      <c r="Y52" s="971">
        <v>26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54"/>
      <c r="C53" s="404" t="str">
        <f t="shared" si="0"/>
        <v>C2-R24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0.31361111111111151</v>
      </c>
      <c r="Q53" s="484">
        <f t="shared" ca="1" si="12"/>
        <v>0.31375000000000042</v>
      </c>
      <c r="R53" s="486">
        <v>1.9999999552965164E-2</v>
      </c>
      <c r="S53" s="486"/>
      <c r="T53">
        <v>2</v>
      </c>
      <c r="U53" s="469" t="str">
        <f t="shared" si="2"/>
        <v>C2-R24</v>
      </c>
      <c r="V53" s="970">
        <v>2</v>
      </c>
      <c r="W53" s="470" t="s">
        <v>493</v>
      </c>
      <c r="X53" s="470" t="s">
        <v>494</v>
      </c>
      <c r="Y53" s="971">
        <v>24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54"/>
      <c r="C54" s="404" t="str">
        <f t="shared" si="0"/>
        <v>C2-R22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0.31403935185185228</v>
      </c>
      <c r="Q54" s="484">
        <f t="shared" ca="1" si="12"/>
        <v>0.31417824074074119</v>
      </c>
      <c r="R54" s="486">
        <v>1.9999999552965164E-2</v>
      </c>
      <c r="S54" s="486"/>
      <c r="T54">
        <v>2</v>
      </c>
      <c r="U54" s="469" t="str">
        <f t="shared" si="2"/>
        <v>C2-R22</v>
      </c>
      <c r="V54" s="970">
        <v>2</v>
      </c>
      <c r="W54" s="470" t="s">
        <v>493</v>
      </c>
      <c r="X54" s="470" t="s">
        <v>494</v>
      </c>
      <c r="Y54" s="971">
        <v>22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54"/>
      <c r="C55" s="404" t="str">
        <f t="shared" si="0"/>
        <v>C2-R20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0.31440972222222269</v>
      </c>
      <c r="Q55" s="484">
        <f t="shared" ca="1" si="12"/>
        <v>0.31456018518518564</v>
      </c>
      <c r="R55" s="486">
        <v>5.000000074505806E-2</v>
      </c>
      <c r="S55" s="486"/>
      <c r="T55">
        <v>2</v>
      </c>
      <c r="U55" s="469" t="str">
        <f t="shared" si="2"/>
        <v>C2-R20</v>
      </c>
      <c r="V55" s="970">
        <v>2</v>
      </c>
      <c r="W55" s="470" t="s">
        <v>493</v>
      </c>
      <c r="X55" s="470" t="s">
        <v>494</v>
      </c>
      <c r="Y55" s="971">
        <v>20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54"/>
      <c r="C56" s="404" t="str">
        <f t="shared" si="0"/>
        <v>C2-R18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0.31480324074074117</v>
      </c>
      <c r="Q56" s="484">
        <f t="shared" ca="1" si="12"/>
        <v>0.31497685185185231</v>
      </c>
      <c r="R56" s="486">
        <v>0.11999999731779099</v>
      </c>
      <c r="S56" s="486"/>
      <c r="T56">
        <v>2</v>
      </c>
      <c r="U56" s="501" t="str">
        <f t="shared" si="2"/>
        <v>C2-R18</v>
      </c>
      <c r="V56" s="970">
        <v>2</v>
      </c>
      <c r="W56" s="501" t="s">
        <v>493</v>
      </c>
      <c r="X56" s="470" t="s">
        <v>494</v>
      </c>
      <c r="Y56" s="971">
        <v>18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54" t="str">
        <f>D12</f>
        <v>Km 11+950- Km 12+030</v>
      </c>
      <c r="C57" s="404" t="str">
        <f t="shared" si="0"/>
        <v>C2-R16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0.31525462962963008</v>
      </c>
      <c r="Q57" s="484">
        <f t="shared" ca="1" si="12"/>
        <v>0.31540509259259303</v>
      </c>
      <c r="R57" s="486">
        <v>0.11999999731779099</v>
      </c>
      <c r="S57" s="486"/>
      <c r="T57">
        <v>2</v>
      </c>
      <c r="U57" s="469" t="str">
        <f t="shared" si="2"/>
        <v>C2-R16</v>
      </c>
      <c r="V57" s="970">
        <v>2</v>
      </c>
      <c r="W57" s="470" t="s">
        <v>493</v>
      </c>
      <c r="X57" s="470" t="s">
        <v>494</v>
      </c>
      <c r="Y57" s="971">
        <v>16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54"/>
      <c r="C58" s="404" t="str">
        <f t="shared" si="0"/>
        <v>C2-R14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0.31567129629629676</v>
      </c>
      <c r="Q58" s="484">
        <f t="shared" ca="1" si="12"/>
        <v>0.31581018518518567</v>
      </c>
      <c r="R58" s="486">
        <v>0.14000000059604645</v>
      </c>
      <c r="S58" s="486"/>
      <c r="T58">
        <v>2</v>
      </c>
      <c r="U58" s="469" t="str">
        <f t="shared" si="2"/>
        <v>C2-R14</v>
      </c>
      <c r="V58" s="970">
        <v>2</v>
      </c>
      <c r="W58" s="470" t="s">
        <v>493</v>
      </c>
      <c r="X58" s="470" t="s">
        <v>494</v>
      </c>
      <c r="Y58" s="971">
        <v>14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54"/>
      <c r="C59" s="404" t="str">
        <f t="shared" si="0"/>
        <v>C2-R12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0.3160532407407412</v>
      </c>
      <c r="Q59" s="484">
        <f t="shared" ca="1" si="12"/>
        <v>0.31622685185185234</v>
      </c>
      <c r="R59" s="486">
        <v>5.9999998658895493E-2</v>
      </c>
      <c r="S59" s="486"/>
      <c r="T59">
        <v>2</v>
      </c>
      <c r="U59" s="469" t="str">
        <f t="shared" si="2"/>
        <v>C2-R12</v>
      </c>
      <c r="V59" s="970">
        <v>2</v>
      </c>
      <c r="W59" s="470" t="s">
        <v>493</v>
      </c>
      <c r="X59" s="470" t="s">
        <v>494</v>
      </c>
      <c r="Y59" s="971">
        <v>12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54"/>
      <c r="C60" s="404" t="str">
        <f t="shared" si="0"/>
        <v>C2-R10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0.31648148148148197</v>
      </c>
      <c r="Q60" s="484">
        <f t="shared" ca="1" si="12"/>
        <v>0.31663194444444492</v>
      </c>
      <c r="R60" s="486">
        <v>0.12999999523162842</v>
      </c>
      <c r="S60" s="486"/>
      <c r="T60">
        <v>2</v>
      </c>
      <c r="U60" s="469" t="str">
        <f t="shared" si="2"/>
        <v>C2-R10</v>
      </c>
      <c r="V60" s="970">
        <v>2</v>
      </c>
      <c r="W60" s="470" t="s">
        <v>493</v>
      </c>
      <c r="X60" s="470" t="s">
        <v>494</v>
      </c>
      <c r="Y60" s="971">
        <v>10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54"/>
      <c r="C61" s="404" t="str">
        <f t="shared" si="0"/>
        <v>C2-R8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0.31689814814814865</v>
      </c>
      <c r="Q61" s="484">
        <f t="shared" ca="1" si="12"/>
        <v>0.3170486111111116</v>
      </c>
      <c r="R61" s="486">
        <v>0.10000000149011612</v>
      </c>
      <c r="S61" s="486"/>
      <c r="T61">
        <v>2</v>
      </c>
      <c r="U61" s="469" t="str">
        <f t="shared" si="2"/>
        <v>C2-R8</v>
      </c>
      <c r="V61" s="970">
        <v>2</v>
      </c>
      <c r="W61" s="470" t="s">
        <v>493</v>
      </c>
      <c r="X61" s="470" t="s">
        <v>494</v>
      </c>
      <c r="Y61" s="971">
        <v>8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54"/>
      <c r="C62" s="404" t="str">
        <f t="shared" si="0"/>
        <v>C2-R6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0.31732638888888937</v>
      </c>
      <c r="Q62" s="484">
        <f t="shared" ca="1" si="12"/>
        <v>0.3175000000000005</v>
      </c>
      <c r="R62" s="486">
        <v>9.0000003576278687E-2</v>
      </c>
      <c r="S62" s="486"/>
      <c r="T62">
        <v>2</v>
      </c>
      <c r="U62" s="469" t="str">
        <f t="shared" si="2"/>
        <v>C2-R6</v>
      </c>
      <c r="V62" s="970">
        <v>2</v>
      </c>
      <c r="W62" s="470" t="s">
        <v>493</v>
      </c>
      <c r="X62" s="470" t="s">
        <v>494</v>
      </c>
      <c r="Y62" s="971">
        <v>6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54"/>
      <c r="C63" s="404" t="str">
        <f t="shared" si="0"/>
        <v>C2-R4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0.317731481481482</v>
      </c>
      <c r="Q63" s="484">
        <f t="shared" ca="1" si="12"/>
        <v>0.31788194444444495</v>
      </c>
      <c r="R63" s="486">
        <v>0.14000000059604645</v>
      </c>
      <c r="S63" s="486"/>
      <c r="T63">
        <v>2</v>
      </c>
      <c r="U63" s="469" t="str">
        <f t="shared" si="2"/>
        <v>C2-R4</v>
      </c>
      <c r="V63" s="970">
        <v>2</v>
      </c>
      <c r="W63" s="470" t="s">
        <v>493</v>
      </c>
      <c r="X63" s="470" t="s">
        <v>494</v>
      </c>
      <c r="Y63" s="971">
        <v>4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54"/>
      <c r="C64" s="404" t="str">
        <f t="shared" si="0"/>
        <v>C2-R2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0.31813657407407459</v>
      </c>
      <c r="Q64" s="484">
        <f t="shared" ca="1" si="12"/>
        <v>0.31828703703703753</v>
      </c>
      <c r="R64" s="486">
        <v>3.9999999105930328E-2</v>
      </c>
      <c r="S64" s="486"/>
      <c r="T64">
        <v>2</v>
      </c>
      <c r="U64" s="469" t="str">
        <f t="shared" si="2"/>
        <v>C2-R2</v>
      </c>
      <c r="V64" s="970">
        <v>2</v>
      </c>
      <c r="W64" s="470" t="s">
        <v>493</v>
      </c>
      <c r="X64" s="470" t="s">
        <v>494</v>
      </c>
      <c r="Y64" s="971">
        <v>2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54"/>
      <c r="C65" s="404" t="str">
        <f t="shared" si="0"/>
        <v>C3-R1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0.31853009259259307</v>
      </c>
      <c r="Q65" s="484">
        <f t="shared" ca="1" si="12"/>
        <v>0.31868055555555602</v>
      </c>
      <c r="R65" s="486">
        <v>0.15000000596046448</v>
      </c>
      <c r="S65" s="486"/>
      <c r="T65">
        <v>2</v>
      </c>
      <c r="U65" s="469" t="str">
        <f t="shared" si="2"/>
        <v>C3-R1</v>
      </c>
      <c r="V65" s="970">
        <v>3</v>
      </c>
      <c r="W65" s="470" t="s">
        <v>493</v>
      </c>
      <c r="X65" s="470" t="s">
        <v>494</v>
      </c>
      <c r="Y65" s="971">
        <v>1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54"/>
      <c r="C66" s="404" t="str">
        <f t="shared" si="0"/>
        <v>C3-R3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0.31893518518518565</v>
      </c>
      <c r="Q66" s="484">
        <f t="shared" ca="1" si="12"/>
        <v>0.31907407407407457</v>
      </c>
      <c r="R66" s="486">
        <v>9.0000003576278687E-2</v>
      </c>
      <c r="S66" s="486"/>
      <c r="T66">
        <v>2</v>
      </c>
      <c r="U66" s="469" t="str">
        <f t="shared" si="2"/>
        <v>C3-R3</v>
      </c>
      <c r="V66" s="970">
        <v>3</v>
      </c>
      <c r="W66" s="470" t="s">
        <v>493</v>
      </c>
      <c r="X66" s="470" t="s">
        <v>494</v>
      </c>
      <c r="Y66" s="971">
        <v>3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54"/>
      <c r="C67" s="404" t="str">
        <f t="shared" si="0"/>
        <v>C3-R5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0.3193287037037042</v>
      </c>
      <c r="Q67" s="484">
        <f t="shared" ca="1" si="12"/>
        <v>0.31946759259259311</v>
      </c>
      <c r="R67" s="486">
        <v>0.14000000059604645</v>
      </c>
      <c r="S67" s="486"/>
      <c r="T67">
        <v>2</v>
      </c>
      <c r="U67" s="505" t="str">
        <f t="shared" si="2"/>
        <v>C3-R5</v>
      </c>
      <c r="V67" s="970">
        <v>3</v>
      </c>
      <c r="W67" s="506" t="s">
        <v>493</v>
      </c>
      <c r="X67" s="506" t="s">
        <v>494</v>
      </c>
      <c r="Y67" s="971">
        <v>5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54"/>
      <c r="C68" s="404" t="str">
        <f t="shared" si="0"/>
        <v>C3-R7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0.31971064814814865</v>
      </c>
      <c r="Q68" s="484">
        <f t="shared" ca="1" si="12"/>
        <v>0.31987268518518569</v>
      </c>
      <c r="R68" s="486">
        <v>2.9999999329447746E-2</v>
      </c>
      <c r="S68" s="486"/>
      <c r="T68">
        <v>2</v>
      </c>
      <c r="U68" s="469" t="str">
        <f t="shared" si="2"/>
        <v>C3-R7</v>
      </c>
      <c r="V68" s="970">
        <v>3</v>
      </c>
      <c r="W68" s="470" t="s">
        <v>493</v>
      </c>
      <c r="X68" s="470" t="s">
        <v>494</v>
      </c>
      <c r="Y68" s="971">
        <v>7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54"/>
      <c r="C69" s="404" t="str">
        <f t="shared" si="0"/>
        <v>C3-R9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0.32016203703703755</v>
      </c>
      <c r="Q69" s="484">
        <f t="shared" ca="1" si="12"/>
        <v>0.32033564814814869</v>
      </c>
      <c r="R69" s="486">
        <v>0.15000000596046448</v>
      </c>
      <c r="S69" s="486"/>
      <c r="T69">
        <v>2</v>
      </c>
      <c r="U69" s="469" t="str">
        <f t="shared" si="2"/>
        <v>C3-R9</v>
      </c>
      <c r="V69" s="970">
        <v>3</v>
      </c>
      <c r="W69" s="470" t="s">
        <v>493</v>
      </c>
      <c r="X69" s="470" t="s">
        <v>494</v>
      </c>
      <c r="Y69" s="971">
        <v>9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54"/>
      <c r="C70" s="404" t="str">
        <f t="shared" si="0"/>
        <v>C3-R11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0.32061342592592645</v>
      </c>
      <c r="Q70" s="484">
        <f t="shared" ca="1" si="12"/>
        <v>0.3207638888888894</v>
      </c>
      <c r="R70" s="486">
        <v>7.9999998211860657E-2</v>
      </c>
      <c r="S70" s="486"/>
      <c r="T70">
        <v>2</v>
      </c>
      <c r="U70" s="469" t="str">
        <f t="shared" si="2"/>
        <v>C3-R11</v>
      </c>
      <c r="V70" s="970">
        <v>3</v>
      </c>
      <c r="W70" s="470" t="s">
        <v>493</v>
      </c>
      <c r="X70" s="470" t="s">
        <v>494</v>
      </c>
      <c r="Y70" s="971">
        <v>11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54"/>
      <c r="C71" s="404" t="str">
        <f t="shared" si="0"/>
        <v>C3-R13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0.32103009259259313</v>
      </c>
      <c r="Q71" s="484">
        <f t="shared" ca="1" si="12"/>
        <v>0.32116898148148204</v>
      </c>
      <c r="R71" s="486">
        <v>9.0000003576278687E-2</v>
      </c>
      <c r="S71" s="486"/>
      <c r="T71">
        <v>2</v>
      </c>
      <c r="U71" s="469" t="str">
        <f t="shared" si="2"/>
        <v>C3-R13</v>
      </c>
      <c r="V71" s="970">
        <v>3</v>
      </c>
      <c r="W71" s="470" t="s">
        <v>493</v>
      </c>
      <c r="X71" s="470" t="s">
        <v>494</v>
      </c>
      <c r="Y71" s="971">
        <v>13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54"/>
      <c r="C72" s="404" t="str">
        <f t="shared" si="0"/>
        <v>C3-R15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0.3214583333333339</v>
      </c>
      <c r="Q72" s="484">
        <f t="shared" ca="1" si="12"/>
        <v>0.32160879629629685</v>
      </c>
      <c r="R72" s="486">
        <v>1.9999999552965164E-2</v>
      </c>
      <c r="S72" s="486"/>
      <c r="T72">
        <v>2</v>
      </c>
      <c r="U72" s="469" t="str">
        <f t="shared" si="2"/>
        <v>C3-R15</v>
      </c>
      <c r="V72" s="970">
        <v>3</v>
      </c>
      <c r="W72" s="470" t="s">
        <v>493</v>
      </c>
      <c r="X72" s="470" t="s">
        <v>494</v>
      </c>
      <c r="Y72" s="971">
        <v>15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54"/>
      <c r="C73" s="404" t="str">
        <f t="shared" si="0"/>
        <v>C3-R17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0.32186342592592648</v>
      </c>
      <c r="Q73" s="484">
        <f t="shared" ca="1" si="12"/>
        <v>0.32200231481481539</v>
      </c>
      <c r="R73" s="486">
        <v>5.000000074505806E-2</v>
      </c>
      <c r="S73" s="486"/>
      <c r="T73">
        <v>2</v>
      </c>
      <c r="U73" s="469" t="str">
        <f t="shared" si="2"/>
        <v>C3-R17</v>
      </c>
      <c r="V73" s="970">
        <v>3</v>
      </c>
      <c r="W73" s="470" t="s">
        <v>493</v>
      </c>
      <c r="X73" s="470" t="s">
        <v>494</v>
      </c>
      <c r="Y73" s="971">
        <v>17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54"/>
      <c r="C74" s="404" t="str">
        <f t="shared" si="0"/>
        <v>C3-R19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0.32228009259259316</v>
      </c>
      <c r="Q74" s="484">
        <f t="shared" ca="1" si="12"/>
        <v>0.32241898148148207</v>
      </c>
      <c r="R74" s="486">
        <v>1.9999999552965164E-2</v>
      </c>
      <c r="S74" s="486"/>
      <c r="T74">
        <v>2</v>
      </c>
      <c r="U74" s="469" t="str">
        <f t="shared" si="2"/>
        <v>C3-R19</v>
      </c>
      <c r="V74" s="970">
        <v>3</v>
      </c>
      <c r="W74" s="470" t="s">
        <v>493</v>
      </c>
      <c r="X74" s="470" t="s">
        <v>494</v>
      </c>
      <c r="Y74" s="971">
        <v>19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54"/>
      <c r="C75" s="404" t="str">
        <f t="shared" si="0"/>
        <v>C3-R21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0.3226736111111117</v>
      </c>
      <c r="Q75" s="484">
        <f t="shared" ca="1" si="12"/>
        <v>0.32281250000000061</v>
      </c>
      <c r="R75" s="486">
        <v>0.12999999523162842</v>
      </c>
      <c r="S75" s="486"/>
      <c r="T75">
        <v>3</v>
      </c>
      <c r="U75" s="469" t="str">
        <f t="shared" si="2"/>
        <v>C3-R21</v>
      </c>
      <c r="V75" s="970">
        <v>3</v>
      </c>
      <c r="W75" s="470" t="s">
        <v>493</v>
      </c>
      <c r="X75" s="470" t="s">
        <v>494</v>
      </c>
      <c r="Y75" s="971">
        <v>21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54"/>
      <c r="C76" s="404" t="str">
        <f t="shared" si="0"/>
        <v>C3-R23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0.32309027777777838</v>
      </c>
      <c r="Q76" s="484">
        <f t="shared" ca="1" si="12"/>
        <v>0.32326388888888952</v>
      </c>
      <c r="R76" s="486">
        <v>7.0000000298023224E-2</v>
      </c>
      <c r="S76" s="486"/>
      <c r="T76">
        <v>3</v>
      </c>
      <c r="U76" s="469" t="str">
        <f t="shared" si="2"/>
        <v>C3-R23</v>
      </c>
      <c r="V76" s="970">
        <v>3</v>
      </c>
      <c r="W76" s="470" t="s">
        <v>493</v>
      </c>
      <c r="X76" s="470" t="s">
        <v>494</v>
      </c>
      <c r="Y76" s="971">
        <v>23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54"/>
      <c r="C77" s="404" t="str">
        <f t="shared" si="0"/>
        <v>C3-R25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0.32351851851851915</v>
      </c>
      <c r="Q77" s="484">
        <f t="shared" ca="1" si="12"/>
        <v>0.32368055555555619</v>
      </c>
      <c r="R77" s="486">
        <v>3.9999999105930328E-2</v>
      </c>
      <c r="S77" s="486"/>
      <c r="T77">
        <v>3</v>
      </c>
      <c r="U77" s="501" t="str">
        <f t="shared" si="2"/>
        <v>C3-R25</v>
      </c>
      <c r="V77" s="970">
        <v>3</v>
      </c>
      <c r="W77" s="501" t="s">
        <v>493</v>
      </c>
      <c r="X77" s="470" t="s">
        <v>494</v>
      </c>
      <c r="Y77" s="971">
        <v>25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54"/>
      <c r="C78" s="404" t="str">
        <f t="shared" si="0"/>
        <v>C3-R27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0.32395833333333396</v>
      </c>
      <c r="Q78" s="484">
        <f t="shared" ca="1" si="12"/>
        <v>0.32409722222222287</v>
      </c>
      <c r="R78" s="486">
        <v>0.15000000596046448</v>
      </c>
      <c r="S78" s="486"/>
      <c r="T78">
        <v>3</v>
      </c>
      <c r="U78" s="469" t="str">
        <f t="shared" si="2"/>
        <v>C3-R27</v>
      </c>
      <c r="V78" s="970">
        <v>3</v>
      </c>
      <c r="W78" s="470" t="s">
        <v>493</v>
      </c>
      <c r="X78" s="470" t="s">
        <v>494</v>
      </c>
      <c r="Y78" s="971">
        <v>27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54"/>
      <c r="C79" s="404" t="str">
        <f t="shared" si="0"/>
        <v>C3-R29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0.3243634259259266</v>
      </c>
      <c r="Q79" s="484">
        <f t="shared" ca="1" si="12"/>
        <v>0.32450231481481551</v>
      </c>
      <c r="R79" s="486">
        <v>9.0000003576278687E-2</v>
      </c>
      <c r="S79" s="486"/>
      <c r="T79">
        <v>3</v>
      </c>
      <c r="U79" s="469" t="str">
        <f t="shared" si="2"/>
        <v>C3-R29</v>
      </c>
      <c r="V79" s="970">
        <v>3</v>
      </c>
      <c r="W79" s="470" t="s">
        <v>493</v>
      </c>
      <c r="X79" s="470" t="s">
        <v>494</v>
      </c>
      <c r="Y79" s="971">
        <v>29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54"/>
      <c r="C80" s="404" t="str">
        <f t="shared" si="0"/>
        <v>C3-R31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0.32478009259259327</v>
      </c>
      <c r="Q80" s="484">
        <f t="shared" ca="1" si="12"/>
        <v>0.32495370370370441</v>
      </c>
      <c r="R80" s="486">
        <v>0.12999999523162842</v>
      </c>
      <c r="S80" s="486"/>
      <c r="T80">
        <v>3</v>
      </c>
      <c r="U80" s="469" t="str">
        <f t="shared" si="2"/>
        <v>C3-R31</v>
      </c>
      <c r="V80" s="970">
        <v>3</v>
      </c>
      <c r="W80" s="470" t="s">
        <v>493</v>
      </c>
      <c r="X80" s="470" t="s">
        <v>494</v>
      </c>
      <c r="Y80" s="971">
        <v>31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54"/>
      <c r="C81" s="404" t="str">
        <f t="shared" si="0"/>
        <v>C3-R33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0.32523148148148218</v>
      </c>
      <c r="Q81" s="484">
        <f t="shared" ca="1" si="12"/>
        <v>0.32539351851851922</v>
      </c>
      <c r="R81" s="486">
        <v>7.0000000298023224E-2</v>
      </c>
      <c r="S81" s="486"/>
      <c r="T81">
        <v>3</v>
      </c>
      <c r="U81" s="469" t="str">
        <f t="shared" si="2"/>
        <v>C3-R33</v>
      </c>
      <c r="V81" s="970">
        <v>3</v>
      </c>
      <c r="W81" s="470" t="s">
        <v>493</v>
      </c>
      <c r="X81" s="470" t="s">
        <v>494</v>
      </c>
      <c r="Y81" s="971">
        <v>33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54"/>
      <c r="C82" s="404" t="str">
        <f t="shared" ref="C82:C145" si="16">U82</f>
        <v>C3-R35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0.32562500000000072</v>
      </c>
      <c r="Q82" s="484">
        <f t="shared" ca="1" si="12"/>
        <v>0.32579861111111186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C3-R35</v>
      </c>
      <c r="V82" s="970">
        <v>3</v>
      </c>
      <c r="W82" s="470" t="s">
        <v>493</v>
      </c>
      <c r="X82" s="470" t="s">
        <v>494</v>
      </c>
      <c r="Y82" s="971">
        <v>35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54"/>
      <c r="C83" s="404" t="str">
        <f t="shared" si="16"/>
        <v>C3-R37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0.3260416666666674</v>
      </c>
      <c r="Q83" s="484">
        <f t="shared" ref="Q83:Q146" ca="1" si="28">P83+TIME(0,0,RANDBETWEEN(12,15))</f>
        <v>0.32621527777777853</v>
      </c>
      <c r="R83" s="486">
        <v>0.11999999731779099</v>
      </c>
      <c r="S83" s="486"/>
      <c r="T83">
        <v>3</v>
      </c>
      <c r="U83" s="469" t="str">
        <f t="shared" si="18"/>
        <v>C3-R37</v>
      </c>
      <c r="V83" s="970">
        <v>3</v>
      </c>
      <c r="W83" s="470" t="s">
        <v>493</v>
      </c>
      <c r="X83" s="470" t="s">
        <v>494</v>
      </c>
      <c r="Y83" s="971">
        <v>37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54"/>
      <c r="C84" s="404" t="str">
        <f t="shared" si="16"/>
        <v>C3-R39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0.32645833333333407</v>
      </c>
      <c r="Q84" s="484">
        <f t="shared" ca="1" si="28"/>
        <v>0.32660879629629702</v>
      </c>
      <c r="R84" s="486">
        <v>0.10999999940395355</v>
      </c>
      <c r="S84" s="486"/>
      <c r="T84">
        <v>3</v>
      </c>
      <c r="U84" s="469" t="str">
        <f t="shared" si="18"/>
        <v>C3-R39</v>
      </c>
      <c r="V84" s="970">
        <v>3</v>
      </c>
      <c r="W84" s="470" t="s">
        <v>493</v>
      </c>
      <c r="X84" s="470" t="s">
        <v>494</v>
      </c>
      <c r="Y84" s="971">
        <v>39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54"/>
      <c r="C85" s="404" t="str">
        <f t="shared" si="16"/>
        <v>C3-R41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0.32686342592592665</v>
      </c>
      <c r="Q85" s="484">
        <f t="shared" ca="1" si="28"/>
        <v>0.32700231481481556</v>
      </c>
      <c r="R85" s="486">
        <v>0.12999999523162842</v>
      </c>
      <c r="S85" s="486"/>
      <c r="T85">
        <v>3</v>
      </c>
      <c r="U85" s="469" t="str">
        <f t="shared" si="18"/>
        <v>C3-R41</v>
      </c>
      <c r="V85" s="970">
        <v>3</v>
      </c>
      <c r="W85" s="470" t="s">
        <v>493</v>
      </c>
      <c r="X85" s="470" t="s">
        <v>494</v>
      </c>
      <c r="Y85" s="971">
        <v>41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54"/>
      <c r="C86" s="404" t="str">
        <f t="shared" si="16"/>
        <v>C3-R43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0.32726851851851929</v>
      </c>
      <c r="Q86" s="484">
        <f t="shared" ca="1" si="28"/>
        <v>0.32744212962963043</v>
      </c>
      <c r="R86" s="486">
        <v>5.000000074505806E-2</v>
      </c>
      <c r="S86" s="486"/>
      <c r="T86">
        <v>3</v>
      </c>
      <c r="U86" s="469" t="str">
        <f t="shared" si="18"/>
        <v>C3-R43</v>
      </c>
      <c r="V86" s="970">
        <v>3</v>
      </c>
      <c r="W86" s="470" t="s">
        <v>493</v>
      </c>
      <c r="X86" s="470" t="s">
        <v>494</v>
      </c>
      <c r="Y86" s="971">
        <v>43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54"/>
      <c r="C87" s="404" t="str">
        <f t="shared" si="16"/>
        <v>C3-R45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0.32767361111111193</v>
      </c>
      <c r="Q87" s="484">
        <f t="shared" ca="1" si="28"/>
        <v>0.32781250000000084</v>
      </c>
      <c r="R87" s="486">
        <v>5.000000074505806E-2</v>
      </c>
      <c r="S87" s="486"/>
      <c r="T87">
        <v>3</v>
      </c>
      <c r="U87" s="469" t="str">
        <f t="shared" si="18"/>
        <v>C3-R45</v>
      </c>
      <c r="V87" s="970">
        <v>3</v>
      </c>
      <c r="W87" s="470" t="s">
        <v>493</v>
      </c>
      <c r="X87" s="470" t="s">
        <v>494</v>
      </c>
      <c r="Y87" s="971">
        <v>45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54"/>
      <c r="C88" s="404" t="str">
        <f t="shared" si="16"/>
        <v>C4-R48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0.32805555555555638</v>
      </c>
      <c r="Q88" s="484">
        <f t="shared" ca="1" si="28"/>
        <v>0.32822916666666752</v>
      </c>
      <c r="R88" s="486">
        <v>1.9999999552965164E-2</v>
      </c>
      <c r="S88" s="486"/>
      <c r="T88">
        <v>3</v>
      </c>
      <c r="U88" s="469" t="str">
        <f t="shared" si="18"/>
        <v>C4-R48</v>
      </c>
      <c r="V88" s="970">
        <v>4</v>
      </c>
      <c r="W88" s="470" t="s">
        <v>493</v>
      </c>
      <c r="X88" s="470" t="s">
        <v>494</v>
      </c>
      <c r="Y88" s="971">
        <v>48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54"/>
      <c r="C89" s="404" t="str">
        <f t="shared" si="16"/>
        <v>C4-R46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0.32848379629629715</v>
      </c>
      <c r="Q89" s="484">
        <f t="shared" ca="1" si="28"/>
        <v>0.32865740740740829</v>
      </c>
      <c r="R89" s="486">
        <v>0.15000000596046448</v>
      </c>
      <c r="S89" s="486"/>
      <c r="T89">
        <v>3</v>
      </c>
      <c r="U89" s="469" t="str">
        <f t="shared" si="18"/>
        <v>C4-R46</v>
      </c>
      <c r="V89" s="970">
        <v>4</v>
      </c>
      <c r="W89" s="470" t="s">
        <v>493</v>
      </c>
      <c r="X89" s="470" t="s">
        <v>494</v>
      </c>
      <c r="Y89" s="971">
        <v>46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54"/>
      <c r="C90" s="404" t="str">
        <f t="shared" si="16"/>
        <v>C4-R44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0.32893518518518605</v>
      </c>
      <c r="Q90" s="484">
        <f t="shared" ca="1" si="28"/>
        <v>0.32910879629629719</v>
      </c>
      <c r="R90" s="486">
        <v>7.0000000298023224E-2</v>
      </c>
      <c r="S90" s="486"/>
      <c r="T90">
        <v>3</v>
      </c>
      <c r="U90" s="469" t="str">
        <f t="shared" si="18"/>
        <v>C4-R44</v>
      </c>
      <c r="V90" s="970">
        <v>4</v>
      </c>
      <c r="W90" s="470" t="s">
        <v>493</v>
      </c>
      <c r="X90" s="470" t="s">
        <v>494</v>
      </c>
      <c r="Y90" s="971">
        <v>44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54"/>
      <c r="C91" s="404" t="str">
        <f t="shared" si="16"/>
        <v>C4-R42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0.32935185185185273</v>
      </c>
      <c r="Q91" s="484">
        <f t="shared" ca="1" si="28"/>
        <v>0.32950231481481568</v>
      </c>
      <c r="R91" s="486">
        <v>5.9999998658895493E-2</v>
      </c>
      <c r="S91" s="486"/>
      <c r="T91">
        <v>3</v>
      </c>
      <c r="U91" s="469" t="str">
        <f t="shared" si="18"/>
        <v>C4-R42</v>
      </c>
      <c r="V91" s="970">
        <v>4</v>
      </c>
      <c r="W91" s="470" t="s">
        <v>493</v>
      </c>
      <c r="X91" s="470" t="s">
        <v>494</v>
      </c>
      <c r="Y91" s="971">
        <v>42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54"/>
      <c r="C92" s="404" t="str">
        <f t="shared" si="16"/>
        <v>C4-R40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0.32975694444444531</v>
      </c>
      <c r="Q92" s="484">
        <f t="shared" ca="1" si="28"/>
        <v>0.32990740740740826</v>
      </c>
      <c r="R92" s="486">
        <v>7.0000000298023224E-2</v>
      </c>
      <c r="S92" s="486"/>
      <c r="T92">
        <v>3</v>
      </c>
      <c r="U92" s="469" t="str">
        <f t="shared" si="18"/>
        <v>C4-R40</v>
      </c>
      <c r="V92" s="970">
        <v>4</v>
      </c>
      <c r="W92" s="470" t="s">
        <v>493</v>
      </c>
      <c r="X92" s="470" t="s">
        <v>494</v>
      </c>
      <c r="Y92" s="971">
        <v>40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54"/>
      <c r="C93" s="404" t="str">
        <f t="shared" si="16"/>
        <v>C4-R38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0.33018518518518603</v>
      </c>
      <c r="Q93" s="484">
        <f t="shared" ca="1" si="28"/>
        <v>0.33032407407407494</v>
      </c>
      <c r="R93" s="486">
        <v>1.9999999552965164E-2</v>
      </c>
      <c r="S93" s="486"/>
      <c r="T93">
        <v>3</v>
      </c>
      <c r="U93" s="469" t="str">
        <f t="shared" si="18"/>
        <v>C4-R38</v>
      </c>
      <c r="V93" s="970">
        <v>4</v>
      </c>
      <c r="W93" s="470" t="s">
        <v>493</v>
      </c>
      <c r="X93" s="470" t="s">
        <v>494</v>
      </c>
      <c r="Y93" s="971">
        <v>38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54" t="str">
        <f>D12</f>
        <v>Km 11+950- Km 12+030</v>
      </c>
      <c r="C94" s="404" t="str">
        <f t="shared" si="16"/>
        <v>C4-R36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0.33056712962963047</v>
      </c>
      <c r="Q94" s="484">
        <f t="shared" ca="1" si="28"/>
        <v>0.33070601851851938</v>
      </c>
      <c r="R94" s="486">
        <v>5.000000074505806E-2</v>
      </c>
      <c r="S94" s="486"/>
      <c r="T94">
        <v>3</v>
      </c>
      <c r="U94" s="469" t="str">
        <f t="shared" si="18"/>
        <v>C4-R36</v>
      </c>
      <c r="V94" s="970">
        <v>4</v>
      </c>
      <c r="W94" s="470" t="s">
        <v>493</v>
      </c>
      <c r="X94" s="470" t="s">
        <v>494</v>
      </c>
      <c r="Y94" s="971">
        <v>36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54"/>
      <c r="C95" s="404" t="str">
        <f t="shared" si="16"/>
        <v>C4-R34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0.33097222222222311</v>
      </c>
      <c r="Q95" s="484">
        <f t="shared" ca="1" si="28"/>
        <v>0.33111111111111202</v>
      </c>
      <c r="R95" s="486">
        <v>0.14000000059604645</v>
      </c>
      <c r="S95" s="486"/>
      <c r="T95">
        <v>3</v>
      </c>
      <c r="U95" s="469" t="str">
        <f t="shared" si="18"/>
        <v>C4-R34</v>
      </c>
      <c r="V95" s="970">
        <v>4</v>
      </c>
      <c r="W95" s="470" t="s">
        <v>493</v>
      </c>
      <c r="X95" s="470" t="s">
        <v>494</v>
      </c>
      <c r="Y95" s="971">
        <v>34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54"/>
      <c r="C96" s="404" t="str">
        <f t="shared" si="16"/>
        <v>C4-R32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0.33140046296296388</v>
      </c>
      <c r="Q96" s="484">
        <f t="shared" ca="1" si="28"/>
        <v>0.33155092592592683</v>
      </c>
      <c r="R96" s="486">
        <v>0.12999999523162842</v>
      </c>
      <c r="S96" s="486"/>
      <c r="T96">
        <v>3</v>
      </c>
      <c r="U96" s="469" t="str">
        <f t="shared" si="18"/>
        <v>C4-R32</v>
      </c>
      <c r="V96" s="970">
        <v>4</v>
      </c>
      <c r="W96" s="470" t="s">
        <v>493</v>
      </c>
      <c r="X96" s="470" t="s">
        <v>494</v>
      </c>
      <c r="Y96" s="971">
        <v>32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54"/>
      <c r="C97" s="404" t="str">
        <f t="shared" si="16"/>
        <v>C4-R30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0.33184027777777869</v>
      </c>
      <c r="Q97" s="484">
        <f t="shared" ca="1" si="28"/>
        <v>0.33201388888888983</v>
      </c>
      <c r="R97" s="486">
        <v>2.9999999329447746E-2</v>
      </c>
      <c r="S97" s="486"/>
      <c r="T97">
        <v>3</v>
      </c>
      <c r="U97" s="501" t="str">
        <f t="shared" si="18"/>
        <v>C4-R30</v>
      </c>
      <c r="V97" s="970">
        <v>4</v>
      </c>
      <c r="W97" s="501" t="s">
        <v>493</v>
      </c>
      <c r="X97" s="470" t="s">
        <v>494</v>
      </c>
      <c r="Y97" s="971">
        <v>30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54"/>
      <c r="C98" s="404" t="str">
        <f t="shared" si="16"/>
        <v>C4-R28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0.3322916666666676</v>
      </c>
      <c r="Q98" s="484">
        <f t="shared" ca="1" si="28"/>
        <v>0.33244212962963055</v>
      </c>
      <c r="R98" s="486">
        <v>0.12999999523162842</v>
      </c>
      <c r="S98" s="486"/>
      <c r="T98">
        <v>3</v>
      </c>
      <c r="U98" s="469" t="str">
        <f t="shared" si="18"/>
        <v>C4-R28</v>
      </c>
      <c r="V98" s="970">
        <v>4</v>
      </c>
      <c r="W98" s="470" t="s">
        <v>493</v>
      </c>
      <c r="X98" s="470" t="s">
        <v>494</v>
      </c>
      <c r="Y98" s="971">
        <v>28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54"/>
      <c r="C99" s="404" t="str">
        <f t="shared" si="16"/>
        <v>C4-R26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0.33273148148148241</v>
      </c>
      <c r="Q99" s="484">
        <f t="shared" ca="1" si="28"/>
        <v>0.33290509259259354</v>
      </c>
      <c r="R99" s="486">
        <v>7.9999998211860657E-2</v>
      </c>
      <c r="S99" s="486"/>
      <c r="T99">
        <v>3</v>
      </c>
      <c r="U99" s="469" t="str">
        <f t="shared" si="18"/>
        <v>C4-R26</v>
      </c>
      <c r="V99" s="970">
        <v>4</v>
      </c>
      <c r="W99" s="470" t="s">
        <v>493</v>
      </c>
      <c r="X99" s="470" t="s">
        <v>494</v>
      </c>
      <c r="Y99" s="971">
        <v>26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54"/>
      <c r="C100" s="404" t="str">
        <f t="shared" si="16"/>
        <v>C4-R24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0.33315972222222318</v>
      </c>
      <c r="Q100" s="484">
        <f t="shared" ca="1" si="28"/>
        <v>0.33329861111111209</v>
      </c>
      <c r="R100" s="486">
        <v>0.10999999940395355</v>
      </c>
      <c r="S100" s="486"/>
      <c r="T100">
        <v>3</v>
      </c>
      <c r="U100" s="469" t="str">
        <f t="shared" si="18"/>
        <v>C4-R24</v>
      </c>
      <c r="V100" s="970">
        <v>4</v>
      </c>
      <c r="W100" s="470" t="s">
        <v>493</v>
      </c>
      <c r="X100" s="470" t="s">
        <v>494</v>
      </c>
      <c r="Y100" s="971">
        <v>24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54"/>
      <c r="C101" s="404" t="str">
        <f t="shared" si="16"/>
        <v>C4-R22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0.33355324074074172</v>
      </c>
      <c r="Q101" s="484">
        <f t="shared" ca="1" si="28"/>
        <v>0.33372685185185286</v>
      </c>
      <c r="R101" s="486">
        <v>9.0000003576278687E-2</v>
      </c>
      <c r="S101" s="486"/>
      <c r="T101">
        <v>3</v>
      </c>
      <c r="U101" s="469" t="str">
        <f t="shared" si="18"/>
        <v>C4-R22</v>
      </c>
      <c r="V101" s="970">
        <v>4</v>
      </c>
      <c r="W101" s="470" t="s">
        <v>493</v>
      </c>
      <c r="X101" s="470" t="s">
        <v>494</v>
      </c>
      <c r="Y101" s="971">
        <v>22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54"/>
      <c r="C102" s="404" t="str">
        <f t="shared" si="16"/>
        <v>C4-R20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0.33401620370370472</v>
      </c>
      <c r="Q102" s="484">
        <f t="shared" ca="1" si="28"/>
        <v>0.33417824074074176</v>
      </c>
      <c r="R102" s="486">
        <v>0.14000000059604645</v>
      </c>
      <c r="S102" s="486"/>
      <c r="T102">
        <v>3</v>
      </c>
      <c r="U102" s="469" t="str">
        <f t="shared" si="18"/>
        <v>C4-R20</v>
      </c>
      <c r="V102" s="970">
        <v>4</v>
      </c>
      <c r="W102" s="470" t="s">
        <v>493</v>
      </c>
      <c r="X102" s="470" t="s">
        <v>494</v>
      </c>
      <c r="Y102" s="971">
        <v>20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54"/>
      <c r="C103" s="404" t="str">
        <f t="shared" si="16"/>
        <v>C4-R18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0.33445601851851953</v>
      </c>
      <c r="Q103" s="484">
        <f t="shared" ca="1" si="28"/>
        <v>0.33459490740740844</v>
      </c>
      <c r="R103" s="486">
        <v>9.0000003576278687E-2</v>
      </c>
      <c r="S103" s="486"/>
      <c r="T103">
        <v>4</v>
      </c>
      <c r="U103" s="469" t="str">
        <f t="shared" si="18"/>
        <v>C4-R18</v>
      </c>
      <c r="V103" s="970">
        <v>4</v>
      </c>
      <c r="W103" s="470" t="s">
        <v>493</v>
      </c>
      <c r="X103" s="470" t="s">
        <v>494</v>
      </c>
      <c r="Y103" s="971">
        <v>18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54"/>
      <c r="C104" s="404" t="str">
        <f t="shared" si="16"/>
        <v>C4-R16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0.33486111111111216</v>
      </c>
      <c r="Q104" s="484">
        <f t="shared" ca="1" si="28"/>
        <v>0.3350347222222233</v>
      </c>
      <c r="R104" s="486">
        <v>5.000000074505806E-2</v>
      </c>
      <c r="S104" s="486"/>
      <c r="T104">
        <v>4</v>
      </c>
      <c r="U104" s="469" t="str">
        <f t="shared" si="18"/>
        <v>C4-R16</v>
      </c>
      <c r="V104" s="970">
        <v>4</v>
      </c>
      <c r="W104" s="470" t="s">
        <v>493</v>
      </c>
      <c r="X104" s="470" t="s">
        <v>494</v>
      </c>
      <c r="Y104" s="971">
        <v>16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54"/>
      <c r="C105" s="404" t="str">
        <f t="shared" si="16"/>
        <v>C4-R14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0.33532407407407516</v>
      </c>
      <c r="Q105" s="484">
        <f t="shared" ca="1" si="28"/>
        <v>0.33547453703703811</v>
      </c>
      <c r="R105" s="486">
        <v>5.9999998658895493E-2</v>
      </c>
      <c r="S105" s="486"/>
      <c r="T105">
        <v>4</v>
      </c>
      <c r="U105" s="469" t="str">
        <f t="shared" si="18"/>
        <v>C4-R14</v>
      </c>
      <c r="V105" s="970">
        <v>4</v>
      </c>
      <c r="W105" s="470" t="s">
        <v>493</v>
      </c>
      <c r="X105" s="470" t="s">
        <v>494</v>
      </c>
      <c r="Y105" s="971">
        <v>14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54"/>
      <c r="C106" s="404" t="str">
        <f t="shared" si="16"/>
        <v>C4-R12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0.33576388888888997</v>
      </c>
      <c r="Q106" s="484">
        <f t="shared" ca="1" si="28"/>
        <v>0.33591435185185292</v>
      </c>
      <c r="R106" s="486">
        <v>5.9999998658895493E-2</v>
      </c>
      <c r="S106" s="486"/>
      <c r="T106">
        <v>4</v>
      </c>
      <c r="U106" s="469" t="str">
        <f t="shared" si="18"/>
        <v>C4-R12</v>
      </c>
      <c r="V106" s="970">
        <v>4</v>
      </c>
      <c r="W106" s="470" t="s">
        <v>493</v>
      </c>
      <c r="X106" s="470" t="s">
        <v>494</v>
      </c>
      <c r="Y106" s="971">
        <v>12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54"/>
      <c r="C107" s="404" t="str">
        <f t="shared" si="16"/>
        <v>C4-R10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0.33616898148148255</v>
      </c>
      <c r="Q107" s="484">
        <f t="shared" ca="1" si="28"/>
        <v>0.3363310185185196</v>
      </c>
      <c r="R107" s="486">
        <v>3.9999999105930328E-2</v>
      </c>
      <c r="S107" s="486"/>
      <c r="T107">
        <v>4</v>
      </c>
      <c r="U107" s="469" t="str">
        <f t="shared" si="18"/>
        <v>C4-R10</v>
      </c>
      <c r="V107" s="970">
        <v>4</v>
      </c>
      <c r="W107" s="470" t="s">
        <v>493</v>
      </c>
      <c r="X107" s="470" t="s">
        <v>494</v>
      </c>
      <c r="Y107" s="971">
        <v>10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54"/>
      <c r="C108" s="404" t="str">
        <f t="shared" si="16"/>
        <v>C4-R8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0.33658564814814923</v>
      </c>
      <c r="Q108" s="484">
        <f t="shared" ca="1" si="28"/>
        <v>0.33672453703703814</v>
      </c>
      <c r="R108" s="486">
        <v>0.14000000059604645</v>
      </c>
      <c r="S108" s="486"/>
      <c r="T108">
        <v>4</v>
      </c>
      <c r="U108" s="469" t="str">
        <f t="shared" si="18"/>
        <v>C4-R8</v>
      </c>
      <c r="V108" s="970">
        <v>4</v>
      </c>
      <c r="W108" s="470" t="s">
        <v>493</v>
      </c>
      <c r="X108" s="470" t="s">
        <v>494</v>
      </c>
      <c r="Y108" s="971">
        <v>8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54"/>
      <c r="C109" s="404" t="str">
        <f t="shared" si="16"/>
        <v>C4-R6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0.33700231481481591</v>
      </c>
      <c r="Q109" s="484">
        <f t="shared" ca="1" si="28"/>
        <v>0.33715277777777886</v>
      </c>
      <c r="R109" s="486">
        <v>0.11999999731779099</v>
      </c>
      <c r="S109" s="486"/>
      <c r="T109">
        <v>4</v>
      </c>
      <c r="U109" s="469" t="str">
        <f t="shared" si="18"/>
        <v>C4-R6</v>
      </c>
      <c r="V109" s="970">
        <v>4</v>
      </c>
      <c r="W109" s="470" t="s">
        <v>493</v>
      </c>
      <c r="X109" s="470" t="s">
        <v>494</v>
      </c>
      <c r="Y109" s="971">
        <v>6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54"/>
      <c r="C110" s="404" t="str">
        <f t="shared" si="16"/>
        <v>C4-R4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0.33739583333333439</v>
      </c>
      <c r="Q110" s="484">
        <f t="shared" ca="1" si="28"/>
        <v>0.3375347222222233</v>
      </c>
      <c r="R110" s="486">
        <v>0.14000000059604645</v>
      </c>
      <c r="S110" s="486"/>
      <c r="T110">
        <v>4</v>
      </c>
      <c r="U110" s="469" t="str">
        <f t="shared" si="18"/>
        <v>C4-R4</v>
      </c>
      <c r="V110" s="970">
        <v>4</v>
      </c>
      <c r="W110" s="470" t="s">
        <v>493</v>
      </c>
      <c r="X110" s="470" t="s">
        <v>494</v>
      </c>
      <c r="Y110" s="971">
        <v>4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54"/>
      <c r="C111" s="404" t="str">
        <f t="shared" si="16"/>
        <v>C4-R2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0.33781250000000107</v>
      </c>
      <c r="Q111" s="484">
        <f t="shared" ca="1" si="28"/>
        <v>0.33796296296296402</v>
      </c>
      <c r="R111" s="486">
        <v>5.9999998658895493E-2</v>
      </c>
      <c r="S111" s="486"/>
      <c r="T111">
        <v>4</v>
      </c>
      <c r="U111" s="469" t="str">
        <f t="shared" si="18"/>
        <v>C4-R2</v>
      </c>
      <c r="V111" s="970">
        <v>4</v>
      </c>
      <c r="W111" s="470" t="s">
        <v>493</v>
      </c>
      <c r="X111" s="470" t="s">
        <v>494</v>
      </c>
      <c r="Y111" s="971">
        <v>2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54"/>
      <c r="C112" s="404" t="str">
        <f t="shared" si="16"/>
        <v>C5-R1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0.33825231481481588</v>
      </c>
      <c r="Q112" s="484">
        <f t="shared" ca="1" si="28"/>
        <v>0.33839120370370479</v>
      </c>
      <c r="R112" s="486">
        <v>0.12999999523162842</v>
      </c>
      <c r="S112" s="486"/>
      <c r="T112">
        <v>4</v>
      </c>
      <c r="U112" s="469" t="str">
        <f t="shared" si="18"/>
        <v>C5-R1</v>
      </c>
      <c r="V112" s="970">
        <v>5</v>
      </c>
      <c r="W112" s="470" t="s">
        <v>493</v>
      </c>
      <c r="X112" s="470" t="s">
        <v>494</v>
      </c>
      <c r="Y112" s="971">
        <v>1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54"/>
      <c r="C113" s="404" t="str">
        <f t="shared" si="16"/>
        <v>C5-R3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0.33862268518518629</v>
      </c>
      <c r="Q113" s="484">
        <f t="shared" ca="1" si="28"/>
        <v>0.33877314814814924</v>
      </c>
      <c r="R113" s="486">
        <v>9.0000003576278687E-2</v>
      </c>
      <c r="S113" s="486"/>
      <c r="T113">
        <v>4</v>
      </c>
      <c r="U113" s="469" t="str">
        <f t="shared" si="18"/>
        <v>C5-R3</v>
      </c>
      <c r="V113" s="970">
        <v>5</v>
      </c>
      <c r="W113" s="470" t="s">
        <v>493</v>
      </c>
      <c r="X113" s="470" t="s">
        <v>494</v>
      </c>
      <c r="Y113" s="971">
        <v>3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54"/>
      <c r="C114" s="404" t="str">
        <f t="shared" si="16"/>
        <v>C5-R5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0.33902777777777887</v>
      </c>
      <c r="Q114" s="484">
        <f t="shared" ca="1" si="28"/>
        <v>0.33916666666666778</v>
      </c>
      <c r="R114" s="486">
        <v>0.11999999731779099</v>
      </c>
      <c r="S114" s="486"/>
      <c r="T114">
        <v>4</v>
      </c>
      <c r="U114" s="469" t="str">
        <f t="shared" si="18"/>
        <v>C5-R5</v>
      </c>
      <c r="V114" s="970">
        <v>5</v>
      </c>
      <c r="W114" s="470" t="s">
        <v>493</v>
      </c>
      <c r="X114" s="470" t="s">
        <v>494</v>
      </c>
      <c r="Y114" s="971">
        <v>5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54"/>
      <c r="C115" s="404" t="str">
        <f t="shared" si="16"/>
        <v>C5-R7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0.33939814814814928</v>
      </c>
      <c r="Q115" s="484">
        <f t="shared" ca="1" si="28"/>
        <v>0.33953703703703819</v>
      </c>
      <c r="R115" s="486">
        <v>0.15000000596046448</v>
      </c>
      <c r="S115" s="486"/>
      <c r="T115">
        <v>4</v>
      </c>
      <c r="U115" s="469" t="str">
        <f t="shared" si="18"/>
        <v>C5-R7</v>
      </c>
      <c r="V115" s="970">
        <v>5</v>
      </c>
      <c r="W115" s="470" t="s">
        <v>493</v>
      </c>
      <c r="X115" s="470" t="s">
        <v>494</v>
      </c>
      <c r="Y115" s="971">
        <v>7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54"/>
      <c r="C116" s="404" t="str">
        <f t="shared" si="16"/>
        <v>C5-R9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0.33978009259259373</v>
      </c>
      <c r="Q116" s="484">
        <f t="shared" ca="1" si="28"/>
        <v>0.33991898148148264</v>
      </c>
      <c r="R116" s="486">
        <v>3.9999999105930328E-2</v>
      </c>
      <c r="S116" s="486"/>
      <c r="T116">
        <v>4</v>
      </c>
      <c r="U116" s="469" t="str">
        <f t="shared" si="18"/>
        <v>C5-R9</v>
      </c>
      <c r="V116" s="970">
        <v>5</v>
      </c>
      <c r="W116" s="470" t="s">
        <v>493</v>
      </c>
      <c r="X116" s="470" t="s">
        <v>494</v>
      </c>
      <c r="Y116" s="971">
        <v>9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54"/>
      <c r="C117" s="404" t="str">
        <f t="shared" si="16"/>
        <v>C5-R11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0.3402083333333345</v>
      </c>
      <c r="Q117" s="484">
        <f t="shared" ca="1" si="28"/>
        <v>0.34037037037037154</v>
      </c>
      <c r="R117" s="486">
        <v>5.9999998658895493E-2</v>
      </c>
      <c r="S117" s="486"/>
      <c r="T117">
        <v>4</v>
      </c>
      <c r="U117" s="501" t="str">
        <f t="shared" si="18"/>
        <v>C5-R11</v>
      </c>
      <c r="V117" s="970">
        <v>5</v>
      </c>
      <c r="W117" s="501" t="s">
        <v>493</v>
      </c>
      <c r="X117" s="470" t="s">
        <v>494</v>
      </c>
      <c r="Y117" s="971">
        <v>11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54"/>
      <c r="C118" s="404" t="str">
        <f t="shared" si="16"/>
        <v>C5-R13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0.34064814814814931</v>
      </c>
      <c r="Q118" s="484">
        <f t="shared" ca="1" si="28"/>
        <v>0.34081018518518635</v>
      </c>
      <c r="R118" s="486">
        <v>0.15000000596046448</v>
      </c>
      <c r="S118" s="486"/>
      <c r="T118">
        <v>4</v>
      </c>
      <c r="U118" s="469" t="str">
        <f t="shared" si="18"/>
        <v>C5-R13</v>
      </c>
      <c r="V118" s="970">
        <v>5</v>
      </c>
      <c r="W118" s="470" t="s">
        <v>493</v>
      </c>
      <c r="X118" s="470" t="s">
        <v>494</v>
      </c>
      <c r="Y118" s="971">
        <v>13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54"/>
      <c r="C119" s="404" t="str">
        <f t="shared" si="16"/>
        <v>C5-R15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0.34105324074074189</v>
      </c>
      <c r="Q119" s="484">
        <f t="shared" ca="1" si="28"/>
        <v>0.34121527777777894</v>
      </c>
      <c r="R119" s="486">
        <v>7.9999998211860657E-2</v>
      </c>
      <c r="S119" s="486"/>
      <c r="T119">
        <v>4</v>
      </c>
      <c r="U119" s="469" t="str">
        <f t="shared" si="18"/>
        <v>C5-R15</v>
      </c>
      <c r="V119" s="970">
        <v>5</v>
      </c>
      <c r="W119" s="470" t="s">
        <v>493</v>
      </c>
      <c r="X119" s="470" t="s">
        <v>494</v>
      </c>
      <c r="Y119" s="971">
        <v>15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54"/>
      <c r="C120" s="404" t="str">
        <f t="shared" si="16"/>
        <v>C5-R17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0.34146990740740857</v>
      </c>
      <c r="Q120" s="484">
        <f t="shared" ca="1" si="28"/>
        <v>0.34162037037037152</v>
      </c>
      <c r="R120" s="486">
        <v>7.0000000298023224E-2</v>
      </c>
      <c r="S120" s="486"/>
      <c r="T120">
        <v>4</v>
      </c>
      <c r="U120" s="469" t="str">
        <f t="shared" si="18"/>
        <v>C5-R17</v>
      </c>
      <c r="V120" s="970">
        <v>5</v>
      </c>
      <c r="W120" s="470" t="s">
        <v>493</v>
      </c>
      <c r="X120" s="470" t="s">
        <v>494</v>
      </c>
      <c r="Y120" s="971">
        <v>17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54"/>
      <c r="C121" s="404" t="str">
        <f t="shared" si="16"/>
        <v>C5-R19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0.34186342592592706</v>
      </c>
      <c r="Q121" s="484">
        <f t="shared" ca="1" si="28"/>
        <v>0.34201388888889001</v>
      </c>
      <c r="R121" s="486">
        <v>0.10000000149011612</v>
      </c>
      <c r="S121" s="486"/>
      <c r="T121">
        <v>4</v>
      </c>
      <c r="U121" s="469" t="str">
        <f t="shared" si="18"/>
        <v>C5-R19</v>
      </c>
      <c r="V121" s="970">
        <v>5</v>
      </c>
      <c r="W121" s="470" t="s">
        <v>493</v>
      </c>
      <c r="X121" s="470" t="s">
        <v>494</v>
      </c>
      <c r="Y121" s="971">
        <v>19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54"/>
      <c r="C122" s="404" t="str">
        <f t="shared" si="16"/>
        <v>C5-R21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0.34228009259259373</v>
      </c>
      <c r="Q122" s="484">
        <f t="shared" ca="1" si="28"/>
        <v>0.34243055555555668</v>
      </c>
      <c r="R122" s="486">
        <v>0.10000000149011612</v>
      </c>
      <c r="S122" s="486"/>
      <c r="T122">
        <v>4</v>
      </c>
      <c r="U122" s="469" t="str">
        <f t="shared" si="18"/>
        <v>C5-R21</v>
      </c>
      <c r="V122" s="970">
        <v>5</v>
      </c>
      <c r="W122" s="470" t="s">
        <v>493</v>
      </c>
      <c r="X122" s="470" t="s">
        <v>494</v>
      </c>
      <c r="Y122" s="971">
        <v>21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54"/>
      <c r="C123" s="404" t="str">
        <f t="shared" si="16"/>
        <v>C5-R23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0.34270833333333445</v>
      </c>
      <c r="Q123" s="484">
        <f t="shared" ca="1" si="28"/>
        <v>0.3428587962962974</v>
      </c>
      <c r="R123" s="486">
        <v>9.9999997764825821E-3</v>
      </c>
      <c r="S123" s="486"/>
      <c r="T123">
        <v>4</v>
      </c>
      <c r="U123" s="469" t="str">
        <f t="shared" si="18"/>
        <v>C5-R23</v>
      </c>
      <c r="V123" s="970">
        <v>5</v>
      </c>
      <c r="W123" s="470" t="s">
        <v>493</v>
      </c>
      <c r="X123" s="470" t="s">
        <v>494</v>
      </c>
      <c r="Y123" s="971">
        <v>23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54"/>
      <c r="C124" s="404" t="str">
        <f t="shared" si="16"/>
        <v>C5-R25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0.3430902777777789</v>
      </c>
      <c r="Q124" s="484">
        <f t="shared" ca="1" si="28"/>
        <v>0.34326388888889003</v>
      </c>
      <c r="R124" s="486">
        <v>2.9999999329447746E-2</v>
      </c>
      <c r="S124" s="486"/>
      <c r="T124">
        <v>4</v>
      </c>
      <c r="U124" s="469" t="str">
        <f t="shared" si="18"/>
        <v>C5-R25</v>
      </c>
      <c r="V124" s="970">
        <v>5</v>
      </c>
      <c r="W124" s="470" t="s">
        <v>493</v>
      </c>
      <c r="X124" s="470" t="s">
        <v>494</v>
      </c>
      <c r="Y124" s="971">
        <v>25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54"/>
      <c r="C125" s="404" t="str">
        <f t="shared" si="16"/>
        <v>C5-R27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0.34353009259259376</v>
      </c>
      <c r="Q125" s="484">
        <f t="shared" ca="1" si="28"/>
        <v>0.3437037037037049</v>
      </c>
      <c r="R125" s="486">
        <v>9.9999997764825821E-3</v>
      </c>
      <c r="S125" s="486"/>
      <c r="T125">
        <v>4</v>
      </c>
      <c r="U125" s="469" t="str">
        <f t="shared" si="18"/>
        <v>C5-R27</v>
      </c>
      <c r="V125" s="970">
        <v>5</v>
      </c>
      <c r="W125" s="470" t="s">
        <v>493</v>
      </c>
      <c r="X125" s="470" t="s">
        <v>494</v>
      </c>
      <c r="Y125" s="971">
        <v>27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54"/>
      <c r="C126" s="404" t="str">
        <f t="shared" si="16"/>
        <v>C5-R29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0.34395833333333453</v>
      </c>
      <c r="Q126" s="484">
        <f t="shared" ca="1" si="28"/>
        <v>0.34413194444444567</v>
      </c>
      <c r="R126" s="486">
        <v>9.0000003576278687E-2</v>
      </c>
      <c r="S126" s="486"/>
      <c r="T126">
        <v>4</v>
      </c>
      <c r="U126" s="469" t="str">
        <f t="shared" si="18"/>
        <v>C5-R29</v>
      </c>
      <c r="V126" s="970">
        <v>5</v>
      </c>
      <c r="W126" s="470" t="s">
        <v>493</v>
      </c>
      <c r="X126" s="470" t="s">
        <v>494</v>
      </c>
      <c r="Y126" s="971">
        <v>29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54"/>
      <c r="C127" s="404" t="str">
        <f t="shared" si="16"/>
        <v>C5-R31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0.34437500000000121</v>
      </c>
      <c r="Q127" s="484">
        <f t="shared" ca="1" si="28"/>
        <v>0.34452546296296416</v>
      </c>
      <c r="R127" s="486">
        <v>0.12999999523162842</v>
      </c>
      <c r="S127" s="486"/>
      <c r="T127">
        <v>4</v>
      </c>
      <c r="U127" s="469" t="str">
        <f t="shared" si="18"/>
        <v>C5-R31</v>
      </c>
      <c r="V127" s="970">
        <v>5</v>
      </c>
      <c r="W127" s="470" t="s">
        <v>493</v>
      </c>
      <c r="X127" s="470" t="s">
        <v>494</v>
      </c>
      <c r="Y127" s="971">
        <v>31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54"/>
      <c r="C128" s="404" t="str">
        <f t="shared" si="16"/>
        <v>C5-R33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0.34480324074074192</v>
      </c>
      <c r="Q128" s="484">
        <f t="shared" ca="1" si="28"/>
        <v>0.34496527777777897</v>
      </c>
      <c r="R128" s="486">
        <v>0.12999999523162842</v>
      </c>
      <c r="S128" s="486"/>
      <c r="T128">
        <v>4</v>
      </c>
      <c r="U128" s="469" t="str">
        <f t="shared" si="18"/>
        <v>C5-R33</v>
      </c>
      <c r="V128" s="970">
        <v>5</v>
      </c>
      <c r="W128" s="470" t="s">
        <v>493</v>
      </c>
      <c r="X128" s="470" t="s">
        <v>494</v>
      </c>
      <c r="Y128" s="971">
        <v>33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54"/>
      <c r="C129" s="404" t="str">
        <f t="shared" si="16"/>
        <v>C5-R35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0.34525462962963083</v>
      </c>
      <c r="Q129" s="484">
        <f t="shared" ca="1" si="28"/>
        <v>0.34541666666666787</v>
      </c>
      <c r="R129" s="486">
        <v>3.9999999105930328E-2</v>
      </c>
      <c r="S129" s="486"/>
      <c r="T129">
        <v>4</v>
      </c>
      <c r="U129" s="469" t="str">
        <f t="shared" si="18"/>
        <v>C5-R35</v>
      </c>
      <c r="V129" s="970">
        <v>5</v>
      </c>
      <c r="W129" s="470" t="s">
        <v>493</v>
      </c>
      <c r="X129" s="470" t="s">
        <v>494</v>
      </c>
      <c r="Y129" s="971">
        <v>35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54"/>
      <c r="C130" s="404" t="str">
        <f t="shared" si="16"/>
        <v>C5-R37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0.3456712962962975</v>
      </c>
      <c r="Q130" s="484">
        <f t="shared" ca="1" si="28"/>
        <v>0.34581018518518641</v>
      </c>
      <c r="R130" s="486">
        <v>2.9999999329447746E-2</v>
      </c>
      <c r="S130" s="486"/>
      <c r="T130">
        <v>4</v>
      </c>
      <c r="U130" s="469" t="str">
        <f t="shared" si="18"/>
        <v>C5-R37</v>
      </c>
      <c r="V130" s="970">
        <v>5</v>
      </c>
      <c r="W130" s="470" t="s">
        <v>493</v>
      </c>
      <c r="X130" s="470" t="s">
        <v>494</v>
      </c>
      <c r="Y130" s="971">
        <v>37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54" t="str">
        <f>D12</f>
        <v>Km 11+950- Km 12+030</v>
      </c>
      <c r="C131" s="404" t="str">
        <f t="shared" si="16"/>
        <v>C5-R39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0.34604166666666791</v>
      </c>
      <c r="Q131" s="484">
        <f t="shared" ca="1" si="28"/>
        <v>0.34618055555555682</v>
      </c>
      <c r="R131" s="486">
        <v>3.9999999105930328E-2</v>
      </c>
      <c r="S131" s="486"/>
      <c r="T131">
        <v>5</v>
      </c>
      <c r="U131" s="469" t="str">
        <f t="shared" si="18"/>
        <v>C5-R39</v>
      </c>
      <c r="V131" s="970">
        <v>5</v>
      </c>
      <c r="W131" s="470" t="s">
        <v>493</v>
      </c>
      <c r="X131" s="470" t="s">
        <v>494</v>
      </c>
      <c r="Y131" s="971">
        <v>39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54"/>
      <c r="C132" s="404" t="str">
        <f t="shared" si="16"/>
        <v>C5-R41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0.34644675925926055</v>
      </c>
      <c r="Q132" s="484">
        <f t="shared" ca="1" si="28"/>
        <v>0.3465972222222235</v>
      </c>
      <c r="R132" s="486">
        <v>0.14000000059604645</v>
      </c>
      <c r="S132" s="486"/>
      <c r="T132">
        <v>5</v>
      </c>
      <c r="U132" s="469" t="str">
        <f t="shared" si="18"/>
        <v>C5-R41</v>
      </c>
      <c r="V132" s="970">
        <v>5</v>
      </c>
      <c r="W132" s="470" t="s">
        <v>493</v>
      </c>
      <c r="X132" s="470" t="s">
        <v>494</v>
      </c>
      <c r="Y132" s="971">
        <v>41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54"/>
      <c r="C133" s="404" t="str">
        <f t="shared" si="16"/>
        <v>C5-R43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0.346828703703705</v>
      </c>
      <c r="Q133" s="484">
        <f t="shared" ca="1" si="28"/>
        <v>0.34699074074074204</v>
      </c>
      <c r="R133" s="486">
        <v>0.10999999940395355</v>
      </c>
      <c r="S133" s="486"/>
      <c r="T133">
        <v>5</v>
      </c>
      <c r="U133" s="469" t="str">
        <f t="shared" si="18"/>
        <v>C5-R43</v>
      </c>
      <c r="V133" s="970">
        <v>5</v>
      </c>
      <c r="W133" s="470" t="s">
        <v>493</v>
      </c>
      <c r="X133" s="470" t="s">
        <v>494</v>
      </c>
      <c r="Y133" s="971">
        <v>43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54"/>
      <c r="C134" s="404" t="str">
        <f t="shared" si="16"/>
        <v>C5-R45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0.34726851851851981</v>
      </c>
      <c r="Q134" s="484">
        <f t="shared" ca="1" si="28"/>
        <v>0.34741898148148276</v>
      </c>
      <c r="R134" s="486">
        <v>5.000000074505806E-2</v>
      </c>
      <c r="S134" s="486"/>
      <c r="T134">
        <v>5</v>
      </c>
      <c r="U134" s="469" t="str">
        <f t="shared" si="18"/>
        <v>C5-R45</v>
      </c>
      <c r="V134" s="970">
        <v>5</v>
      </c>
      <c r="W134" s="470" t="s">
        <v>493</v>
      </c>
      <c r="X134" s="470" t="s">
        <v>494</v>
      </c>
      <c r="Y134" s="971">
        <v>45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54"/>
      <c r="C135" s="404" t="str">
        <f t="shared" si="16"/>
        <v>C6-R48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0.34767361111111239</v>
      </c>
      <c r="Q135" s="484">
        <f t="shared" ca="1" si="28"/>
        <v>0.34783564814814943</v>
      </c>
      <c r="R135" s="486">
        <v>9.0000003576278687E-2</v>
      </c>
      <c r="S135" s="486"/>
      <c r="T135">
        <v>5</v>
      </c>
      <c r="U135" s="469" t="str">
        <f t="shared" si="18"/>
        <v>C6-R48</v>
      </c>
      <c r="V135" s="970">
        <v>6</v>
      </c>
      <c r="W135" s="470" t="s">
        <v>493</v>
      </c>
      <c r="X135" s="470" t="s">
        <v>494</v>
      </c>
      <c r="Y135" s="971">
        <v>48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54"/>
      <c r="C136" s="404" t="str">
        <f t="shared" si="16"/>
        <v>C6-R46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0.34812500000000129</v>
      </c>
      <c r="Q136" s="484">
        <f t="shared" ca="1" si="28"/>
        <v>0.34827546296296424</v>
      </c>
      <c r="R136" s="486">
        <v>9.0000003576278687E-2</v>
      </c>
      <c r="S136" s="486"/>
      <c r="T136">
        <v>5</v>
      </c>
      <c r="U136" s="501" t="str">
        <f t="shared" si="18"/>
        <v>C6-R46</v>
      </c>
      <c r="V136" s="970">
        <v>6</v>
      </c>
      <c r="W136" s="501" t="s">
        <v>493</v>
      </c>
      <c r="X136" s="470" t="s">
        <v>494</v>
      </c>
      <c r="Y136" s="971">
        <v>46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54"/>
      <c r="C137" s="404" t="str">
        <f t="shared" si="16"/>
        <v>C6-R44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0.34853009259259388</v>
      </c>
      <c r="Q137" s="484">
        <f t="shared" ca="1" si="28"/>
        <v>0.34868055555555683</v>
      </c>
      <c r="R137" s="486">
        <v>0.15000000596046448</v>
      </c>
      <c r="S137" s="486"/>
      <c r="T137">
        <v>5</v>
      </c>
      <c r="U137" s="469" t="str">
        <f t="shared" si="18"/>
        <v>C6-R44</v>
      </c>
      <c r="V137" s="970">
        <v>6</v>
      </c>
      <c r="W137" s="470" t="s">
        <v>493</v>
      </c>
      <c r="X137" s="470" t="s">
        <v>494</v>
      </c>
      <c r="Y137" s="971">
        <v>44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54"/>
      <c r="C138" s="404" t="str">
        <f t="shared" si="16"/>
        <v>C6-R42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0.34891203703703833</v>
      </c>
      <c r="Q138" s="484">
        <f t="shared" ca="1" si="28"/>
        <v>0.34906250000000127</v>
      </c>
      <c r="R138" s="486">
        <v>2.9999999329447746E-2</v>
      </c>
      <c r="S138" s="486"/>
      <c r="T138">
        <v>5</v>
      </c>
      <c r="U138" s="469" t="str">
        <f t="shared" si="18"/>
        <v>C6-R42</v>
      </c>
      <c r="V138" s="970">
        <v>6</v>
      </c>
      <c r="W138" s="470" t="s">
        <v>493</v>
      </c>
      <c r="X138" s="470" t="s">
        <v>494</v>
      </c>
      <c r="Y138" s="971">
        <v>42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54"/>
      <c r="C139" s="404" t="str">
        <f t="shared" si="16"/>
        <v>C6-R40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0.34929398148148277</v>
      </c>
      <c r="Q139" s="484">
        <f t="shared" ca="1" si="28"/>
        <v>0.34944444444444572</v>
      </c>
      <c r="R139" s="486">
        <v>7.9999998211860657E-2</v>
      </c>
      <c r="S139" s="486"/>
      <c r="T139">
        <v>5</v>
      </c>
      <c r="U139" s="469" t="str">
        <f t="shared" si="18"/>
        <v>C6-R40</v>
      </c>
      <c r="V139" s="970">
        <v>6</v>
      </c>
      <c r="W139" s="470" t="s">
        <v>493</v>
      </c>
      <c r="X139" s="470" t="s">
        <v>494</v>
      </c>
      <c r="Y139" s="971">
        <v>40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54"/>
      <c r="C140" s="404" t="str">
        <f t="shared" si="16"/>
        <v>C6-R38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0.34968750000000126</v>
      </c>
      <c r="Q140" s="484">
        <f t="shared" ca="1" si="28"/>
        <v>0.34982638888889017</v>
      </c>
      <c r="R140" s="486">
        <v>0.12999999523162842</v>
      </c>
      <c r="S140" s="486"/>
      <c r="T140">
        <v>5</v>
      </c>
      <c r="U140" s="469" t="str">
        <f t="shared" si="18"/>
        <v>C6-R38</v>
      </c>
      <c r="V140" s="970">
        <v>6</v>
      </c>
      <c r="W140" s="470" t="s">
        <v>493</v>
      </c>
      <c r="X140" s="470" t="s">
        <v>494</v>
      </c>
      <c r="Y140" s="971">
        <v>38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54"/>
      <c r="C141" s="404" t="str">
        <f t="shared" si="16"/>
        <v>C6-R36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0.3500925925925939</v>
      </c>
      <c r="Q141" s="484">
        <f t="shared" ca="1" si="28"/>
        <v>0.35025462962963094</v>
      </c>
      <c r="R141" s="486">
        <v>9.9999997764825821E-3</v>
      </c>
      <c r="S141" s="486"/>
      <c r="T141">
        <v>5</v>
      </c>
      <c r="U141" s="469" t="str">
        <f t="shared" si="18"/>
        <v>C6-R36</v>
      </c>
      <c r="V141" s="970">
        <v>6</v>
      </c>
      <c r="W141" s="470" t="s">
        <v>493</v>
      </c>
      <c r="X141" s="470" t="s">
        <v>494</v>
      </c>
      <c r="Y141" s="971">
        <v>36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54"/>
      <c r="C142" s="404" t="str">
        <f t="shared" si="16"/>
        <v>C6-R34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0.35048611111111244</v>
      </c>
      <c r="Q142" s="484">
        <f t="shared" ca="1" si="28"/>
        <v>0.35064814814814949</v>
      </c>
      <c r="R142" s="486">
        <v>5.9999998658895493E-2</v>
      </c>
      <c r="S142" s="486"/>
      <c r="T142">
        <v>5</v>
      </c>
      <c r="U142" s="469" t="str">
        <f t="shared" si="18"/>
        <v>C6-R34</v>
      </c>
      <c r="V142" s="970">
        <v>6</v>
      </c>
      <c r="W142" s="470" t="s">
        <v>493</v>
      </c>
      <c r="X142" s="470" t="s">
        <v>494</v>
      </c>
      <c r="Y142" s="971">
        <v>34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54"/>
      <c r="C143" s="404" t="str">
        <f t="shared" si="16"/>
        <v>C6-R32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0.35093750000000135</v>
      </c>
      <c r="Q143" s="484">
        <f t="shared" ca="1" si="28"/>
        <v>0.35111111111111248</v>
      </c>
      <c r="R143" s="486">
        <v>7.9999998211860657E-2</v>
      </c>
      <c r="S143" s="486"/>
      <c r="T143">
        <v>5</v>
      </c>
      <c r="U143" s="469" t="str">
        <f t="shared" si="18"/>
        <v>C6-R32</v>
      </c>
      <c r="V143" s="970">
        <v>6</v>
      </c>
      <c r="W143" s="470" t="s">
        <v>493</v>
      </c>
      <c r="X143" s="470" t="s">
        <v>494</v>
      </c>
      <c r="Y143" s="971">
        <v>32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54"/>
      <c r="C144" s="404" t="str">
        <f t="shared" si="16"/>
        <v>C6-R30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0.35137731481481621</v>
      </c>
      <c r="Q144" s="484">
        <f t="shared" ca="1" si="28"/>
        <v>0.35152777777777916</v>
      </c>
      <c r="R144" s="486">
        <v>0.14000000059604645</v>
      </c>
      <c r="S144" s="486"/>
      <c r="T144">
        <v>5</v>
      </c>
      <c r="U144" s="469" t="str">
        <f t="shared" si="18"/>
        <v>C6-R30</v>
      </c>
      <c r="V144" s="970">
        <v>6</v>
      </c>
      <c r="W144" s="470" t="s">
        <v>493</v>
      </c>
      <c r="X144" s="470" t="s">
        <v>494</v>
      </c>
      <c r="Y144" s="971">
        <v>30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54"/>
      <c r="C145" s="404" t="str">
        <f t="shared" si="16"/>
        <v>C6-R28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0.35181712962963102</v>
      </c>
      <c r="Q145" s="484">
        <f t="shared" ca="1" si="28"/>
        <v>0.35197916666666806</v>
      </c>
      <c r="R145" s="486">
        <v>1.9999999552965164E-2</v>
      </c>
      <c r="S145" s="486"/>
      <c r="T145">
        <v>5</v>
      </c>
      <c r="U145" s="469" t="str">
        <f t="shared" si="18"/>
        <v>C6-R28</v>
      </c>
      <c r="V145" s="970">
        <v>6</v>
      </c>
      <c r="W145" s="470" t="s">
        <v>493</v>
      </c>
      <c r="X145" s="470" t="s">
        <v>494</v>
      </c>
      <c r="Y145" s="971">
        <v>28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54"/>
      <c r="C146" s="404" t="str">
        <f t="shared" ref="C146:C209" si="32">U146</f>
        <v>C6-R26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0.3522222222222236</v>
      </c>
      <c r="Q146" s="484">
        <f t="shared" ca="1" si="28"/>
        <v>0.35238425925926065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C6-R26</v>
      </c>
      <c r="V146" s="970">
        <v>6</v>
      </c>
      <c r="W146" s="470" t="s">
        <v>493</v>
      </c>
      <c r="X146" s="470" t="s">
        <v>494</v>
      </c>
      <c r="Y146" s="971">
        <v>26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54"/>
      <c r="C147" s="404" t="str">
        <f t="shared" si="32"/>
        <v>C6-R24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0.35261574074074215</v>
      </c>
      <c r="Q147" s="484">
        <f t="shared" ref="Q147:Q210" ca="1" si="44">P147+TIME(0,0,RANDBETWEEN(12,15))</f>
        <v>0.35275462962963106</v>
      </c>
      <c r="R147" s="486">
        <v>0.14000000059604645</v>
      </c>
      <c r="S147" s="486"/>
      <c r="T147">
        <v>5</v>
      </c>
      <c r="U147" s="469" t="str">
        <f t="shared" si="34"/>
        <v>C6-R24</v>
      </c>
      <c r="V147" s="970">
        <v>6</v>
      </c>
      <c r="W147" s="470" t="s">
        <v>493</v>
      </c>
      <c r="X147" s="470" t="s">
        <v>494</v>
      </c>
      <c r="Y147" s="971">
        <v>24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54"/>
      <c r="C148" s="404" t="str">
        <f t="shared" si="32"/>
        <v>C6-R22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0.35302083333333478</v>
      </c>
      <c r="Q148" s="484">
        <f t="shared" ca="1" si="44"/>
        <v>0.35317129629629773</v>
      </c>
      <c r="R148" s="486">
        <v>5.000000074505806E-2</v>
      </c>
      <c r="S148" s="486"/>
      <c r="T148">
        <v>5</v>
      </c>
      <c r="U148" s="469" t="str">
        <f t="shared" si="34"/>
        <v>C6-R22</v>
      </c>
      <c r="V148" s="970">
        <v>6</v>
      </c>
      <c r="W148" s="470" t="s">
        <v>493</v>
      </c>
      <c r="X148" s="470" t="s">
        <v>494</v>
      </c>
      <c r="Y148" s="971">
        <v>22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54"/>
      <c r="C149" s="404" t="str">
        <f t="shared" si="32"/>
        <v>C6-R20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0.35340277777777923</v>
      </c>
      <c r="Q149" s="484">
        <f t="shared" ca="1" si="44"/>
        <v>0.35354166666666814</v>
      </c>
      <c r="R149" s="486">
        <v>3.9999999105930328E-2</v>
      </c>
      <c r="S149" s="486"/>
      <c r="T149">
        <v>5</v>
      </c>
      <c r="U149" s="469" t="str">
        <f t="shared" si="34"/>
        <v>C6-R20</v>
      </c>
      <c r="V149" s="970">
        <v>6</v>
      </c>
      <c r="W149" s="470" t="s">
        <v>493</v>
      </c>
      <c r="X149" s="470" t="s">
        <v>494</v>
      </c>
      <c r="Y149" s="971">
        <v>20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54"/>
      <c r="C150" s="404" t="str">
        <f t="shared" si="32"/>
        <v>C6-R18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0.35381944444444591</v>
      </c>
      <c r="Q150" s="484">
        <f t="shared" ca="1" si="44"/>
        <v>0.35396990740740886</v>
      </c>
      <c r="R150" s="486">
        <v>1.9999999552965164E-2</v>
      </c>
      <c r="S150" s="486"/>
      <c r="T150">
        <v>5</v>
      </c>
      <c r="U150" s="469" t="str">
        <f t="shared" si="34"/>
        <v>C6-R18</v>
      </c>
      <c r="V150" s="970">
        <v>6</v>
      </c>
      <c r="W150" s="470" t="s">
        <v>493</v>
      </c>
      <c r="X150" s="470" t="s">
        <v>494</v>
      </c>
      <c r="Y150" s="971">
        <v>18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54"/>
      <c r="C151" s="404" t="str">
        <f t="shared" si="32"/>
        <v>C6-R16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0.35422453703703849</v>
      </c>
      <c r="Q151" s="484">
        <f t="shared" ca="1" si="44"/>
        <v>0.35439814814814963</v>
      </c>
      <c r="R151" s="486">
        <v>9.0000003576278687E-2</v>
      </c>
      <c r="S151" s="486"/>
      <c r="T151">
        <v>5</v>
      </c>
      <c r="U151" s="469" t="str">
        <f t="shared" si="34"/>
        <v>C6-R16</v>
      </c>
      <c r="V151" s="970">
        <v>6</v>
      </c>
      <c r="W151" s="470" t="s">
        <v>493</v>
      </c>
      <c r="X151" s="470" t="s">
        <v>494</v>
      </c>
      <c r="Y151" s="971">
        <v>16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54"/>
      <c r="C152" s="404" t="str">
        <f t="shared" si="32"/>
        <v>C6-R14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0.35462962962963113</v>
      </c>
      <c r="Q152" s="484">
        <f t="shared" ca="1" si="44"/>
        <v>0.35479166666666817</v>
      </c>
      <c r="R152" s="486">
        <v>0.14000000059604645</v>
      </c>
      <c r="S152" s="486"/>
      <c r="T152">
        <v>5</v>
      </c>
      <c r="U152" s="469" t="str">
        <f t="shared" si="34"/>
        <v>C6-R14</v>
      </c>
      <c r="V152" s="970">
        <v>6</v>
      </c>
      <c r="W152" s="470" t="s">
        <v>493</v>
      </c>
      <c r="X152" s="470" t="s">
        <v>494</v>
      </c>
      <c r="Y152" s="971">
        <v>14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54"/>
      <c r="C153" s="404" t="str">
        <f t="shared" si="32"/>
        <v>C6-R12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0.3550462962962978</v>
      </c>
      <c r="Q153" s="484">
        <f t="shared" ca="1" si="44"/>
        <v>0.35520833333333485</v>
      </c>
      <c r="R153" s="486">
        <v>0.14000000059604645</v>
      </c>
      <c r="S153" s="486"/>
      <c r="T153">
        <v>5</v>
      </c>
      <c r="U153" s="469" t="str">
        <f t="shared" si="34"/>
        <v>C6-R12</v>
      </c>
      <c r="V153" s="970">
        <v>6</v>
      </c>
      <c r="W153" s="470" t="s">
        <v>493</v>
      </c>
      <c r="X153" s="470" t="s">
        <v>494</v>
      </c>
      <c r="Y153" s="971">
        <v>12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54"/>
      <c r="C154" s="404" t="str">
        <f t="shared" si="32"/>
        <v>C6-R10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0.35549768518518671</v>
      </c>
      <c r="Q154" s="484">
        <f t="shared" ca="1" si="44"/>
        <v>0.35563657407407562</v>
      </c>
      <c r="R154" s="486">
        <v>1.9999999552965164E-2</v>
      </c>
      <c r="S154" s="486"/>
      <c r="T154">
        <v>5</v>
      </c>
      <c r="U154" s="469" t="str">
        <f t="shared" si="34"/>
        <v>C6-R10</v>
      </c>
      <c r="V154" s="970">
        <v>6</v>
      </c>
      <c r="W154" s="470" t="s">
        <v>493</v>
      </c>
      <c r="X154" s="470" t="s">
        <v>494</v>
      </c>
      <c r="Y154" s="971">
        <v>10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54"/>
      <c r="C155" s="404" t="str">
        <f t="shared" si="32"/>
        <v>C6-R8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0.35591435185185338</v>
      </c>
      <c r="Q155" s="484">
        <f t="shared" ca="1" si="44"/>
        <v>0.35608796296296452</v>
      </c>
      <c r="R155" s="486">
        <v>0.10000000149011612</v>
      </c>
      <c r="S155" s="486"/>
      <c r="T155">
        <v>5</v>
      </c>
      <c r="U155" s="469" t="str">
        <f t="shared" si="34"/>
        <v>C6-R8</v>
      </c>
      <c r="V155" s="970">
        <v>6</v>
      </c>
      <c r="W155" s="470" t="s">
        <v>493</v>
      </c>
      <c r="X155" s="470" t="s">
        <v>494</v>
      </c>
      <c r="Y155" s="971">
        <v>8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54"/>
      <c r="C156" s="404" t="str">
        <f t="shared" si="32"/>
        <v>C6-R6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0.35631944444444602</v>
      </c>
      <c r="Q156" s="484">
        <f t="shared" ca="1" si="44"/>
        <v>0.35649305555555716</v>
      </c>
      <c r="R156" s="486">
        <v>0.11999999731779099</v>
      </c>
      <c r="S156" s="486"/>
      <c r="T156">
        <v>5</v>
      </c>
      <c r="U156" s="469" t="str">
        <f t="shared" si="34"/>
        <v>C6-R6</v>
      </c>
      <c r="V156" s="970">
        <v>6</v>
      </c>
      <c r="W156" s="470" t="s">
        <v>493</v>
      </c>
      <c r="X156" s="470" t="s">
        <v>494</v>
      </c>
      <c r="Y156" s="971">
        <v>6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54"/>
      <c r="C157" s="404" t="str">
        <f t="shared" si="32"/>
        <v>C6-R4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0.35674768518518679</v>
      </c>
      <c r="Q157" s="484">
        <f t="shared" ca="1" si="44"/>
        <v>0.35690972222222384</v>
      </c>
      <c r="R157" s="486">
        <v>1.9999999552965164E-2</v>
      </c>
      <c r="S157" s="486"/>
      <c r="T157">
        <v>5</v>
      </c>
      <c r="U157" s="501" t="str">
        <f t="shared" si="34"/>
        <v>C6-R4</v>
      </c>
      <c r="V157" s="970">
        <v>6</v>
      </c>
      <c r="W157" s="501" t="s">
        <v>493</v>
      </c>
      <c r="X157" s="470" t="s">
        <v>494</v>
      </c>
      <c r="Y157" s="971">
        <v>4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54"/>
      <c r="C158" s="404" t="str">
        <f t="shared" si="32"/>
        <v>C6-R2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0.35715277777777937</v>
      </c>
      <c r="Q158" s="484">
        <f t="shared" ca="1" si="44"/>
        <v>0.35731481481481642</v>
      </c>
      <c r="R158" s="486">
        <v>7.0000000298023224E-2</v>
      </c>
      <c r="S158" s="486"/>
      <c r="T158">
        <v>6</v>
      </c>
      <c r="U158" s="469" t="str">
        <f t="shared" si="34"/>
        <v>C6-R2</v>
      </c>
      <c r="V158" s="970">
        <v>6</v>
      </c>
      <c r="W158" s="470" t="s">
        <v>493</v>
      </c>
      <c r="X158" s="470" t="s">
        <v>494</v>
      </c>
      <c r="Y158" s="971">
        <v>2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54"/>
      <c r="C159" s="404" t="str">
        <f t="shared" si="32"/>
        <v>C7-R1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0.35756944444444605</v>
      </c>
      <c r="Q159" s="484">
        <f t="shared" ca="1" si="44"/>
        <v>0.357719907407409</v>
      </c>
      <c r="R159" s="486">
        <v>0.10000000149011612</v>
      </c>
      <c r="S159" s="486"/>
      <c r="T159">
        <v>6</v>
      </c>
      <c r="U159" s="469" t="str">
        <f t="shared" si="34"/>
        <v>C7-R1</v>
      </c>
      <c r="V159" s="970">
        <v>7</v>
      </c>
      <c r="W159" s="470" t="s">
        <v>493</v>
      </c>
      <c r="X159" s="470" t="s">
        <v>494</v>
      </c>
      <c r="Y159" s="971">
        <v>1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54"/>
      <c r="C160" s="404" t="str">
        <f t="shared" si="32"/>
        <v>C7-R3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0.35797453703703863</v>
      </c>
      <c r="Q160" s="484">
        <f t="shared" ca="1" si="44"/>
        <v>0.35813657407407568</v>
      </c>
      <c r="R160" s="486">
        <v>7.9999998211860657E-2</v>
      </c>
      <c r="S160" s="486"/>
      <c r="T160">
        <v>6</v>
      </c>
      <c r="U160" s="469" t="str">
        <f t="shared" si="34"/>
        <v>C7-R3</v>
      </c>
      <c r="V160" s="970">
        <v>7</v>
      </c>
      <c r="W160" s="470" t="s">
        <v>493</v>
      </c>
      <c r="X160" s="470" t="s">
        <v>494</v>
      </c>
      <c r="Y160" s="971">
        <v>3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54"/>
      <c r="C161" s="404" t="str">
        <f t="shared" si="32"/>
        <v>C7-R5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0.35842592592592754</v>
      </c>
      <c r="Q161" s="484">
        <f t="shared" ca="1" si="44"/>
        <v>0.35858796296296458</v>
      </c>
      <c r="R161" s="486">
        <v>5.000000074505806E-2</v>
      </c>
      <c r="S161" s="486"/>
      <c r="T161">
        <v>6</v>
      </c>
      <c r="U161" s="469" t="str">
        <f t="shared" si="34"/>
        <v>C7-R5</v>
      </c>
      <c r="V161" s="970">
        <v>7</v>
      </c>
      <c r="W161" s="470" t="s">
        <v>493</v>
      </c>
      <c r="X161" s="470" t="s">
        <v>494</v>
      </c>
      <c r="Y161" s="971">
        <v>5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54"/>
      <c r="C162" s="404" t="str">
        <f t="shared" si="32"/>
        <v>C7-R7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0.35887731481481644</v>
      </c>
      <c r="Q162" s="484">
        <f t="shared" ca="1" si="44"/>
        <v>0.35903935185185348</v>
      </c>
      <c r="R162" s="486">
        <v>0.14000000059604645</v>
      </c>
      <c r="S162" s="486"/>
      <c r="T162">
        <v>6</v>
      </c>
      <c r="U162" s="469" t="str">
        <f t="shared" si="34"/>
        <v>C7-R7</v>
      </c>
      <c r="V162" s="970">
        <v>7</v>
      </c>
      <c r="W162" s="470" t="s">
        <v>493</v>
      </c>
      <c r="X162" s="470" t="s">
        <v>494</v>
      </c>
      <c r="Y162" s="971">
        <v>7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54"/>
      <c r="C163" s="404" t="str">
        <f t="shared" si="32"/>
        <v>C7-R9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0.35928240740740902</v>
      </c>
      <c r="Q163" s="484">
        <f t="shared" ca="1" si="44"/>
        <v>0.35942129629629793</v>
      </c>
      <c r="R163" s="486">
        <v>7.0000000298023224E-2</v>
      </c>
      <c r="S163" s="486"/>
      <c r="T163">
        <v>6</v>
      </c>
      <c r="U163" s="469" t="str">
        <f t="shared" si="34"/>
        <v>C7-R9</v>
      </c>
      <c r="V163" s="970">
        <v>7</v>
      </c>
      <c r="W163" s="470" t="s">
        <v>493</v>
      </c>
      <c r="X163" s="470" t="s">
        <v>494</v>
      </c>
      <c r="Y163" s="971">
        <v>9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54"/>
      <c r="C164" s="404" t="str">
        <f t="shared" si="32"/>
        <v>C7-R11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0.35971064814814979</v>
      </c>
      <c r="Q164" s="484">
        <f t="shared" ca="1" si="44"/>
        <v>0.35986111111111274</v>
      </c>
      <c r="R164" s="486">
        <v>7.9999998211860657E-2</v>
      </c>
      <c r="S164" s="486"/>
      <c r="T164">
        <v>6</v>
      </c>
      <c r="U164" s="469" t="str">
        <f t="shared" si="34"/>
        <v>C7-R11</v>
      </c>
      <c r="V164" s="970">
        <v>7</v>
      </c>
      <c r="W164" s="470" t="s">
        <v>493</v>
      </c>
      <c r="X164" s="470" t="s">
        <v>494</v>
      </c>
      <c r="Y164" s="971">
        <v>11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54"/>
      <c r="C165" s="404" t="str">
        <f t="shared" si="32"/>
        <v>C7-R13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0.36009259259259424</v>
      </c>
      <c r="Q165" s="484">
        <f t="shared" ca="1" si="44"/>
        <v>0.36026620370370538</v>
      </c>
      <c r="R165" s="486">
        <v>0.15000000596046448</v>
      </c>
      <c r="S165" s="486"/>
      <c r="T165">
        <v>6</v>
      </c>
      <c r="U165" s="469" t="str">
        <f t="shared" si="34"/>
        <v>C7-R13</v>
      </c>
      <c r="V165" s="970">
        <v>7</v>
      </c>
      <c r="W165" s="470" t="s">
        <v>493</v>
      </c>
      <c r="X165" s="470" t="s">
        <v>494</v>
      </c>
      <c r="Y165" s="971">
        <v>13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54"/>
      <c r="C166" s="404" t="str">
        <f t="shared" si="32"/>
        <v>C7-R15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0.36053240740740911</v>
      </c>
      <c r="Q166" s="484">
        <f t="shared" ca="1" si="44"/>
        <v>0.36070601851852024</v>
      </c>
      <c r="R166" s="486">
        <v>0.10000000149011612</v>
      </c>
      <c r="S166" s="486"/>
      <c r="T166">
        <v>6</v>
      </c>
      <c r="U166" s="469" t="str">
        <f t="shared" si="34"/>
        <v>C7-R15</v>
      </c>
      <c r="V166" s="970">
        <v>7</v>
      </c>
      <c r="W166" s="470" t="s">
        <v>493</v>
      </c>
      <c r="X166" s="470" t="s">
        <v>494</v>
      </c>
      <c r="Y166" s="971">
        <v>15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54"/>
      <c r="C167" s="404" t="str">
        <f t="shared" si="32"/>
        <v>C7-R17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0.3609953703703721</v>
      </c>
      <c r="Q167" s="484">
        <f t="shared" ca="1" si="44"/>
        <v>0.36114583333333505</v>
      </c>
      <c r="R167" s="486">
        <v>7.9999998211860657E-2</v>
      </c>
      <c r="S167" s="486"/>
      <c r="T167">
        <v>6</v>
      </c>
      <c r="U167" s="469" t="str">
        <f t="shared" si="34"/>
        <v>C7-R17</v>
      </c>
      <c r="V167" s="970">
        <v>7</v>
      </c>
      <c r="W167" s="470" t="s">
        <v>493</v>
      </c>
      <c r="X167" s="470" t="s">
        <v>494</v>
      </c>
      <c r="Y167" s="971">
        <v>17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54" t="str">
        <f>D12</f>
        <v>Km 11+950- Km 12+030</v>
      </c>
      <c r="C168" s="404" t="str">
        <f t="shared" si="32"/>
        <v>C7-R19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0.36143518518518691</v>
      </c>
      <c r="Q168" s="484">
        <f t="shared" ca="1" si="44"/>
        <v>0.36160879629629805</v>
      </c>
      <c r="R168" s="486">
        <v>1.9999999552965164E-2</v>
      </c>
      <c r="S168" s="486"/>
      <c r="T168">
        <v>6</v>
      </c>
      <c r="U168" s="469" t="str">
        <f t="shared" si="34"/>
        <v>C7-R19</v>
      </c>
      <c r="V168" s="970">
        <v>7</v>
      </c>
      <c r="W168" s="470" t="s">
        <v>493</v>
      </c>
      <c r="X168" s="470" t="s">
        <v>494</v>
      </c>
      <c r="Y168" s="971">
        <v>19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54"/>
      <c r="C169" s="404" t="str">
        <f t="shared" si="32"/>
        <v>C7-R21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0.36184027777777955</v>
      </c>
      <c r="Q169" s="484">
        <f t="shared" ca="1" si="44"/>
        <v>0.3619907407407425</v>
      </c>
      <c r="R169" s="486">
        <v>2.9999999329447746E-2</v>
      </c>
      <c r="S169" s="486"/>
      <c r="T169">
        <v>6</v>
      </c>
      <c r="U169" s="469" t="str">
        <f t="shared" si="34"/>
        <v>C7-R21</v>
      </c>
      <c r="V169" s="970">
        <v>7</v>
      </c>
      <c r="W169" s="470" t="s">
        <v>493</v>
      </c>
      <c r="X169" s="470" t="s">
        <v>494</v>
      </c>
      <c r="Y169" s="971">
        <v>21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54"/>
      <c r="C170" s="404" t="str">
        <f t="shared" si="32"/>
        <v>C7-R23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0.36225694444444623</v>
      </c>
      <c r="Q170" s="484">
        <f t="shared" ca="1" si="44"/>
        <v>0.36241898148148327</v>
      </c>
      <c r="R170" s="486">
        <v>0.14000000059604645</v>
      </c>
      <c r="S170" s="486"/>
      <c r="T170">
        <v>6</v>
      </c>
      <c r="U170" s="469" t="str">
        <f t="shared" si="34"/>
        <v>C7-R23</v>
      </c>
      <c r="V170" s="970">
        <v>7</v>
      </c>
      <c r="W170" s="470" t="s">
        <v>493</v>
      </c>
      <c r="X170" s="470" t="s">
        <v>494</v>
      </c>
      <c r="Y170" s="971">
        <v>23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54"/>
      <c r="C171" s="404" t="str">
        <f t="shared" si="32"/>
        <v>C7-R25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0.36269675925926104</v>
      </c>
      <c r="Q171" s="484">
        <f t="shared" ca="1" si="44"/>
        <v>0.36284722222222399</v>
      </c>
      <c r="R171" s="486">
        <v>0.14000000059604645</v>
      </c>
      <c r="S171" s="486"/>
      <c r="T171">
        <v>6</v>
      </c>
      <c r="U171" s="469" t="str">
        <f t="shared" si="34"/>
        <v>C7-R25</v>
      </c>
      <c r="V171" s="970">
        <v>7</v>
      </c>
      <c r="W171" s="470" t="s">
        <v>493</v>
      </c>
      <c r="X171" s="470" t="s">
        <v>494</v>
      </c>
      <c r="Y171" s="971">
        <v>25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54"/>
      <c r="C172" s="404" t="str">
        <f t="shared" si="32"/>
        <v>C7-R27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0.36307870370370549</v>
      </c>
      <c r="Q172" s="484">
        <f t="shared" ca="1" si="44"/>
        <v>0.36324074074074253</v>
      </c>
      <c r="R172" s="486">
        <v>9.9999997764825821E-3</v>
      </c>
      <c r="S172" s="486"/>
      <c r="T172">
        <v>6</v>
      </c>
      <c r="U172" s="469" t="str">
        <f t="shared" si="34"/>
        <v>C7-R27</v>
      </c>
      <c r="V172" s="970">
        <v>7</v>
      </c>
      <c r="W172" s="470" t="s">
        <v>493</v>
      </c>
      <c r="X172" s="470" t="s">
        <v>494</v>
      </c>
      <c r="Y172" s="971">
        <v>27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54"/>
      <c r="C173" s="404" t="str">
        <f t="shared" si="32"/>
        <v>C7-R29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0.36347222222222403</v>
      </c>
      <c r="Q173" s="484">
        <f t="shared" ca="1" si="44"/>
        <v>0.36363425925926107</v>
      </c>
      <c r="R173" s="486">
        <v>0.12999999523162842</v>
      </c>
      <c r="S173" s="486"/>
      <c r="T173">
        <v>6</v>
      </c>
      <c r="U173" s="469" t="str">
        <f t="shared" si="34"/>
        <v>C7-R29</v>
      </c>
      <c r="V173" s="970">
        <v>7</v>
      </c>
      <c r="W173" s="470" t="s">
        <v>493</v>
      </c>
      <c r="X173" s="470" t="s">
        <v>494</v>
      </c>
      <c r="Y173" s="971">
        <v>29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54"/>
      <c r="C174" s="404" t="str">
        <f t="shared" si="32"/>
        <v>C7-R31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0.36392361111111293</v>
      </c>
      <c r="Q174" s="484">
        <f t="shared" ca="1" si="44"/>
        <v>0.36407407407407588</v>
      </c>
      <c r="R174" s="486">
        <v>5.9999998658895493E-2</v>
      </c>
      <c r="S174" s="486"/>
      <c r="T174">
        <v>6</v>
      </c>
      <c r="U174" s="469" t="str">
        <f t="shared" si="34"/>
        <v>C7-R31</v>
      </c>
      <c r="V174" s="970">
        <v>7</v>
      </c>
      <c r="W174" s="470" t="s">
        <v>493</v>
      </c>
      <c r="X174" s="470" t="s">
        <v>494</v>
      </c>
      <c r="Y174" s="971">
        <v>31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54"/>
      <c r="C175" s="404" t="str">
        <f t="shared" si="32"/>
        <v>C7-R33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0.36434027777777961</v>
      </c>
      <c r="Q175" s="484">
        <f t="shared" ca="1" si="44"/>
        <v>0.36449074074074256</v>
      </c>
      <c r="R175" s="486">
        <v>0.14000000059604645</v>
      </c>
      <c r="S175" s="486"/>
      <c r="T175">
        <v>6</v>
      </c>
      <c r="U175" s="469" t="str">
        <f t="shared" si="34"/>
        <v>C7-R33</v>
      </c>
      <c r="V175" s="970">
        <v>7</v>
      </c>
      <c r="W175" s="470" t="s">
        <v>493</v>
      </c>
      <c r="X175" s="470" t="s">
        <v>494</v>
      </c>
      <c r="Y175" s="971">
        <v>33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54"/>
      <c r="C176" s="404" t="str">
        <f t="shared" si="32"/>
        <v>C7-R35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0.36476851851852032</v>
      </c>
      <c r="Q176" s="484">
        <f t="shared" ca="1" si="44"/>
        <v>0.36494212962963146</v>
      </c>
      <c r="R176" s="486">
        <v>3.9999999105930328E-2</v>
      </c>
      <c r="S176" s="486"/>
      <c r="T176">
        <v>6</v>
      </c>
      <c r="U176" s="501" t="str">
        <f t="shared" si="34"/>
        <v>C7-R35</v>
      </c>
      <c r="V176" s="970">
        <v>7</v>
      </c>
      <c r="W176" s="501" t="s">
        <v>493</v>
      </c>
      <c r="X176" s="470" t="s">
        <v>494</v>
      </c>
      <c r="Y176" s="971">
        <v>35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54"/>
      <c r="C177" s="404" t="str">
        <f t="shared" si="32"/>
        <v>C7-R37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0.36521990740740923</v>
      </c>
      <c r="Q177" s="484">
        <f t="shared" ca="1" si="44"/>
        <v>0.36537037037037218</v>
      </c>
      <c r="R177" s="486">
        <v>2.9999999329447746E-2</v>
      </c>
      <c r="S177" s="486"/>
      <c r="T177">
        <v>6</v>
      </c>
      <c r="U177" s="469" t="str">
        <f t="shared" si="34"/>
        <v>C7-R37</v>
      </c>
      <c r="V177" s="970">
        <v>7</v>
      </c>
      <c r="W177" s="470" t="s">
        <v>493</v>
      </c>
      <c r="X177" s="470" t="s">
        <v>494</v>
      </c>
      <c r="Y177" s="971">
        <v>37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54"/>
      <c r="C178" s="404" t="str">
        <f t="shared" si="32"/>
        <v>C7-R39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0.3656365740740759</v>
      </c>
      <c r="Q178" s="484">
        <f t="shared" ca="1" si="44"/>
        <v>0.36578703703703885</v>
      </c>
      <c r="R178" s="486">
        <v>1.9999999552965164E-2</v>
      </c>
      <c r="S178" s="486"/>
      <c r="T178">
        <v>6</v>
      </c>
      <c r="U178" s="469" t="str">
        <f t="shared" si="34"/>
        <v>C7-R39</v>
      </c>
      <c r="V178" s="970">
        <v>7</v>
      </c>
      <c r="W178" s="470" t="s">
        <v>493</v>
      </c>
      <c r="X178" s="470" t="s">
        <v>494</v>
      </c>
      <c r="Y178" s="971">
        <v>39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54"/>
      <c r="C179" s="404" t="str">
        <f t="shared" si="32"/>
        <v>C7-R41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0.36607638888889071</v>
      </c>
      <c r="Q179" s="484">
        <f t="shared" ca="1" si="44"/>
        <v>0.36621527777777962</v>
      </c>
      <c r="R179" s="486">
        <v>0.15000000596046448</v>
      </c>
      <c r="S179" s="486"/>
      <c r="T179">
        <v>6</v>
      </c>
      <c r="U179" s="469" t="str">
        <f t="shared" si="34"/>
        <v>C7-R41</v>
      </c>
      <c r="V179" s="970">
        <v>7</v>
      </c>
      <c r="W179" s="470" t="s">
        <v>493</v>
      </c>
      <c r="X179" s="470" t="s">
        <v>494</v>
      </c>
      <c r="Y179" s="971">
        <v>41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54"/>
      <c r="C180" s="404" t="str">
        <f t="shared" si="32"/>
        <v>C7-R43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0.36650462962963148</v>
      </c>
      <c r="Q180" s="484">
        <f t="shared" ca="1" si="44"/>
        <v>0.36664351851852039</v>
      </c>
      <c r="R180" s="486">
        <v>0.10999999940395355</v>
      </c>
      <c r="S180" s="486"/>
      <c r="T180">
        <v>6</v>
      </c>
      <c r="U180" s="469" t="str">
        <f t="shared" si="34"/>
        <v>C7-R43</v>
      </c>
      <c r="V180" s="970">
        <v>7</v>
      </c>
      <c r="W180" s="470" t="s">
        <v>493</v>
      </c>
      <c r="X180" s="470" t="s">
        <v>494</v>
      </c>
      <c r="Y180" s="971">
        <v>43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54"/>
      <c r="C181" s="404" t="str">
        <f t="shared" si="32"/>
        <v>C7-R45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0.36687500000000189</v>
      </c>
      <c r="Q181" s="484">
        <f t="shared" ca="1" si="44"/>
        <v>0.36704861111111303</v>
      </c>
      <c r="R181" s="486">
        <v>9.9999997764825821E-3</v>
      </c>
      <c r="S181" s="486"/>
      <c r="T181">
        <v>6</v>
      </c>
      <c r="U181" s="469" t="str">
        <f t="shared" si="34"/>
        <v>C7-R45</v>
      </c>
      <c r="V181" s="970">
        <v>7</v>
      </c>
      <c r="W181" s="470" t="s">
        <v>493</v>
      </c>
      <c r="X181" s="470" t="s">
        <v>494</v>
      </c>
      <c r="Y181" s="971">
        <v>45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54"/>
      <c r="C182" s="404" t="str">
        <f t="shared" si="32"/>
        <v>C8-R48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0.3673263888888908</v>
      </c>
      <c r="Q182" s="484">
        <f t="shared" ca="1" si="44"/>
        <v>0.36748842592592784</v>
      </c>
      <c r="R182" s="486">
        <v>9.0000003576278687E-2</v>
      </c>
      <c r="S182" s="486"/>
      <c r="T182">
        <v>6</v>
      </c>
      <c r="U182" s="469" t="str">
        <f t="shared" si="34"/>
        <v>C8-R48</v>
      </c>
      <c r="V182" s="970">
        <v>8</v>
      </c>
      <c r="W182" s="470" t="s">
        <v>493</v>
      </c>
      <c r="X182" s="470" t="s">
        <v>494</v>
      </c>
      <c r="Y182" s="971">
        <v>48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54"/>
      <c r="C183" s="404" t="str">
        <f t="shared" si="32"/>
        <v>C8-R46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0.3677777777777797</v>
      </c>
      <c r="Q183" s="484">
        <f t="shared" ca="1" si="44"/>
        <v>0.36792824074074265</v>
      </c>
      <c r="R183" s="486">
        <v>9.0000003576278687E-2</v>
      </c>
      <c r="S183" s="486"/>
      <c r="T183">
        <v>6</v>
      </c>
      <c r="U183" s="469" t="str">
        <f t="shared" si="34"/>
        <v>C8-R46</v>
      </c>
      <c r="V183" s="970">
        <v>8</v>
      </c>
      <c r="W183" s="470" t="s">
        <v>493</v>
      </c>
      <c r="X183" s="470" t="s">
        <v>494</v>
      </c>
      <c r="Y183" s="971">
        <v>46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54"/>
      <c r="C184" s="404" t="str">
        <f t="shared" si="32"/>
        <v>C8-R44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0.36821759259259451</v>
      </c>
      <c r="Q184" s="484">
        <f t="shared" ca="1" si="44"/>
        <v>0.36836805555555746</v>
      </c>
      <c r="R184" s="486">
        <v>0.12999999523162842</v>
      </c>
      <c r="S184" s="486"/>
      <c r="T184">
        <v>6</v>
      </c>
      <c r="U184" s="469" t="str">
        <f t="shared" si="34"/>
        <v>C8-R44</v>
      </c>
      <c r="V184" s="970">
        <v>8</v>
      </c>
      <c r="W184" s="470" t="s">
        <v>493</v>
      </c>
      <c r="X184" s="470" t="s">
        <v>494</v>
      </c>
      <c r="Y184" s="971">
        <v>44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54"/>
      <c r="C185" s="404" t="str">
        <f t="shared" si="32"/>
        <v>C8-R42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0.36863425925926119</v>
      </c>
      <c r="Q185" s="484">
        <f t="shared" ca="1" si="44"/>
        <v>0.36878472222222414</v>
      </c>
      <c r="R185" s="486">
        <v>0.12999999523162842</v>
      </c>
      <c r="S185" s="486"/>
      <c r="T185">
        <v>6</v>
      </c>
      <c r="U185" s="469" t="str">
        <f t="shared" si="34"/>
        <v>C8-R42</v>
      </c>
      <c r="V185" s="970">
        <v>8</v>
      </c>
      <c r="W185" s="470" t="s">
        <v>493</v>
      </c>
      <c r="X185" s="470" t="s">
        <v>494</v>
      </c>
      <c r="Y185" s="971">
        <v>42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54"/>
      <c r="C186" s="404" t="str">
        <f t="shared" si="32"/>
        <v>C8-R40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0.36905092592592786</v>
      </c>
      <c r="Q186" s="484">
        <f t="shared" ca="1" si="44"/>
        <v>0.36921296296296491</v>
      </c>
      <c r="R186" s="486">
        <v>3.9999999105930328E-2</v>
      </c>
      <c r="S186" s="486"/>
      <c r="T186">
        <v>7</v>
      </c>
      <c r="U186" s="469" t="str">
        <f t="shared" si="34"/>
        <v>C8-R40</v>
      </c>
      <c r="V186" s="970">
        <v>8</v>
      </c>
      <c r="W186" s="470" t="s">
        <v>493</v>
      </c>
      <c r="X186" s="470" t="s">
        <v>494</v>
      </c>
      <c r="Y186" s="971">
        <v>40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54"/>
      <c r="C187" s="404" t="str">
        <f t="shared" si="32"/>
        <v>C8-R38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0.36944444444444641</v>
      </c>
      <c r="Q187" s="484">
        <f t="shared" ca="1" si="44"/>
        <v>0.36960648148148345</v>
      </c>
      <c r="R187" s="486">
        <v>0.10000000149011612</v>
      </c>
      <c r="S187" s="486"/>
      <c r="T187">
        <v>7</v>
      </c>
      <c r="U187" s="469" t="str">
        <f t="shared" si="34"/>
        <v>C8-R38</v>
      </c>
      <c r="V187" s="970">
        <v>8</v>
      </c>
      <c r="W187" s="470" t="s">
        <v>493</v>
      </c>
      <c r="X187" s="470" t="s">
        <v>494</v>
      </c>
      <c r="Y187" s="971">
        <v>38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54"/>
      <c r="C188" s="404" t="str">
        <f t="shared" si="32"/>
        <v>C8-R36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0.36987268518518718</v>
      </c>
      <c r="Q188" s="484">
        <f t="shared" ca="1" si="44"/>
        <v>0.37004629629629832</v>
      </c>
      <c r="R188" s="486">
        <v>9.9999997764825821E-3</v>
      </c>
      <c r="S188" s="486"/>
      <c r="T188">
        <v>7</v>
      </c>
      <c r="U188" s="469" t="str">
        <f t="shared" si="34"/>
        <v>C8-R36</v>
      </c>
      <c r="V188" s="970">
        <v>8</v>
      </c>
      <c r="W188" s="470" t="s">
        <v>493</v>
      </c>
      <c r="X188" s="470" t="s">
        <v>494</v>
      </c>
      <c r="Y188" s="971">
        <v>36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54"/>
      <c r="C189" s="404" t="str">
        <f t="shared" si="32"/>
        <v>C8-R34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0.37030092592592795</v>
      </c>
      <c r="Q189" s="484">
        <f t="shared" ca="1" si="44"/>
        <v>0.37046296296296499</v>
      </c>
      <c r="R189" s="486">
        <v>0.14000000059604645</v>
      </c>
      <c r="S189" s="486"/>
      <c r="T189">
        <v>7</v>
      </c>
      <c r="U189" s="469" t="str">
        <f t="shared" si="34"/>
        <v>C8-R34</v>
      </c>
      <c r="V189" s="970">
        <v>8</v>
      </c>
      <c r="W189" s="470" t="s">
        <v>493</v>
      </c>
      <c r="X189" s="470" t="s">
        <v>494</v>
      </c>
      <c r="Y189" s="971">
        <v>34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54"/>
      <c r="C190" s="404" t="str">
        <f t="shared" si="32"/>
        <v>C8-R32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0.37074074074074276</v>
      </c>
      <c r="Q190" s="484">
        <f t="shared" ca="1" si="44"/>
        <v>0.37087962962963167</v>
      </c>
      <c r="R190" s="486">
        <v>0.12999999523162842</v>
      </c>
      <c r="S190" s="486"/>
      <c r="T190">
        <v>7</v>
      </c>
      <c r="U190" s="469" t="str">
        <f t="shared" si="34"/>
        <v>C8-R32</v>
      </c>
      <c r="V190" s="970">
        <v>8</v>
      </c>
      <c r="W190" s="470" t="s">
        <v>493</v>
      </c>
      <c r="X190" s="470" t="s">
        <v>494</v>
      </c>
      <c r="Y190" s="971">
        <v>32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54"/>
      <c r="C191" s="404" t="str">
        <f t="shared" si="32"/>
        <v>C8-R30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0.37111111111111317</v>
      </c>
      <c r="Q191" s="484">
        <f t="shared" ca="1" si="44"/>
        <v>0.37127314814815021</v>
      </c>
      <c r="R191" s="486">
        <v>1.9999999552965164E-2</v>
      </c>
      <c r="S191" s="486"/>
      <c r="T191">
        <v>7</v>
      </c>
      <c r="U191" s="469" t="str">
        <f t="shared" si="34"/>
        <v>C8-R30</v>
      </c>
      <c r="V191" s="970">
        <v>8</v>
      </c>
      <c r="W191" s="470" t="s">
        <v>493</v>
      </c>
      <c r="X191" s="470" t="s">
        <v>494</v>
      </c>
      <c r="Y191" s="971">
        <v>30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54"/>
      <c r="C192" s="404" t="str">
        <f t="shared" si="32"/>
        <v>C8-R28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0.37156250000000207</v>
      </c>
      <c r="Q192" s="484">
        <f t="shared" ca="1" si="44"/>
        <v>0.37173611111111321</v>
      </c>
      <c r="R192" s="486">
        <v>0.15000000596046448</v>
      </c>
      <c r="S192" s="486"/>
      <c r="T192">
        <v>7</v>
      </c>
      <c r="U192" s="469" t="str">
        <f t="shared" si="34"/>
        <v>C8-R28</v>
      </c>
      <c r="V192" s="970">
        <v>8</v>
      </c>
      <c r="W192" s="470" t="s">
        <v>493</v>
      </c>
      <c r="X192" s="470" t="s">
        <v>494</v>
      </c>
      <c r="Y192" s="971">
        <v>28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54"/>
      <c r="C193" s="404" t="str">
        <f t="shared" si="32"/>
        <v>C8-R26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0.37201388888889098</v>
      </c>
      <c r="Q193" s="484">
        <f t="shared" ca="1" si="44"/>
        <v>0.37216435185185393</v>
      </c>
      <c r="R193" s="486">
        <v>5.9999998658895493E-2</v>
      </c>
      <c r="S193" s="486"/>
      <c r="T193">
        <v>7</v>
      </c>
      <c r="U193" s="469" t="str">
        <f t="shared" si="34"/>
        <v>C8-R26</v>
      </c>
      <c r="V193" s="970">
        <v>8</v>
      </c>
      <c r="W193" s="470" t="s">
        <v>493</v>
      </c>
      <c r="X193" s="470" t="s">
        <v>494</v>
      </c>
      <c r="Y193" s="971">
        <v>26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54"/>
      <c r="C194" s="404" t="str">
        <f t="shared" si="32"/>
        <v>C8-R24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0.37245370370370579</v>
      </c>
      <c r="Q194" s="484">
        <f t="shared" ca="1" si="44"/>
        <v>0.37260416666666873</v>
      </c>
      <c r="R194" s="486">
        <v>9.0000003576278687E-2</v>
      </c>
      <c r="S194" s="486"/>
      <c r="T194">
        <v>7</v>
      </c>
      <c r="U194" s="469" t="str">
        <f t="shared" si="34"/>
        <v>C8-R24</v>
      </c>
      <c r="V194" s="970">
        <v>8</v>
      </c>
      <c r="W194" s="470" t="s">
        <v>493</v>
      </c>
      <c r="X194" s="470" t="s">
        <v>494</v>
      </c>
      <c r="Y194" s="971">
        <v>24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54"/>
      <c r="C195" s="404" t="str">
        <f t="shared" si="32"/>
        <v>C8-R22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0.3728819444444465</v>
      </c>
      <c r="Q195" s="484">
        <f t="shared" ca="1" si="44"/>
        <v>0.37302083333333541</v>
      </c>
      <c r="R195" s="486">
        <v>7.9999998211860657E-2</v>
      </c>
      <c r="S195" s="486"/>
      <c r="T195">
        <v>7</v>
      </c>
      <c r="U195" s="469" t="str">
        <f t="shared" si="34"/>
        <v>C8-R22</v>
      </c>
      <c r="V195" s="970">
        <v>8</v>
      </c>
      <c r="W195" s="470" t="s">
        <v>493</v>
      </c>
      <c r="X195" s="470" t="s">
        <v>494</v>
      </c>
      <c r="Y195" s="971">
        <v>22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54"/>
      <c r="C196" s="404" t="str">
        <f t="shared" si="32"/>
        <v>C8-R20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0.37327546296296504</v>
      </c>
      <c r="Q196" s="484">
        <f t="shared" ca="1" si="44"/>
        <v>0.37342592592592799</v>
      </c>
      <c r="R196" s="486">
        <v>5.000000074505806E-2</v>
      </c>
      <c r="S196" s="486"/>
      <c r="T196">
        <v>7</v>
      </c>
      <c r="U196" s="469" t="str">
        <f t="shared" si="34"/>
        <v>C8-R20</v>
      </c>
      <c r="V196" s="970">
        <v>8</v>
      </c>
      <c r="W196" s="470" t="s">
        <v>493</v>
      </c>
      <c r="X196" s="470" t="s">
        <v>494</v>
      </c>
      <c r="Y196" s="971">
        <v>20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54"/>
      <c r="C197" s="404" t="str">
        <f t="shared" si="32"/>
        <v>C8-R18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0.37366898148148353</v>
      </c>
      <c r="Q197" s="484">
        <f t="shared" ca="1" si="44"/>
        <v>0.37381944444444648</v>
      </c>
      <c r="R197" s="486">
        <v>0.15000000596046448</v>
      </c>
      <c r="S197" s="486"/>
      <c r="T197">
        <v>7</v>
      </c>
      <c r="U197" s="501" t="str">
        <f t="shared" si="34"/>
        <v>C8-R18</v>
      </c>
      <c r="V197" s="970">
        <v>8</v>
      </c>
      <c r="W197" s="501" t="s">
        <v>493</v>
      </c>
      <c r="X197" s="470" t="s">
        <v>494</v>
      </c>
      <c r="Y197" s="971">
        <v>18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54"/>
      <c r="C198" s="404" t="str">
        <f t="shared" si="32"/>
        <v>C8-R16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0.37405092592592798</v>
      </c>
      <c r="Q198" s="484">
        <f t="shared" ca="1" si="44"/>
        <v>0.37421296296296502</v>
      </c>
      <c r="R198" s="486">
        <v>0.12999999523162842</v>
      </c>
      <c r="S198" s="486"/>
      <c r="T198">
        <v>7</v>
      </c>
      <c r="U198" s="501" t="str">
        <f t="shared" si="34"/>
        <v>C8-R16</v>
      </c>
      <c r="V198" s="970">
        <v>8</v>
      </c>
      <c r="W198" s="501" t="s">
        <v>493</v>
      </c>
      <c r="X198" s="470" t="s">
        <v>494</v>
      </c>
      <c r="Y198" s="971">
        <v>16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54"/>
      <c r="C199" s="404" t="str">
        <f t="shared" si="32"/>
        <v>C8-R14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0.37447916666666875</v>
      </c>
      <c r="Q199" s="484">
        <f t="shared" ca="1" si="44"/>
        <v>0.37465277777777989</v>
      </c>
      <c r="R199" s="486">
        <v>3.9999999105930328E-2</v>
      </c>
      <c r="S199" s="486"/>
      <c r="T199">
        <v>7</v>
      </c>
      <c r="U199" s="469" t="str">
        <f t="shared" si="34"/>
        <v>C8-R14</v>
      </c>
      <c r="V199" s="970">
        <v>8</v>
      </c>
      <c r="W199" s="470" t="s">
        <v>493</v>
      </c>
      <c r="X199" s="470" t="s">
        <v>494</v>
      </c>
      <c r="Y199" s="971">
        <v>14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54"/>
      <c r="C200" s="404" t="str">
        <f t="shared" si="32"/>
        <v>C8-R12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0.37493055555555765</v>
      </c>
      <c r="Q200" s="484">
        <f t="shared" ca="1" si="44"/>
        <v>0.37510416666666879</v>
      </c>
      <c r="R200" s="486">
        <v>2.9999999329447746E-2</v>
      </c>
      <c r="S200" s="486"/>
      <c r="T200">
        <v>7</v>
      </c>
      <c r="U200" s="469" t="str">
        <f t="shared" si="34"/>
        <v>C8-R12</v>
      </c>
      <c r="V200" s="970">
        <v>8</v>
      </c>
      <c r="W200" s="470" t="s">
        <v>493</v>
      </c>
      <c r="X200" s="470" t="s">
        <v>494</v>
      </c>
      <c r="Y200" s="971">
        <v>12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54"/>
      <c r="C201" s="404" t="str">
        <f t="shared" si="32"/>
        <v>C8-R10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0.37539351851852065</v>
      </c>
      <c r="Q201" s="484">
        <f t="shared" ca="1" si="44"/>
        <v>0.3755439814814836</v>
      </c>
      <c r="R201" s="486">
        <v>1.9999999552965164E-2</v>
      </c>
      <c r="S201" s="486"/>
      <c r="T201">
        <v>7</v>
      </c>
      <c r="U201" s="469" t="str">
        <f t="shared" si="34"/>
        <v>C8-R10</v>
      </c>
      <c r="V201" s="970">
        <v>8</v>
      </c>
      <c r="W201" s="470" t="s">
        <v>493</v>
      </c>
      <c r="X201" s="470" t="s">
        <v>494</v>
      </c>
      <c r="Y201" s="971">
        <v>10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54"/>
      <c r="C202" s="404" t="str">
        <f t="shared" si="32"/>
        <v>C8-R8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0.3757754629629651</v>
      </c>
      <c r="Q202" s="484">
        <f t="shared" ca="1" si="44"/>
        <v>0.37592592592592805</v>
      </c>
      <c r="R202" s="486">
        <v>9.9999997764825821E-3</v>
      </c>
      <c r="S202" s="486"/>
      <c r="T202">
        <v>7</v>
      </c>
      <c r="U202" s="469" t="str">
        <f t="shared" si="34"/>
        <v>C8-R8</v>
      </c>
      <c r="V202" s="970">
        <v>8</v>
      </c>
      <c r="W202" s="470" t="s">
        <v>493</v>
      </c>
      <c r="X202" s="470" t="s">
        <v>494</v>
      </c>
      <c r="Y202" s="971">
        <v>8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54"/>
      <c r="C203" s="404" t="str">
        <f t="shared" si="32"/>
        <v>C8-R6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0.37616898148148359</v>
      </c>
      <c r="Q203" s="484">
        <f t="shared" ca="1" si="44"/>
        <v>0.37634259259259473</v>
      </c>
      <c r="R203" s="486">
        <v>0.11999999731779099</v>
      </c>
      <c r="S203" s="486"/>
      <c r="T203">
        <v>7</v>
      </c>
      <c r="U203" s="469" t="str">
        <f t="shared" si="34"/>
        <v>C8-R6</v>
      </c>
      <c r="V203" s="970">
        <v>8</v>
      </c>
      <c r="W203" s="470" t="s">
        <v>493</v>
      </c>
      <c r="X203" s="470" t="s">
        <v>494</v>
      </c>
      <c r="Y203" s="971">
        <v>6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54"/>
      <c r="C204" s="404" t="str">
        <f t="shared" si="32"/>
        <v>C8-R4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0.37657407407407623</v>
      </c>
      <c r="Q204" s="484">
        <f t="shared" ca="1" si="44"/>
        <v>0.37672453703703918</v>
      </c>
      <c r="R204" s="486">
        <v>3.9999999105930328E-2</v>
      </c>
      <c r="S204" s="486"/>
      <c r="T204">
        <v>7</v>
      </c>
      <c r="U204" s="469" t="str">
        <f t="shared" si="34"/>
        <v>C8-R4</v>
      </c>
      <c r="V204" s="970">
        <v>8</v>
      </c>
      <c r="W204" s="470" t="s">
        <v>493</v>
      </c>
      <c r="X204" s="470" t="s">
        <v>494</v>
      </c>
      <c r="Y204" s="971">
        <v>4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54" t="str">
        <f>D12</f>
        <v>Km 11+950- Km 12+030</v>
      </c>
      <c r="C205" s="404" t="str">
        <f t="shared" si="32"/>
        <v>C8-R2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0.3769907407407429</v>
      </c>
      <c r="Q205" s="484">
        <f t="shared" ca="1" si="44"/>
        <v>0.37716435185185404</v>
      </c>
      <c r="R205" s="486">
        <v>9.0000003576278687E-2</v>
      </c>
      <c r="S205" s="486"/>
      <c r="T205">
        <v>7</v>
      </c>
      <c r="U205" s="469" t="str">
        <f t="shared" si="34"/>
        <v>C8-R2</v>
      </c>
      <c r="V205" s="970">
        <v>8</v>
      </c>
      <c r="W205" s="470" t="s">
        <v>493</v>
      </c>
      <c r="X205" s="470" t="s">
        <v>494</v>
      </c>
      <c r="Y205" s="971">
        <v>2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54"/>
      <c r="C206" s="404" t="str">
        <f t="shared" si="32"/>
        <v>C9-R1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0.37739583333333554</v>
      </c>
      <c r="Q206" s="484">
        <f t="shared" ca="1" si="44"/>
        <v>0.37753472222222445</v>
      </c>
      <c r="R206" s="486">
        <v>0.14000000059604645</v>
      </c>
      <c r="S206" s="486"/>
      <c r="T206">
        <v>7</v>
      </c>
      <c r="U206" s="469" t="str">
        <f t="shared" si="34"/>
        <v>C9-R1</v>
      </c>
      <c r="V206" s="970">
        <v>9</v>
      </c>
      <c r="W206" s="470" t="s">
        <v>493</v>
      </c>
      <c r="X206" s="470" t="s">
        <v>494</v>
      </c>
      <c r="Y206" s="971">
        <v>1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54"/>
      <c r="C207" s="404" t="str">
        <f t="shared" si="32"/>
        <v>C9-R3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0.37777777777777999</v>
      </c>
      <c r="Q207" s="484">
        <f t="shared" ca="1" si="44"/>
        <v>0.37795138888889113</v>
      </c>
      <c r="R207" s="486">
        <v>5.9999998658895493E-2</v>
      </c>
      <c r="S207" s="486"/>
      <c r="T207">
        <v>7</v>
      </c>
      <c r="U207" s="469" t="str">
        <f t="shared" si="34"/>
        <v>C9-R3</v>
      </c>
      <c r="V207" s="970">
        <v>9</v>
      </c>
      <c r="W207" s="470" t="s">
        <v>493</v>
      </c>
      <c r="X207" s="470" t="s">
        <v>494</v>
      </c>
      <c r="Y207" s="971">
        <v>3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54"/>
      <c r="C208" s="404" t="str">
        <f t="shared" si="32"/>
        <v>C9-R5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0.37822916666666889</v>
      </c>
      <c r="Q208" s="484">
        <f t="shared" ca="1" si="44"/>
        <v>0.3783680555555578</v>
      </c>
      <c r="R208" s="486">
        <v>0.15000000596046448</v>
      </c>
      <c r="S208" s="486"/>
      <c r="T208">
        <v>7</v>
      </c>
      <c r="U208" s="469" t="str">
        <f t="shared" si="34"/>
        <v>C9-R5</v>
      </c>
      <c r="V208" s="970">
        <v>9</v>
      </c>
      <c r="W208" s="470" t="s">
        <v>493</v>
      </c>
      <c r="X208" s="470" t="s">
        <v>494</v>
      </c>
      <c r="Y208" s="971">
        <v>5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54"/>
      <c r="C209" s="404" t="str">
        <f t="shared" si="32"/>
        <v>C9-R7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0.37865740740740966</v>
      </c>
      <c r="Q209" s="484">
        <f t="shared" ca="1" si="44"/>
        <v>0.3788310185185208</v>
      </c>
      <c r="R209" s="486">
        <v>0.12999999523162842</v>
      </c>
      <c r="S209" s="486"/>
      <c r="T209">
        <v>7</v>
      </c>
      <c r="U209" s="469" t="str">
        <f t="shared" si="34"/>
        <v>C9-R7</v>
      </c>
      <c r="V209" s="970">
        <v>9</v>
      </c>
      <c r="W209" s="470" t="s">
        <v>493</v>
      </c>
      <c r="X209" s="470" t="s">
        <v>494</v>
      </c>
      <c r="Y209" s="971">
        <v>7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54"/>
      <c r="C210" s="404" t="str">
        <f t="shared" ref="C210:C273" si="48">U210</f>
        <v>C9-R9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0.37907407407407634</v>
      </c>
      <c r="Q210" s="484">
        <f t="shared" ca="1" si="44"/>
        <v>0.37922453703703929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C9-R9</v>
      </c>
      <c r="V210" s="970">
        <v>9</v>
      </c>
      <c r="W210" s="470" t="s">
        <v>493</v>
      </c>
      <c r="X210" s="470" t="s">
        <v>494</v>
      </c>
      <c r="Y210" s="971">
        <v>9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54"/>
      <c r="C211" s="404" t="str">
        <f t="shared" si="48"/>
        <v>C9-R11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0.37949074074074302</v>
      </c>
      <c r="Q211" s="484">
        <f t="shared" ref="Q211:Q274" ca="1" si="60">P211+TIME(0,0,RANDBETWEEN(12,15))</f>
        <v>0.37962962962963193</v>
      </c>
      <c r="R211" s="486">
        <v>7.9999998211860657E-2</v>
      </c>
      <c r="S211" s="486"/>
      <c r="T211">
        <v>7</v>
      </c>
      <c r="U211" s="469" t="str">
        <f t="shared" si="50"/>
        <v>C9-R11</v>
      </c>
      <c r="V211" s="970">
        <v>9</v>
      </c>
      <c r="W211" s="470" t="s">
        <v>493</v>
      </c>
      <c r="X211" s="470" t="s">
        <v>494</v>
      </c>
      <c r="Y211" s="971">
        <v>11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54"/>
      <c r="C212" s="404" t="str">
        <f t="shared" si="48"/>
        <v>C9-R13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0.37988425925926156</v>
      </c>
      <c r="Q212" s="484">
        <f t="shared" ca="1" si="60"/>
        <v>0.3800462962962986</v>
      </c>
      <c r="R212" s="486">
        <v>1.9999999552965164E-2</v>
      </c>
      <c r="S212" s="486"/>
      <c r="T212">
        <v>7</v>
      </c>
      <c r="U212" s="469" t="str">
        <f t="shared" si="50"/>
        <v>C9-R13</v>
      </c>
      <c r="V212" s="970">
        <v>9</v>
      </c>
      <c r="W212" s="470" t="s">
        <v>493</v>
      </c>
      <c r="X212" s="470" t="s">
        <v>494</v>
      </c>
      <c r="Y212" s="971">
        <v>13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54"/>
      <c r="C213" s="404" t="str">
        <f t="shared" si="48"/>
        <v>C9-R15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0.38030092592592823</v>
      </c>
      <c r="Q213" s="484">
        <f t="shared" ca="1" si="60"/>
        <v>0.38047453703703937</v>
      </c>
      <c r="R213" s="486">
        <v>5.9999998658895493E-2</v>
      </c>
      <c r="S213" s="486"/>
      <c r="T213">
        <v>8</v>
      </c>
      <c r="U213" s="469" t="str">
        <f t="shared" si="50"/>
        <v>C9-R15</v>
      </c>
      <c r="V213" s="970">
        <v>9</v>
      </c>
      <c r="W213" s="470" t="s">
        <v>493</v>
      </c>
      <c r="X213" s="470" t="s">
        <v>494</v>
      </c>
      <c r="Y213" s="971">
        <v>15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54"/>
      <c r="C214" s="404" t="str">
        <f t="shared" si="48"/>
        <v>C9-R17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0.38071759259259491</v>
      </c>
      <c r="Q214" s="484">
        <f t="shared" ca="1" si="60"/>
        <v>0.38087962962963196</v>
      </c>
      <c r="R214" s="486">
        <v>7.9999998211860657E-2</v>
      </c>
      <c r="S214" s="486"/>
      <c r="T214">
        <v>8</v>
      </c>
      <c r="U214" s="469" t="str">
        <f t="shared" si="50"/>
        <v>C9-R17</v>
      </c>
      <c r="V214" s="970">
        <v>9</v>
      </c>
      <c r="W214" s="470" t="s">
        <v>493</v>
      </c>
      <c r="X214" s="470" t="s">
        <v>494</v>
      </c>
      <c r="Y214" s="971">
        <v>17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54"/>
      <c r="C215" s="404" t="str">
        <f t="shared" si="48"/>
        <v>C9-R19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0.38115740740740972</v>
      </c>
      <c r="Q215" s="484">
        <f t="shared" ca="1" si="60"/>
        <v>0.38133101851852086</v>
      </c>
      <c r="R215" s="486">
        <v>2.9999999329447746E-2</v>
      </c>
      <c r="S215" s="486"/>
      <c r="T215">
        <v>8</v>
      </c>
      <c r="U215" s="469" t="str">
        <f t="shared" si="50"/>
        <v>C9-R19</v>
      </c>
      <c r="V215" s="970">
        <v>9</v>
      </c>
      <c r="W215" s="470" t="s">
        <v>493</v>
      </c>
      <c r="X215" s="470" t="s">
        <v>494</v>
      </c>
      <c r="Y215" s="971">
        <v>19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54"/>
      <c r="C216" s="404" t="str">
        <f t="shared" si="48"/>
        <v>C9-R21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0.38158564814815049</v>
      </c>
      <c r="Q216" s="484">
        <f t="shared" ca="1" si="60"/>
        <v>0.38173611111111344</v>
      </c>
      <c r="R216" s="486">
        <v>5.9999998658895493E-2</v>
      </c>
      <c r="S216" s="486"/>
      <c r="T216">
        <v>8</v>
      </c>
      <c r="U216" s="469" t="str">
        <f t="shared" si="50"/>
        <v>C9-R21</v>
      </c>
      <c r="V216" s="970">
        <v>9</v>
      </c>
      <c r="W216" s="470" t="s">
        <v>493</v>
      </c>
      <c r="X216" s="470" t="s">
        <v>494</v>
      </c>
      <c r="Y216" s="971">
        <v>21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54"/>
      <c r="C217" s="404" t="str">
        <f t="shared" si="48"/>
        <v>C9-R23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0.3820254629629653</v>
      </c>
      <c r="Q217" s="484">
        <f t="shared" ca="1" si="60"/>
        <v>0.38219907407407644</v>
      </c>
      <c r="R217" s="486">
        <v>7.9999998211860657E-2</v>
      </c>
      <c r="S217" s="486"/>
      <c r="T217">
        <v>8</v>
      </c>
      <c r="U217" s="501" t="str">
        <f t="shared" si="50"/>
        <v>C9-R23</v>
      </c>
      <c r="V217" s="970">
        <v>9</v>
      </c>
      <c r="W217" s="501" t="s">
        <v>493</v>
      </c>
      <c r="X217" s="470" t="s">
        <v>494</v>
      </c>
      <c r="Y217" s="971">
        <v>23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54"/>
      <c r="C218" s="404" t="str">
        <f t="shared" si="48"/>
        <v>C9-R25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0.3824884259259283</v>
      </c>
      <c r="Q218" s="484">
        <f t="shared" ca="1" si="60"/>
        <v>0.38266203703703944</v>
      </c>
      <c r="R218" s="486">
        <v>7.9999998211860657E-2</v>
      </c>
      <c r="S218" s="486"/>
      <c r="T218">
        <v>8</v>
      </c>
      <c r="U218" s="469" t="str">
        <f t="shared" si="50"/>
        <v>C9-R25</v>
      </c>
      <c r="V218" s="970">
        <v>9</v>
      </c>
      <c r="W218" s="470" t="s">
        <v>493</v>
      </c>
      <c r="X218" s="470" t="s">
        <v>494</v>
      </c>
      <c r="Y218" s="971">
        <v>25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54"/>
      <c r="C219" s="404" t="str">
        <f t="shared" si="48"/>
        <v>C9-R27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0.38292824074074316</v>
      </c>
      <c r="Q219" s="484">
        <f t="shared" ca="1" si="60"/>
        <v>0.38306712962963207</v>
      </c>
      <c r="R219" s="486">
        <v>5.000000074505806E-2</v>
      </c>
      <c r="S219" s="486"/>
      <c r="T219">
        <v>8</v>
      </c>
      <c r="U219" s="469" t="str">
        <f t="shared" si="50"/>
        <v>C9-R27</v>
      </c>
      <c r="V219" s="970">
        <v>9</v>
      </c>
      <c r="W219" s="470" t="s">
        <v>493</v>
      </c>
      <c r="X219" s="470" t="s">
        <v>494</v>
      </c>
      <c r="Y219" s="971">
        <v>27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54"/>
      <c r="C220" s="404" t="str">
        <f t="shared" si="48"/>
        <v>C9-R29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0.38332175925926171</v>
      </c>
      <c r="Q220" s="484">
        <f t="shared" ca="1" si="60"/>
        <v>0.38348379629629875</v>
      </c>
      <c r="R220" s="486">
        <v>7.9999998211860657E-2</v>
      </c>
      <c r="S220" s="486"/>
      <c r="T220">
        <v>8</v>
      </c>
      <c r="U220" s="469" t="str">
        <f t="shared" si="50"/>
        <v>C9-R29</v>
      </c>
      <c r="V220" s="970">
        <v>9</v>
      </c>
      <c r="W220" s="470" t="s">
        <v>493</v>
      </c>
      <c r="X220" s="470" t="s">
        <v>494</v>
      </c>
      <c r="Y220" s="971">
        <v>29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54"/>
      <c r="C221" s="404" t="str">
        <f t="shared" si="48"/>
        <v>C9-R31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0.38372685185185429</v>
      </c>
      <c r="Q221" s="484">
        <f t="shared" ca="1" si="60"/>
        <v>0.38387731481481724</v>
      </c>
      <c r="R221" s="486">
        <v>9.9999997764825821E-3</v>
      </c>
      <c r="S221" s="486"/>
      <c r="T221">
        <v>8</v>
      </c>
      <c r="U221" s="469" t="str">
        <f t="shared" si="50"/>
        <v>C9-R31</v>
      </c>
      <c r="V221" s="970">
        <v>9</v>
      </c>
      <c r="W221" s="470" t="s">
        <v>493</v>
      </c>
      <c r="X221" s="470" t="s">
        <v>494</v>
      </c>
      <c r="Y221" s="971">
        <v>31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54"/>
      <c r="C222" s="404" t="str">
        <f t="shared" si="48"/>
        <v>C9-R33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0.38412037037037278</v>
      </c>
      <c r="Q222" s="484">
        <f t="shared" ca="1" si="60"/>
        <v>0.38425925925926169</v>
      </c>
      <c r="R222" s="486">
        <v>0.10999999940395355</v>
      </c>
      <c r="S222" s="486"/>
      <c r="T222">
        <v>8</v>
      </c>
      <c r="U222" s="469" t="str">
        <f t="shared" si="50"/>
        <v>C9-R33</v>
      </c>
      <c r="V222" s="970">
        <v>9</v>
      </c>
      <c r="W222" s="470" t="s">
        <v>493</v>
      </c>
      <c r="X222" s="470" t="s">
        <v>494</v>
      </c>
      <c r="Y222" s="971">
        <v>33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54"/>
      <c r="C223" s="404" t="str">
        <f t="shared" si="48"/>
        <v>C9-R35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0.38449074074074319</v>
      </c>
      <c r="Q223" s="484">
        <f t="shared" ca="1" si="60"/>
        <v>0.38466435185185432</v>
      </c>
      <c r="R223" s="486">
        <v>9.9999997764825821E-3</v>
      </c>
      <c r="S223" s="486"/>
      <c r="T223">
        <v>8</v>
      </c>
      <c r="U223" s="469" t="str">
        <f t="shared" si="50"/>
        <v>C9-R35</v>
      </c>
      <c r="V223" s="970">
        <v>9</v>
      </c>
      <c r="W223" s="470" t="s">
        <v>493</v>
      </c>
      <c r="X223" s="470" t="s">
        <v>494</v>
      </c>
      <c r="Y223" s="971">
        <v>35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54"/>
      <c r="C224" s="404" t="str">
        <f t="shared" si="48"/>
        <v>C9-R37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0.38489583333333582</v>
      </c>
      <c r="Q224" s="484">
        <f t="shared" ca="1" si="60"/>
        <v>0.38503472222222473</v>
      </c>
      <c r="R224" s="486">
        <v>7.9999998211860657E-2</v>
      </c>
      <c r="S224" s="486"/>
      <c r="T224">
        <v>8</v>
      </c>
      <c r="U224" s="469" t="str">
        <f t="shared" si="50"/>
        <v>C9-R37</v>
      </c>
      <c r="V224" s="970">
        <v>9</v>
      </c>
      <c r="W224" s="470" t="s">
        <v>493</v>
      </c>
      <c r="X224" s="470" t="s">
        <v>494</v>
      </c>
      <c r="Y224" s="971">
        <v>37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54"/>
      <c r="C225" s="404" t="str">
        <f t="shared" si="48"/>
        <v>C9-R39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0.38527777777778027</v>
      </c>
      <c r="Q225" s="484">
        <f t="shared" ca="1" si="60"/>
        <v>0.38541666666666918</v>
      </c>
      <c r="R225" s="486">
        <v>0.10999999940395355</v>
      </c>
      <c r="S225" s="486"/>
      <c r="T225">
        <v>8</v>
      </c>
      <c r="U225" s="469" t="str">
        <f t="shared" si="50"/>
        <v>C9-R39</v>
      </c>
      <c r="V225" s="970">
        <v>9</v>
      </c>
      <c r="W225" s="470" t="s">
        <v>493</v>
      </c>
      <c r="X225" s="470" t="s">
        <v>494</v>
      </c>
      <c r="Y225" s="971">
        <v>39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54"/>
      <c r="C226" s="404" t="str">
        <f t="shared" si="48"/>
        <v>C9-R41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0.38565972222222472</v>
      </c>
      <c r="Q226" s="484">
        <f t="shared" ca="1" si="60"/>
        <v>0.38583333333333586</v>
      </c>
      <c r="R226" s="486">
        <v>9.0000003576278687E-2</v>
      </c>
      <c r="S226" s="486"/>
      <c r="T226">
        <v>8</v>
      </c>
      <c r="U226" s="469" t="str">
        <f t="shared" si="50"/>
        <v>C9-R41</v>
      </c>
      <c r="V226" s="970">
        <v>9</v>
      </c>
      <c r="W226" s="470" t="s">
        <v>493</v>
      </c>
      <c r="X226" s="470" t="s">
        <v>494</v>
      </c>
      <c r="Y226" s="971">
        <v>41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54"/>
      <c r="C227" s="404" t="str">
        <f t="shared" si="48"/>
        <v>C9-R43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0.3860763888888914</v>
      </c>
      <c r="Q227" s="484">
        <f t="shared" ca="1" si="60"/>
        <v>0.38622685185185435</v>
      </c>
      <c r="R227" s="486">
        <v>0.10000000149011612</v>
      </c>
      <c r="S227" s="486"/>
      <c r="T227">
        <v>8</v>
      </c>
      <c r="U227" s="469" t="str">
        <f t="shared" si="50"/>
        <v>C9-R43</v>
      </c>
      <c r="V227" s="970">
        <v>9</v>
      </c>
      <c r="W227" s="470" t="s">
        <v>493</v>
      </c>
      <c r="X227" s="470" t="s">
        <v>494</v>
      </c>
      <c r="Y227" s="971">
        <v>43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54"/>
      <c r="C228" s="404" t="str">
        <f t="shared" si="48"/>
        <v>C9-R45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0.38649305555555807</v>
      </c>
      <c r="Q228" s="484">
        <f t="shared" ca="1" si="60"/>
        <v>0.38665509259259512</v>
      </c>
      <c r="R228" s="486">
        <v>0.15000000596046448</v>
      </c>
      <c r="S228" s="486"/>
      <c r="T228">
        <v>8</v>
      </c>
      <c r="U228" s="469" t="str">
        <f t="shared" si="50"/>
        <v>C9-R45</v>
      </c>
      <c r="V228" s="970">
        <v>9</v>
      </c>
      <c r="W228" s="470" t="s">
        <v>493</v>
      </c>
      <c r="X228" s="470" t="s">
        <v>494</v>
      </c>
      <c r="Y228" s="971">
        <v>45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54"/>
      <c r="C229" s="404" t="str">
        <f t="shared" si="48"/>
        <v>C10-R48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0.38692129629629884</v>
      </c>
      <c r="Q229" s="484">
        <f t="shared" ca="1" si="60"/>
        <v>0.38707175925926179</v>
      </c>
      <c r="R229" s="486">
        <v>5.000000074505806E-2</v>
      </c>
      <c r="S229" s="486"/>
      <c r="T229">
        <v>8</v>
      </c>
      <c r="U229" s="469" t="str">
        <f t="shared" si="50"/>
        <v>C10-R48</v>
      </c>
      <c r="V229" s="970">
        <v>10</v>
      </c>
      <c r="W229" s="470" t="s">
        <v>493</v>
      </c>
      <c r="X229" s="470" t="s">
        <v>494</v>
      </c>
      <c r="Y229" s="971">
        <v>48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54"/>
      <c r="C230" s="404" t="str">
        <f t="shared" si="48"/>
        <v>C10-R46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0.38736111111111365</v>
      </c>
      <c r="Q230" s="484">
        <f t="shared" ca="1" si="60"/>
        <v>0.38753472222222479</v>
      </c>
      <c r="R230" s="486">
        <v>0.14000000059604645</v>
      </c>
      <c r="S230" s="486"/>
      <c r="T230">
        <v>8</v>
      </c>
      <c r="U230" s="469" t="str">
        <f t="shared" si="50"/>
        <v>C10-R46</v>
      </c>
      <c r="V230" s="970">
        <v>10</v>
      </c>
      <c r="W230" s="470" t="s">
        <v>493</v>
      </c>
      <c r="X230" s="470" t="s">
        <v>494</v>
      </c>
      <c r="Y230" s="971">
        <v>46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54"/>
      <c r="C231" s="404" t="str">
        <f t="shared" si="48"/>
        <v>C10-R44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0.38777777777778033</v>
      </c>
      <c r="Q231" s="484">
        <f t="shared" ca="1" si="60"/>
        <v>0.38793981481481737</v>
      </c>
      <c r="R231" s="486">
        <v>7.9999998211860657E-2</v>
      </c>
      <c r="S231" s="486"/>
      <c r="T231">
        <v>8</v>
      </c>
      <c r="U231" s="469" t="str">
        <f t="shared" si="50"/>
        <v>C10-R44</v>
      </c>
      <c r="V231" s="970">
        <v>10</v>
      </c>
      <c r="W231" s="470" t="s">
        <v>493</v>
      </c>
      <c r="X231" s="470" t="s">
        <v>494</v>
      </c>
      <c r="Y231" s="971">
        <v>44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54"/>
      <c r="C232" s="404" t="str">
        <f t="shared" si="48"/>
        <v>C10-R42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0.38822916666666923</v>
      </c>
      <c r="Q232" s="484">
        <f t="shared" ca="1" si="60"/>
        <v>0.38837962962963218</v>
      </c>
      <c r="R232" s="486">
        <v>0.15000000596046448</v>
      </c>
      <c r="S232" s="486"/>
      <c r="T232">
        <v>8</v>
      </c>
      <c r="U232" s="469" t="str">
        <f t="shared" si="50"/>
        <v>C10-R42</v>
      </c>
      <c r="V232" s="970">
        <v>10</v>
      </c>
      <c r="W232" s="470" t="s">
        <v>493</v>
      </c>
      <c r="X232" s="470" t="s">
        <v>494</v>
      </c>
      <c r="Y232" s="971">
        <v>42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54"/>
      <c r="C233" s="404" t="str">
        <f t="shared" si="48"/>
        <v>C10-R40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0.38863425925926182</v>
      </c>
      <c r="Q233" s="484">
        <f t="shared" ca="1" si="60"/>
        <v>0.38877314814815073</v>
      </c>
      <c r="R233" s="486">
        <v>0.12999999523162842</v>
      </c>
      <c r="S233" s="486"/>
      <c r="T233">
        <v>8</v>
      </c>
      <c r="U233" s="469" t="str">
        <f t="shared" si="50"/>
        <v>C10-R40</v>
      </c>
      <c r="V233" s="970">
        <v>10</v>
      </c>
      <c r="W233" s="470" t="s">
        <v>493</v>
      </c>
      <c r="X233" s="470" t="s">
        <v>494</v>
      </c>
      <c r="Y233" s="971">
        <v>40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54"/>
      <c r="C234" s="404" t="str">
        <f t="shared" si="48"/>
        <v>C10-R38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0.38902777777778036</v>
      </c>
      <c r="Q234" s="484">
        <f t="shared" ca="1" si="60"/>
        <v>0.38916666666666927</v>
      </c>
      <c r="R234" s="486">
        <v>1.9999999552965164E-2</v>
      </c>
      <c r="S234" s="486"/>
      <c r="T234">
        <v>8</v>
      </c>
      <c r="U234" s="469" t="str">
        <f t="shared" si="50"/>
        <v>C10-R38</v>
      </c>
      <c r="V234" s="970">
        <v>10</v>
      </c>
      <c r="W234" s="470" t="s">
        <v>493</v>
      </c>
      <c r="X234" s="470" t="s">
        <v>494</v>
      </c>
      <c r="Y234" s="971">
        <v>38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54"/>
      <c r="C235" s="404" t="str">
        <f t="shared" si="48"/>
        <v>C10-R36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0.389432870370373</v>
      </c>
      <c r="Q235" s="484">
        <f t="shared" ca="1" si="60"/>
        <v>0.38959490740741004</v>
      </c>
      <c r="R235" s="486">
        <v>9.0000003576278687E-2</v>
      </c>
      <c r="S235" s="486"/>
      <c r="T235">
        <v>8</v>
      </c>
      <c r="U235" s="469" t="str">
        <f t="shared" si="50"/>
        <v>C10-R36</v>
      </c>
      <c r="V235" s="970">
        <v>10</v>
      </c>
      <c r="W235" s="470" t="s">
        <v>493</v>
      </c>
      <c r="X235" s="470" t="s">
        <v>494</v>
      </c>
      <c r="Y235" s="971">
        <v>36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54"/>
      <c r="C236" s="404" t="str">
        <f t="shared" si="48"/>
        <v>C10-R34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0.38987268518518781</v>
      </c>
      <c r="Q236" s="484">
        <f t="shared" ca="1" si="60"/>
        <v>0.39003472222222485</v>
      </c>
      <c r="R236" s="486">
        <v>9.9999997764825821E-3</v>
      </c>
      <c r="S236" s="486"/>
      <c r="T236">
        <v>8</v>
      </c>
      <c r="U236" s="469" t="str">
        <f t="shared" si="50"/>
        <v>C10-R34</v>
      </c>
      <c r="V236" s="970">
        <v>10</v>
      </c>
      <c r="W236" s="470" t="s">
        <v>493</v>
      </c>
      <c r="X236" s="470" t="s">
        <v>494</v>
      </c>
      <c r="Y236" s="971">
        <v>34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54"/>
      <c r="C237" s="404" t="str">
        <f t="shared" si="48"/>
        <v>C10-R32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0.39027777777778039</v>
      </c>
      <c r="Q237" s="484">
        <f t="shared" ca="1" si="60"/>
        <v>0.39045138888889153</v>
      </c>
      <c r="R237" s="486">
        <v>0.14000000059604645</v>
      </c>
      <c r="S237" s="486"/>
      <c r="T237">
        <v>8</v>
      </c>
      <c r="U237" s="469" t="str">
        <f t="shared" si="50"/>
        <v>C10-R32</v>
      </c>
      <c r="V237" s="970">
        <v>10</v>
      </c>
      <c r="W237" s="470" t="s">
        <v>493</v>
      </c>
      <c r="X237" s="470" t="s">
        <v>494</v>
      </c>
      <c r="Y237" s="971">
        <v>32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54"/>
      <c r="C238" s="404" t="str">
        <f t="shared" si="48"/>
        <v>C10-R30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0.39072916666666929</v>
      </c>
      <c r="Q238" s="484">
        <f t="shared" ca="1" si="60"/>
        <v>0.39089120370370634</v>
      </c>
      <c r="R238" s="486">
        <v>0.14000000059604645</v>
      </c>
      <c r="S238" s="486"/>
      <c r="T238">
        <v>8</v>
      </c>
      <c r="U238" s="501" t="str">
        <f t="shared" si="50"/>
        <v>C10-R30</v>
      </c>
      <c r="V238" s="970">
        <v>10</v>
      </c>
      <c r="W238" s="501" t="s">
        <v>493</v>
      </c>
      <c r="X238" s="470" t="s">
        <v>494</v>
      </c>
      <c r="Y238" s="971">
        <v>30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54"/>
      <c r="C239" s="404" t="str">
        <f t="shared" si="48"/>
        <v>C10-R28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0.3911689814814841</v>
      </c>
      <c r="Q239" s="484">
        <f t="shared" ca="1" si="60"/>
        <v>0.39130787037037301</v>
      </c>
      <c r="R239" s="486">
        <v>0.11999999731779099</v>
      </c>
      <c r="S239" s="486"/>
      <c r="T239">
        <v>8</v>
      </c>
      <c r="U239" s="469" t="str">
        <f t="shared" si="50"/>
        <v>C10-R28</v>
      </c>
      <c r="V239" s="970">
        <v>10</v>
      </c>
      <c r="W239" s="470" t="s">
        <v>493</v>
      </c>
      <c r="X239" s="470" t="s">
        <v>494</v>
      </c>
      <c r="Y239" s="971">
        <v>28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54"/>
      <c r="C240" s="404" t="str">
        <f t="shared" si="48"/>
        <v>C10-R26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0.39157407407407674</v>
      </c>
      <c r="Q240" s="484">
        <f t="shared" ca="1" si="60"/>
        <v>0.39171296296296565</v>
      </c>
      <c r="R240" s="486">
        <v>5.9999998658895493E-2</v>
      </c>
      <c r="S240" s="486"/>
      <c r="T240">
        <v>8</v>
      </c>
      <c r="U240" s="469" t="str">
        <f t="shared" si="50"/>
        <v>C10-R26</v>
      </c>
      <c r="V240" s="970">
        <v>10</v>
      </c>
      <c r="W240" s="470" t="s">
        <v>493</v>
      </c>
      <c r="X240" s="470" t="s">
        <v>494</v>
      </c>
      <c r="Y240" s="971">
        <v>26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54"/>
      <c r="C241" s="404" t="str">
        <f t="shared" si="48"/>
        <v>C10-R24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0.39197916666666938</v>
      </c>
      <c r="Q241" s="484">
        <f t="shared" ca="1" si="60"/>
        <v>0.39212962962963233</v>
      </c>
      <c r="R241" s="486">
        <v>3.9999999105930328E-2</v>
      </c>
      <c r="S241" s="486"/>
      <c r="T241">
        <v>9</v>
      </c>
      <c r="U241" s="469" t="str">
        <f t="shared" si="50"/>
        <v>C10-R24</v>
      </c>
      <c r="V241" s="970">
        <v>10</v>
      </c>
      <c r="W241" s="470" t="s">
        <v>493</v>
      </c>
      <c r="X241" s="470" t="s">
        <v>494</v>
      </c>
      <c r="Y241" s="971">
        <v>24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54" t="str">
        <f>D12</f>
        <v>Km 11+950- Km 12+030</v>
      </c>
      <c r="C242" s="404" t="str">
        <f t="shared" si="48"/>
        <v>C10-R22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0.39236111111111382</v>
      </c>
      <c r="Q242" s="484">
        <f t="shared" ca="1" si="60"/>
        <v>0.39252314814815087</v>
      </c>
      <c r="R242" s="486">
        <v>1.9999999552965164E-2</v>
      </c>
      <c r="S242" s="486"/>
      <c r="T242">
        <v>9</v>
      </c>
      <c r="U242" s="469" t="str">
        <f t="shared" si="50"/>
        <v>C10-R22</v>
      </c>
      <c r="V242" s="970">
        <v>10</v>
      </c>
      <c r="W242" s="470" t="s">
        <v>493</v>
      </c>
      <c r="X242" s="470" t="s">
        <v>494</v>
      </c>
      <c r="Y242" s="971">
        <v>22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54"/>
      <c r="C243" s="404" t="str">
        <f t="shared" si="48"/>
        <v>C10-R20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0.3927893518518546</v>
      </c>
      <c r="Q243" s="484">
        <f t="shared" ca="1" si="60"/>
        <v>0.39296296296296573</v>
      </c>
      <c r="R243" s="486">
        <v>0.12999999523162842</v>
      </c>
      <c r="S243" s="486"/>
      <c r="T243">
        <v>9</v>
      </c>
      <c r="U243" s="469" t="str">
        <f t="shared" si="50"/>
        <v>C10-R20</v>
      </c>
      <c r="V243" s="970">
        <v>10</v>
      </c>
      <c r="W243" s="470" t="s">
        <v>493</v>
      </c>
      <c r="X243" s="470" t="s">
        <v>494</v>
      </c>
      <c r="Y243" s="971">
        <v>20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54"/>
      <c r="C244" s="404" t="str">
        <f t="shared" si="48"/>
        <v>C10-R18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0.39320601851852127</v>
      </c>
      <c r="Q244" s="484">
        <f t="shared" ca="1" si="60"/>
        <v>0.39337962962963241</v>
      </c>
      <c r="R244" s="486">
        <v>2.9999999329447746E-2</v>
      </c>
      <c r="S244" s="486"/>
      <c r="T244">
        <v>9</v>
      </c>
      <c r="U244" s="469" t="str">
        <f t="shared" si="50"/>
        <v>C10-R18</v>
      </c>
      <c r="V244" s="970">
        <v>10</v>
      </c>
      <c r="W244" s="470" t="s">
        <v>493</v>
      </c>
      <c r="X244" s="470" t="s">
        <v>494</v>
      </c>
      <c r="Y244" s="971">
        <v>18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54"/>
      <c r="C245" s="404" t="str">
        <f t="shared" si="48"/>
        <v>C10-R16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0.39365740740741018</v>
      </c>
      <c r="Q245" s="484">
        <f t="shared" ca="1" si="60"/>
        <v>0.39383101851852131</v>
      </c>
      <c r="R245" s="486">
        <v>0.12999999523162842</v>
      </c>
      <c r="S245" s="486"/>
      <c r="T245">
        <v>9</v>
      </c>
      <c r="U245" s="469" t="str">
        <f t="shared" si="50"/>
        <v>C10-R16</v>
      </c>
      <c r="V245" s="970">
        <v>10</v>
      </c>
      <c r="W245" s="470" t="s">
        <v>493</v>
      </c>
      <c r="X245" s="470" t="s">
        <v>494</v>
      </c>
      <c r="Y245" s="971">
        <v>16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54"/>
      <c r="C246" s="404" t="str">
        <f t="shared" si="48"/>
        <v>C10-R14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0.39408564814815095</v>
      </c>
      <c r="Q246" s="484">
        <f t="shared" ca="1" si="60"/>
        <v>0.39424768518518799</v>
      </c>
      <c r="R246" s="486">
        <v>0.10999999940395355</v>
      </c>
      <c r="S246" s="486"/>
      <c r="T246">
        <v>9</v>
      </c>
      <c r="U246" s="469" t="str">
        <f t="shared" si="50"/>
        <v>C10-R14</v>
      </c>
      <c r="V246" s="970">
        <v>10</v>
      </c>
      <c r="W246" s="470" t="s">
        <v>493</v>
      </c>
      <c r="X246" s="470" t="s">
        <v>494</v>
      </c>
      <c r="Y246" s="971">
        <v>14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54"/>
      <c r="C247" s="404" t="str">
        <f t="shared" si="48"/>
        <v>C10-R12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0.39447916666666949</v>
      </c>
      <c r="Q247" s="484">
        <f t="shared" ca="1" si="60"/>
        <v>0.39465277777778063</v>
      </c>
      <c r="R247" s="486">
        <v>5.000000074505806E-2</v>
      </c>
      <c r="S247" s="486"/>
      <c r="T247">
        <v>9</v>
      </c>
      <c r="U247" s="469" t="str">
        <f t="shared" si="50"/>
        <v>C10-R12</v>
      </c>
      <c r="V247" s="970">
        <v>10</v>
      </c>
      <c r="W247" s="470" t="s">
        <v>493</v>
      </c>
      <c r="X247" s="470" t="s">
        <v>494</v>
      </c>
      <c r="Y247" s="971">
        <v>12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54"/>
      <c r="C248" s="404" t="str">
        <f t="shared" si="48"/>
        <v>C10-R10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0.39494212962963249</v>
      </c>
      <c r="Q248" s="484">
        <f t="shared" ca="1" si="60"/>
        <v>0.39509259259259544</v>
      </c>
      <c r="R248" s="486">
        <v>0.11999999731779099</v>
      </c>
      <c r="S248" s="486"/>
      <c r="T248">
        <v>9</v>
      </c>
      <c r="U248" s="469" t="str">
        <f t="shared" si="50"/>
        <v>C10-R10</v>
      </c>
      <c r="V248" s="970">
        <v>10</v>
      </c>
      <c r="W248" s="470" t="s">
        <v>493</v>
      </c>
      <c r="X248" s="470" t="s">
        <v>494</v>
      </c>
      <c r="Y248" s="971">
        <v>10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54"/>
      <c r="C249" s="404" t="str">
        <f t="shared" si="48"/>
        <v>C10-R8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0.3953819444444473</v>
      </c>
      <c r="Q249" s="484">
        <f t="shared" ca="1" si="60"/>
        <v>0.39555555555555844</v>
      </c>
      <c r="R249" s="486">
        <v>1.9999999552965164E-2</v>
      </c>
      <c r="S249" s="486"/>
      <c r="T249">
        <v>9</v>
      </c>
      <c r="U249" s="469" t="str">
        <f t="shared" si="50"/>
        <v>C10-R8</v>
      </c>
      <c r="V249" s="970">
        <v>10</v>
      </c>
      <c r="W249" s="470" t="s">
        <v>493</v>
      </c>
      <c r="X249" s="470" t="s">
        <v>494</v>
      </c>
      <c r="Y249" s="971">
        <v>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54"/>
      <c r="C250" s="404" t="str">
        <f t="shared" si="48"/>
        <v>C10-R6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0.3958333333333362</v>
      </c>
      <c r="Q250" s="484">
        <f t="shared" ca="1" si="60"/>
        <v>0.39597222222222511</v>
      </c>
      <c r="R250" s="486">
        <v>7.0000000298023224E-2</v>
      </c>
      <c r="S250" s="486"/>
      <c r="T250">
        <v>9</v>
      </c>
      <c r="U250" s="469" t="str">
        <f t="shared" si="50"/>
        <v>C10-R6</v>
      </c>
      <c r="V250" s="970">
        <v>10</v>
      </c>
      <c r="W250" s="470" t="s">
        <v>493</v>
      </c>
      <c r="X250" s="470" t="s">
        <v>494</v>
      </c>
      <c r="Y250" s="971">
        <v>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54"/>
      <c r="C251" s="404" t="str">
        <f t="shared" si="48"/>
        <v>C10-R4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0.39622685185185474</v>
      </c>
      <c r="Q251" s="484">
        <f t="shared" ca="1" si="60"/>
        <v>0.39638888888889179</v>
      </c>
      <c r="R251" s="486">
        <v>9.9999997764825821E-3</v>
      </c>
      <c r="S251" s="486"/>
      <c r="T251">
        <v>9</v>
      </c>
      <c r="U251" s="469" t="str">
        <f t="shared" si="50"/>
        <v>C10-R4</v>
      </c>
      <c r="V251" s="970">
        <v>10</v>
      </c>
      <c r="W251" s="470" t="s">
        <v>493</v>
      </c>
      <c r="X251" s="470" t="s">
        <v>494</v>
      </c>
      <c r="Y251" s="971">
        <v>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54"/>
      <c r="C252" s="404" t="str">
        <f t="shared" si="48"/>
        <v>C10-R2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0.39666666666666955</v>
      </c>
      <c r="Q252" s="484">
        <f t="shared" ca="1" si="60"/>
        <v>0.39680555555555846</v>
      </c>
      <c r="R252" s="486">
        <v>1.9999999552965164E-2</v>
      </c>
      <c r="S252" s="486"/>
      <c r="T252">
        <v>9</v>
      </c>
      <c r="U252" s="469" t="str">
        <f t="shared" si="50"/>
        <v>C10-R2</v>
      </c>
      <c r="V252" s="970">
        <v>10</v>
      </c>
      <c r="W252" s="470" t="s">
        <v>493</v>
      </c>
      <c r="X252" s="470" t="s">
        <v>494</v>
      </c>
      <c r="Y252" s="971">
        <v>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54"/>
      <c r="C253" s="404" t="str">
        <f t="shared" si="48"/>
        <v>C11-R1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0.397048611111114</v>
      </c>
      <c r="Q253" s="484">
        <f t="shared" ca="1" si="60"/>
        <v>0.39722222222222514</v>
      </c>
      <c r="R253" s="486">
        <v>9.9999997764825821E-3</v>
      </c>
      <c r="S253" s="486"/>
      <c r="T253">
        <v>9</v>
      </c>
      <c r="U253" s="469" t="str">
        <f t="shared" si="50"/>
        <v>C11-R1</v>
      </c>
      <c r="V253" s="970">
        <v>11</v>
      </c>
      <c r="W253" s="470" t="s">
        <v>493</v>
      </c>
      <c r="X253" s="470" t="s">
        <v>494</v>
      </c>
      <c r="Y253" s="971">
        <v>1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54"/>
      <c r="C254" s="404" t="str">
        <f t="shared" si="48"/>
        <v>C11-R3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0.39747685185185477</v>
      </c>
      <c r="Q254" s="484">
        <f t="shared" ca="1" si="60"/>
        <v>0.39761574074074368</v>
      </c>
      <c r="R254" s="486">
        <v>1.9999999552965164E-2</v>
      </c>
      <c r="S254" s="486"/>
      <c r="T254">
        <v>9</v>
      </c>
      <c r="U254" s="469" t="str">
        <f t="shared" si="50"/>
        <v>C11-R3</v>
      </c>
      <c r="V254" s="970">
        <v>11</v>
      </c>
      <c r="W254" s="470" t="s">
        <v>493</v>
      </c>
      <c r="X254" s="470" t="s">
        <v>494</v>
      </c>
      <c r="Y254" s="971">
        <v>3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54"/>
      <c r="C255" s="404" t="str">
        <f t="shared" si="48"/>
        <v>C11-R5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0.39790509259259554</v>
      </c>
      <c r="Q255" s="484">
        <f t="shared" ca="1" si="60"/>
        <v>0.39806712962963259</v>
      </c>
      <c r="R255" s="486">
        <v>5.9999998658895493E-2</v>
      </c>
      <c r="S255" s="486"/>
      <c r="T255">
        <v>9</v>
      </c>
      <c r="U255" s="469" t="str">
        <f t="shared" si="50"/>
        <v>C11-R5</v>
      </c>
      <c r="V255" s="970">
        <v>11</v>
      </c>
      <c r="W255" s="470" t="s">
        <v>493</v>
      </c>
      <c r="X255" s="470" t="s">
        <v>494</v>
      </c>
      <c r="Y255" s="971">
        <v>5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54"/>
      <c r="C256" s="404" t="str">
        <f t="shared" si="48"/>
        <v>C11-R7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0.39829861111111409</v>
      </c>
      <c r="Q256" s="484">
        <f t="shared" ca="1" si="60"/>
        <v>0.39847222222222523</v>
      </c>
      <c r="R256" s="486">
        <v>5.000000074505806E-2</v>
      </c>
      <c r="S256" s="486"/>
      <c r="T256">
        <v>9</v>
      </c>
      <c r="U256" s="469" t="str">
        <f t="shared" si="50"/>
        <v>C11-R7</v>
      </c>
      <c r="V256" s="970">
        <v>11</v>
      </c>
      <c r="W256" s="470" t="s">
        <v>493</v>
      </c>
      <c r="X256" s="470" t="s">
        <v>494</v>
      </c>
      <c r="Y256" s="971">
        <v>7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54"/>
      <c r="C257" s="404" t="str">
        <f t="shared" si="48"/>
        <v>C11-R9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0.39872685185185486</v>
      </c>
      <c r="Q257" s="484">
        <f t="shared" ca="1" si="60"/>
        <v>0.398900462962966</v>
      </c>
      <c r="R257" s="486">
        <v>3.9999999105930328E-2</v>
      </c>
      <c r="S257" s="486"/>
      <c r="T257">
        <v>9</v>
      </c>
      <c r="U257" s="469" t="str">
        <f t="shared" si="50"/>
        <v>C11-R9</v>
      </c>
      <c r="V257" s="970">
        <v>11</v>
      </c>
      <c r="W257" s="470" t="s">
        <v>493</v>
      </c>
      <c r="X257" s="470" t="s">
        <v>494</v>
      </c>
      <c r="Y257" s="971">
        <v>9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54"/>
      <c r="C258" s="404" t="str">
        <f t="shared" si="48"/>
        <v>C11-R11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0.3991319444444475</v>
      </c>
      <c r="Q258" s="484">
        <f t="shared" ca="1" si="60"/>
        <v>0.39930555555555863</v>
      </c>
      <c r="R258" s="486">
        <v>7.9999998211860657E-2</v>
      </c>
      <c r="S258" s="486"/>
      <c r="T258">
        <v>9</v>
      </c>
      <c r="U258" s="501" t="str">
        <f t="shared" si="50"/>
        <v>C11-R11</v>
      </c>
      <c r="V258" s="970">
        <v>11</v>
      </c>
      <c r="W258" s="501" t="s">
        <v>493</v>
      </c>
      <c r="X258" s="470" t="s">
        <v>494</v>
      </c>
      <c r="Y258" s="971">
        <v>11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54"/>
      <c r="C259" s="404" t="str">
        <f t="shared" si="48"/>
        <v>C11-R13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0.39953703703704013</v>
      </c>
      <c r="Q259" s="484">
        <f t="shared" ca="1" si="60"/>
        <v>0.39971064814815127</v>
      </c>
      <c r="R259" s="486">
        <v>3.9999999105930328E-2</v>
      </c>
      <c r="S259" s="486"/>
      <c r="T259">
        <v>9</v>
      </c>
      <c r="U259" s="469" t="str">
        <f t="shared" si="50"/>
        <v>C11-R13</v>
      </c>
      <c r="V259" s="970">
        <v>11</v>
      </c>
      <c r="W259" s="470" t="s">
        <v>493</v>
      </c>
      <c r="X259" s="470" t="s">
        <v>494</v>
      </c>
      <c r="Y259" s="971">
        <v>13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54"/>
      <c r="C260" s="404" t="str">
        <f t="shared" si="48"/>
        <v>C11-R15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0.39998842592592904</v>
      </c>
      <c r="Q260" s="484">
        <f t="shared" ca="1" si="60"/>
        <v>0.40016203703704017</v>
      </c>
      <c r="R260" s="486">
        <v>3.9999999105930328E-2</v>
      </c>
      <c r="S260" s="486"/>
      <c r="T260">
        <v>9</v>
      </c>
      <c r="U260" s="469" t="str">
        <f t="shared" si="50"/>
        <v>C11-R15</v>
      </c>
      <c r="V260" s="970">
        <v>11</v>
      </c>
      <c r="W260" s="470" t="s">
        <v>493</v>
      </c>
      <c r="X260" s="470" t="s">
        <v>494</v>
      </c>
      <c r="Y260" s="971">
        <v>15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54"/>
      <c r="C261" s="404" t="str">
        <f t="shared" si="48"/>
        <v>C11-R17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0.40045138888889203</v>
      </c>
      <c r="Q261" s="484">
        <f t="shared" ca="1" si="60"/>
        <v>0.40060185185185498</v>
      </c>
      <c r="R261" s="486">
        <v>9.0000003576278687E-2</v>
      </c>
      <c r="S261" s="486"/>
      <c r="T261">
        <v>9</v>
      </c>
      <c r="U261" s="469" t="str">
        <f t="shared" si="50"/>
        <v>C11-R17</v>
      </c>
      <c r="V261" s="970">
        <v>11</v>
      </c>
      <c r="W261" s="470" t="s">
        <v>493</v>
      </c>
      <c r="X261" s="470" t="s">
        <v>494</v>
      </c>
      <c r="Y261" s="971">
        <v>17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54"/>
      <c r="C262" s="404" t="str">
        <f t="shared" si="48"/>
        <v>C11-R19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0.40084490740741052</v>
      </c>
      <c r="Q262" s="484">
        <f t="shared" ca="1" si="60"/>
        <v>0.40101851851852166</v>
      </c>
      <c r="R262" s="486">
        <v>0.11999999731779099</v>
      </c>
      <c r="S262" s="486"/>
      <c r="T262">
        <v>9</v>
      </c>
      <c r="U262" s="469" t="str">
        <f t="shared" si="50"/>
        <v>C11-R19</v>
      </c>
      <c r="V262" s="970">
        <v>11</v>
      </c>
      <c r="W262" s="470" t="s">
        <v>493</v>
      </c>
      <c r="X262" s="470" t="s">
        <v>494</v>
      </c>
      <c r="Y262" s="971">
        <v>19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54"/>
      <c r="C263" s="404" t="str">
        <f t="shared" si="48"/>
        <v>C11-R21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0.4012615740740772</v>
      </c>
      <c r="Q263" s="484">
        <f t="shared" ca="1" si="60"/>
        <v>0.40142361111111424</v>
      </c>
      <c r="R263" s="486">
        <v>3.9999999105930328E-2</v>
      </c>
      <c r="S263" s="486"/>
      <c r="T263">
        <v>9</v>
      </c>
      <c r="U263" s="469" t="str">
        <f t="shared" si="50"/>
        <v>C11-R21</v>
      </c>
      <c r="V263" s="970">
        <v>11</v>
      </c>
      <c r="W263" s="470" t="s">
        <v>493</v>
      </c>
      <c r="X263" s="470" t="s">
        <v>494</v>
      </c>
      <c r="Y263" s="971">
        <v>21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54"/>
      <c r="C264" s="404" t="str">
        <f t="shared" si="48"/>
        <v>C11-R23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0.40166666666666978</v>
      </c>
      <c r="Q264" s="484">
        <f t="shared" ca="1" si="60"/>
        <v>0.40182870370370682</v>
      </c>
      <c r="R264" s="486">
        <v>0.10999999940395355</v>
      </c>
      <c r="S264" s="486"/>
      <c r="T264">
        <v>9</v>
      </c>
      <c r="U264" s="469" t="str">
        <f t="shared" si="50"/>
        <v>C11-R23</v>
      </c>
      <c r="V264" s="970">
        <v>11</v>
      </c>
      <c r="W264" s="470" t="s">
        <v>493</v>
      </c>
      <c r="X264" s="470" t="s">
        <v>494</v>
      </c>
      <c r="Y264" s="971">
        <v>23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54"/>
      <c r="C265" s="404" t="str">
        <f t="shared" si="48"/>
        <v>C11-R25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0.40207175925926236</v>
      </c>
      <c r="Q265" s="484">
        <f t="shared" ca="1" si="60"/>
        <v>0.40221064814815127</v>
      </c>
      <c r="R265" s="486">
        <v>7.9999998211860657E-2</v>
      </c>
      <c r="S265" s="486"/>
      <c r="T265">
        <v>9</v>
      </c>
      <c r="U265" s="469" t="str">
        <f t="shared" si="50"/>
        <v>C11-R25</v>
      </c>
      <c r="V265" s="970">
        <v>11</v>
      </c>
      <c r="W265" s="470" t="s">
        <v>493</v>
      </c>
      <c r="X265" s="470" t="s">
        <v>494</v>
      </c>
      <c r="Y265" s="971">
        <v>25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54"/>
      <c r="C266" s="404" t="str">
        <f t="shared" si="48"/>
        <v>C11-R27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0.40244212962963277</v>
      </c>
      <c r="Q266" s="484">
        <f t="shared" ca="1" si="60"/>
        <v>0.40260416666666982</v>
      </c>
      <c r="R266" s="486">
        <v>7.9999998211860657E-2</v>
      </c>
      <c r="S266" s="486"/>
      <c r="T266">
        <v>9</v>
      </c>
      <c r="U266" s="469" t="str">
        <f t="shared" si="50"/>
        <v>C11-R27</v>
      </c>
      <c r="V266" s="970">
        <v>11</v>
      </c>
      <c r="W266" s="470" t="s">
        <v>493</v>
      </c>
      <c r="X266" s="470" t="s">
        <v>494</v>
      </c>
      <c r="Y266" s="971">
        <v>27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54"/>
      <c r="C267" s="404" t="str">
        <f t="shared" si="48"/>
        <v>C11-R29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0.40287037037037354</v>
      </c>
      <c r="Q267" s="484">
        <f t="shared" ca="1" si="60"/>
        <v>0.40303240740741059</v>
      </c>
      <c r="R267" s="486">
        <v>7.9999998211860657E-2</v>
      </c>
      <c r="S267" s="486"/>
      <c r="T267">
        <v>9</v>
      </c>
      <c r="U267" s="469" t="str">
        <f t="shared" si="50"/>
        <v>C11-R29</v>
      </c>
      <c r="V267" s="970">
        <v>11</v>
      </c>
      <c r="W267" s="470" t="s">
        <v>493</v>
      </c>
      <c r="X267" s="470" t="s">
        <v>494</v>
      </c>
      <c r="Y267" s="971">
        <v>29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54"/>
      <c r="C268" s="404" t="str">
        <f t="shared" si="48"/>
        <v>C11-R31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0.40331018518518835</v>
      </c>
      <c r="Q268" s="484">
        <f t="shared" ca="1" si="60"/>
        <v>0.4034722222222254</v>
      </c>
      <c r="R268" s="486">
        <v>3.9999999105930328E-2</v>
      </c>
      <c r="S268" s="486"/>
      <c r="T268">
        <v>10</v>
      </c>
      <c r="U268" s="469" t="str">
        <f t="shared" si="50"/>
        <v>C11-R31</v>
      </c>
      <c r="V268" s="970">
        <v>11</v>
      </c>
      <c r="W268" s="470" t="s">
        <v>493</v>
      </c>
      <c r="X268" s="470" t="s">
        <v>494</v>
      </c>
      <c r="Y268" s="971">
        <v>31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54"/>
      <c r="C269" s="404" t="str">
        <f t="shared" si="48"/>
        <v>C11-R33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0.40376157407407726</v>
      </c>
      <c r="Q269" s="484">
        <f t="shared" ca="1" si="60"/>
        <v>0.40393518518518839</v>
      </c>
      <c r="R269" s="486">
        <v>7.0000000298023224E-2</v>
      </c>
      <c r="S269" s="486"/>
      <c r="T269">
        <v>10</v>
      </c>
      <c r="U269" s="469" t="str">
        <f t="shared" si="50"/>
        <v>C11-R33</v>
      </c>
      <c r="V269" s="970">
        <v>11</v>
      </c>
      <c r="W269" s="470" t="s">
        <v>493</v>
      </c>
      <c r="X269" s="470" t="s">
        <v>494</v>
      </c>
      <c r="Y269" s="971">
        <v>33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54"/>
      <c r="C270" s="404" t="str">
        <f t="shared" si="48"/>
        <v>C11-R35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0.40417824074074393</v>
      </c>
      <c r="Q270" s="484">
        <f t="shared" ca="1" si="60"/>
        <v>0.40431712962963284</v>
      </c>
      <c r="R270" s="486">
        <v>5.000000074505806E-2</v>
      </c>
      <c r="S270" s="486"/>
      <c r="T270">
        <v>10</v>
      </c>
      <c r="U270" s="469" t="str">
        <f t="shared" si="50"/>
        <v>C11-R35</v>
      </c>
      <c r="V270" s="970">
        <v>11</v>
      </c>
      <c r="W270" s="470" t="s">
        <v>493</v>
      </c>
      <c r="X270" s="470" t="s">
        <v>494</v>
      </c>
      <c r="Y270" s="971">
        <v>35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54"/>
      <c r="C271" s="404" t="str">
        <f t="shared" si="48"/>
        <v>C11-R37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0.40458333333333657</v>
      </c>
      <c r="Q271" s="484">
        <f t="shared" ca="1" si="60"/>
        <v>0.40474537037037361</v>
      </c>
      <c r="R271" s="486">
        <v>0.15000000596046448</v>
      </c>
      <c r="S271" s="486"/>
      <c r="T271">
        <v>10</v>
      </c>
      <c r="U271" s="469" t="str">
        <f t="shared" si="50"/>
        <v>C11-R37</v>
      </c>
      <c r="V271" s="970">
        <v>11</v>
      </c>
      <c r="W271" s="470" t="s">
        <v>493</v>
      </c>
      <c r="X271" s="470" t="s">
        <v>494</v>
      </c>
      <c r="Y271" s="971">
        <v>37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54"/>
      <c r="C272" s="404" t="str">
        <f t="shared" si="48"/>
        <v>C11-R39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0.40498842592592915</v>
      </c>
      <c r="Q272" s="484">
        <f t="shared" ca="1" si="60"/>
        <v>0.4051504629629662</v>
      </c>
      <c r="R272" s="486">
        <v>0.10000000149011612</v>
      </c>
      <c r="S272" s="486"/>
      <c r="T272">
        <v>10</v>
      </c>
      <c r="U272" s="469" t="str">
        <f t="shared" si="50"/>
        <v>C11-R39</v>
      </c>
      <c r="V272" s="970">
        <v>11</v>
      </c>
      <c r="W272" s="470" t="s">
        <v>493</v>
      </c>
      <c r="X272" s="470" t="s">
        <v>494</v>
      </c>
      <c r="Y272" s="971">
        <v>39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54"/>
      <c r="C273" s="404" t="str">
        <f t="shared" si="48"/>
        <v>C11-R41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0.40541666666666992</v>
      </c>
      <c r="Q273" s="484">
        <f t="shared" ca="1" si="60"/>
        <v>0.40556712962963287</v>
      </c>
      <c r="R273" s="486">
        <v>7.0000000298023224E-2</v>
      </c>
      <c r="S273" s="486"/>
      <c r="T273">
        <v>10</v>
      </c>
      <c r="U273" s="469" t="str">
        <f t="shared" si="50"/>
        <v>C11-R41</v>
      </c>
      <c r="V273" s="970">
        <v>11</v>
      </c>
      <c r="W273" s="470" t="s">
        <v>493</v>
      </c>
      <c r="X273" s="470" t="s">
        <v>494</v>
      </c>
      <c r="Y273" s="971">
        <v>41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54"/>
      <c r="C274" s="404" t="str">
        <f t="shared" ref="C274:C337" si="64">U274</f>
        <v>C11-R43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0.40585648148148473</v>
      </c>
      <c r="Q274" s="484">
        <f t="shared" ca="1" si="60"/>
        <v>0.40603009259259587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C11-R43</v>
      </c>
      <c r="V274" s="970">
        <v>11</v>
      </c>
      <c r="W274" s="470" t="s">
        <v>493</v>
      </c>
      <c r="X274" s="470" t="s">
        <v>494</v>
      </c>
      <c r="Y274" s="971">
        <v>43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54"/>
      <c r="C275" s="404" t="str">
        <f t="shared" si="64"/>
        <v>C11-R45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0.40631944444444773</v>
      </c>
      <c r="Q275" s="484">
        <f t="shared" ref="Q275:Q338" ca="1" si="76">P275+TIME(0,0,RANDBETWEEN(12,15))</f>
        <v>0.40649305555555887</v>
      </c>
      <c r="R275" s="486">
        <v>5.9999998658895493E-2</v>
      </c>
      <c r="S275" s="486"/>
      <c r="T275">
        <v>10</v>
      </c>
      <c r="U275" s="469" t="str">
        <f t="shared" si="66"/>
        <v>C11-R45</v>
      </c>
      <c r="V275" s="970">
        <v>11</v>
      </c>
      <c r="W275" s="470" t="s">
        <v>493</v>
      </c>
      <c r="X275" s="470" t="s">
        <v>494</v>
      </c>
      <c r="Y275" s="971">
        <v>45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54"/>
      <c r="C276" s="404" t="str">
        <f t="shared" si="64"/>
        <v>C12-R48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0.40678240740741073</v>
      </c>
      <c r="Q276" s="484">
        <f t="shared" ca="1" si="76"/>
        <v>0.40694444444444777</v>
      </c>
      <c r="R276" s="486">
        <v>0.10999999940395355</v>
      </c>
      <c r="S276" s="486"/>
      <c r="T276">
        <v>10</v>
      </c>
      <c r="U276" s="469" t="str">
        <f t="shared" si="66"/>
        <v>C12-R48</v>
      </c>
      <c r="V276" s="970">
        <v>12</v>
      </c>
      <c r="W276" s="470" t="s">
        <v>493</v>
      </c>
      <c r="X276" s="470" t="s">
        <v>494</v>
      </c>
      <c r="Y276" s="971">
        <v>48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54"/>
      <c r="C277" s="404" t="str">
        <f t="shared" si="64"/>
        <v>C12-R46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0.40718750000000331</v>
      </c>
      <c r="Q277" s="484">
        <f t="shared" ca="1" si="76"/>
        <v>0.40734953703704035</v>
      </c>
      <c r="R277" s="486">
        <v>9.9999997764825821E-3</v>
      </c>
      <c r="S277" s="486"/>
      <c r="T277">
        <v>10</v>
      </c>
      <c r="U277" s="469" t="str">
        <f t="shared" si="66"/>
        <v>C12-R46</v>
      </c>
      <c r="V277" s="970">
        <v>12</v>
      </c>
      <c r="W277" s="470" t="s">
        <v>493</v>
      </c>
      <c r="X277" s="470" t="s">
        <v>494</v>
      </c>
      <c r="Y277" s="971">
        <v>46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54"/>
      <c r="C278" s="404" t="str">
        <f t="shared" si="64"/>
        <v>C12-R44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0.40759259259259589</v>
      </c>
      <c r="Q278" s="484">
        <f t="shared" ca="1" si="76"/>
        <v>0.40775462962963294</v>
      </c>
      <c r="R278" s="486">
        <v>3.9999999105930328E-2</v>
      </c>
      <c r="S278" s="486"/>
      <c r="T278">
        <v>10</v>
      </c>
      <c r="U278" s="469" t="str">
        <f t="shared" si="66"/>
        <v>C12-R44</v>
      </c>
      <c r="V278" s="970">
        <v>12</v>
      </c>
      <c r="W278" s="470" t="s">
        <v>493</v>
      </c>
      <c r="X278" s="470" t="s">
        <v>494</v>
      </c>
      <c r="Y278" s="971">
        <v>44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54" t="str">
        <f>D12</f>
        <v>Km 11+950- Km 12+030</v>
      </c>
      <c r="C279" s="404" t="str">
        <f t="shared" si="64"/>
        <v>C12-R42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0.4080324074074107</v>
      </c>
      <c r="Q279" s="484">
        <f t="shared" ca="1" si="76"/>
        <v>0.40819444444444775</v>
      </c>
      <c r="R279" s="486">
        <v>0.12999999523162842</v>
      </c>
      <c r="S279" s="486"/>
      <c r="T279">
        <v>10</v>
      </c>
      <c r="U279" s="501" t="str">
        <f t="shared" si="66"/>
        <v>C12-R42</v>
      </c>
      <c r="V279" s="970">
        <v>12</v>
      </c>
      <c r="W279" s="501" t="s">
        <v>493</v>
      </c>
      <c r="X279" s="470" t="s">
        <v>494</v>
      </c>
      <c r="Y279" s="971">
        <v>42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54"/>
      <c r="C280" s="404" t="str">
        <f t="shared" si="64"/>
        <v>C12-R40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0.40848379629629961</v>
      </c>
      <c r="Q280" s="484">
        <f t="shared" ca="1" si="76"/>
        <v>0.40863425925926256</v>
      </c>
      <c r="R280" s="486">
        <v>2.9999999329447746E-2</v>
      </c>
      <c r="S280" s="486"/>
      <c r="T280">
        <v>10</v>
      </c>
      <c r="U280" s="469" t="str">
        <f t="shared" si="66"/>
        <v>C12-R40</v>
      </c>
      <c r="V280" s="970">
        <v>12</v>
      </c>
      <c r="W280" s="470" t="s">
        <v>493</v>
      </c>
      <c r="X280" s="470" t="s">
        <v>494</v>
      </c>
      <c r="Y280" s="971">
        <v>40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54"/>
      <c r="C281" s="404" t="str">
        <f t="shared" si="64"/>
        <v>C12-R38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0.40890046296296628</v>
      </c>
      <c r="Q281" s="484">
        <f t="shared" ca="1" si="76"/>
        <v>0.40903935185185519</v>
      </c>
      <c r="R281" s="486">
        <v>9.0000003576278687E-2</v>
      </c>
      <c r="S281" s="486"/>
      <c r="T281">
        <v>10</v>
      </c>
      <c r="U281" s="469" t="str">
        <f t="shared" si="66"/>
        <v>C12-R38</v>
      </c>
      <c r="V281" s="970">
        <v>12</v>
      </c>
      <c r="W281" s="470" t="s">
        <v>493</v>
      </c>
      <c r="X281" s="470" t="s">
        <v>494</v>
      </c>
      <c r="Y281" s="971">
        <v>38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54"/>
      <c r="C282" s="404" t="str">
        <f t="shared" si="64"/>
        <v>C12-R36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0.40929398148148483</v>
      </c>
      <c r="Q282" s="484">
        <f t="shared" ca="1" si="76"/>
        <v>0.40943287037037374</v>
      </c>
      <c r="R282" s="486">
        <v>7.0000000298023224E-2</v>
      </c>
      <c r="S282" s="486"/>
      <c r="T282">
        <v>10</v>
      </c>
      <c r="U282" s="469" t="str">
        <f t="shared" si="66"/>
        <v>C12-R36</v>
      </c>
      <c r="V282" s="970">
        <v>12</v>
      </c>
      <c r="W282" s="470" t="s">
        <v>493</v>
      </c>
      <c r="X282" s="470" t="s">
        <v>494</v>
      </c>
      <c r="Y282" s="971">
        <v>36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54"/>
      <c r="C283" s="404" t="str">
        <f t="shared" si="64"/>
        <v>C12-R34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0.40969907407407746</v>
      </c>
      <c r="Q283" s="484">
        <f t="shared" ca="1" si="76"/>
        <v>0.4098726851851886</v>
      </c>
      <c r="R283" s="486">
        <v>1.9999999552965164E-2</v>
      </c>
      <c r="S283" s="486"/>
      <c r="T283">
        <v>10</v>
      </c>
      <c r="U283" s="469" t="str">
        <f t="shared" si="66"/>
        <v>C12-R34</v>
      </c>
      <c r="V283" s="970">
        <v>12</v>
      </c>
      <c r="W283" s="470" t="s">
        <v>493</v>
      </c>
      <c r="X283" s="470" t="s">
        <v>494</v>
      </c>
      <c r="Y283" s="971">
        <v>34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54"/>
      <c r="C284" s="404" t="str">
        <f t="shared" si="64"/>
        <v>C12-R32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0.41016203703704046</v>
      </c>
      <c r="Q284" s="484">
        <f t="shared" ca="1" si="76"/>
        <v>0.4103356481481516</v>
      </c>
      <c r="R284" s="486">
        <v>5.9999998658895493E-2</v>
      </c>
      <c r="S284" s="486"/>
      <c r="T284">
        <v>10</v>
      </c>
      <c r="U284" s="469" t="str">
        <f t="shared" si="66"/>
        <v>C12-R32</v>
      </c>
      <c r="V284" s="970">
        <v>12</v>
      </c>
      <c r="W284" s="470" t="s">
        <v>493</v>
      </c>
      <c r="X284" s="470" t="s">
        <v>494</v>
      </c>
      <c r="Y284" s="971">
        <v>32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54"/>
      <c r="C285" s="404" t="str">
        <f t="shared" si="64"/>
        <v>C12-R30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0.4105671296296331</v>
      </c>
      <c r="Q285" s="484">
        <f t="shared" ca="1" si="76"/>
        <v>0.41070601851852201</v>
      </c>
      <c r="R285" s="486">
        <v>7.9999998211860657E-2</v>
      </c>
      <c r="S285" s="486"/>
      <c r="T285">
        <v>10</v>
      </c>
      <c r="U285" s="469" t="str">
        <f t="shared" si="66"/>
        <v>C12-R30</v>
      </c>
      <c r="V285" s="970">
        <v>12</v>
      </c>
      <c r="W285" s="470" t="s">
        <v>493</v>
      </c>
      <c r="X285" s="470" t="s">
        <v>494</v>
      </c>
      <c r="Y285" s="971">
        <v>30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54"/>
      <c r="C286" s="404" t="str">
        <f t="shared" si="64"/>
        <v>C12-R28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0.41098379629629977</v>
      </c>
      <c r="Q286" s="484">
        <f t="shared" ca="1" si="76"/>
        <v>0.41112268518518869</v>
      </c>
      <c r="R286" s="486">
        <v>0.12999999523162842</v>
      </c>
      <c r="S286" s="486"/>
      <c r="T286">
        <v>10</v>
      </c>
      <c r="U286" s="469" t="str">
        <f t="shared" si="66"/>
        <v>C12-R28</v>
      </c>
      <c r="V286" s="970">
        <v>12</v>
      </c>
      <c r="W286" s="470" t="s">
        <v>493</v>
      </c>
      <c r="X286" s="470" t="s">
        <v>494</v>
      </c>
      <c r="Y286" s="971">
        <v>28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54"/>
      <c r="C287" s="404" t="str">
        <f t="shared" si="64"/>
        <v>C12-R26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0.41138888888889241</v>
      </c>
      <c r="Q287" s="484">
        <f t="shared" ca="1" si="76"/>
        <v>0.41155092592592946</v>
      </c>
      <c r="R287" s="486">
        <v>0.12999999523162842</v>
      </c>
      <c r="S287" s="486"/>
      <c r="T287">
        <v>10</v>
      </c>
      <c r="U287" s="469" t="str">
        <f t="shared" si="66"/>
        <v>C12-R26</v>
      </c>
      <c r="V287" s="970">
        <v>12</v>
      </c>
      <c r="W287" s="470" t="s">
        <v>493</v>
      </c>
      <c r="X287" s="470" t="s">
        <v>494</v>
      </c>
      <c r="Y287" s="971">
        <v>26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54"/>
      <c r="C288" s="404" t="str">
        <f t="shared" si="64"/>
        <v>C12-R24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0.41178240740741096</v>
      </c>
      <c r="Q288" s="484">
        <f t="shared" ca="1" si="76"/>
        <v>0.41192129629629987</v>
      </c>
      <c r="R288" s="486">
        <v>0.10000000149011612</v>
      </c>
      <c r="S288" s="486"/>
      <c r="T288">
        <v>10</v>
      </c>
      <c r="U288" s="469" t="str">
        <f t="shared" si="66"/>
        <v>C12-R24</v>
      </c>
      <c r="V288" s="970">
        <v>12</v>
      </c>
      <c r="W288" s="470" t="s">
        <v>493</v>
      </c>
      <c r="X288" s="470" t="s">
        <v>494</v>
      </c>
      <c r="Y288" s="971">
        <v>24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54"/>
      <c r="C289" s="404" t="str">
        <f t="shared" si="64"/>
        <v>C12-R22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0.41215277777778137</v>
      </c>
      <c r="Q289" s="484">
        <f t="shared" ca="1" si="76"/>
        <v>0.4123263888888925</v>
      </c>
      <c r="R289" s="486">
        <v>1.9999999552965164E-2</v>
      </c>
      <c r="S289" s="486"/>
      <c r="T289">
        <v>10</v>
      </c>
      <c r="U289" s="469" t="str">
        <f t="shared" si="66"/>
        <v>C12-R22</v>
      </c>
      <c r="V289" s="970">
        <v>12</v>
      </c>
      <c r="W289" s="470" t="s">
        <v>493</v>
      </c>
      <c r="X289" s="470" t="s">
        <v>494</v>
      </c>
      <c r="Y289" s="971">
        <v>22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54"/>
      <c r="C290" s="404" t="str">
        <f t="shared" si="64"/>
        <v>C12-R20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0.41260416666667027</v>
      </c>
      <c r="Q290" s="484">
        <f t="shared" ca="1" si="76"/>
        <v>0.41275462962963322</v>
      </c>
      <c r="R290" s="486">
        <v>0.11999999731779099</v>
      </c>
      <c r="S290" s="486"/>
      <c r="T290">
        <v>10</v>
      </c>
      <c r="U290" s="469" t="str">
        <f t="shared" si="66"/>
        <v>C12-R20</v>
      </c>
      <c r="V290" s="970">
        <v>12</v>
      </c>
      <c r="W290" s="470" t="s">
        <v>493</v>
      </c>
      <c r="X290" s="470" t="s">
        <v>494</v>
      </c>
      <c r="Y290" s="971">
        <v>20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54"/>
      <c r="C291" s="404" t="str">
        <f t="shared" si="64"/>
        <v>C12-R18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0.41304398148148508</v>
      </c>
      <c r="Q291" s="484">
        <f t="shared" ca="1" si="76"/>
        <v>0.41319444444444803</v>
      </c>
      <c r="R291" s="486">
        <v>0.10999999940395355</v>
      </c>
      <c r="S291" s="486"/>
      <c r="T291">
        <v>10</v>
      </c>
      <c r="U291" s="469" t="str">
        <f t="shared" si="66"/>
        <v>C12-R18</v>
      </c>
      <c r="V291" s="970">
        <v>12</v>
      </c>
      <c r="W291" s="470" t="s">
        <v>493</v>
      </c>
      <c r="X291" s="470" t="s">
        <v>494</v>
      </c>
      <c r="Y291" s="971">
        <v>18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54"/>
      <c r="C292" s="404" t="str">
        <f t="shared" si="64"/>
        <v>C12-R16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0.41347222222222579</v>
      </c>
      <c r="Q292" s="484">
        <f t="shared" ca="1" si="76"/>
        <v>0.4136111111111147</v>
      </c>
      <c r="R292" s="486">
        <v>0.11999999731779099</v>
      </c>
      <c r="S292" s="486"/>
      <c r="T292">
        <v>10</v>
      </c>
      <c r="U292" s="469" t="str">
        <f t="shared" si="66"/>
        <v>C12-R16</v>
      </c>
      <c r="V292" s="970">
        <v>12</v>
      </c>
      <c r="W292" s="470" t="s">
        <v>493</v>
      </c>
      <c r="X292" s="470" t="s">
        <v>494</v>
      </c>
      <c r="Y292" s="971">
        <v>16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54"/>
      <c r="C293" s="404" t="str">
        <f t="shared" si="64"/>
        <v>C12-R14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0.41388888888889247</v>
      </c>
      <c r="Q293" s="484">
        <f t="shared" ca="1" si="76"/>
        <v>0.41406250000000361</v>
      </c>
      <c r="R293" s="486">
        <v>5.000000074505806E-2</v>
      </c>
      <c r="S293" s="486"/>
      <c r="T293">
        <v>10</v>
      </c>
      <c r="U293" s="469" t="str">
        <f t="shared" si="66"/>
        <v>C12-R14</v>
      </c>
      <c r="V293" s="970">
        <v>12</v>
      </c>
      <c r="W293" s="470" t="s">
        <v>493</v>
      </c>
      <c r="X293" s="470" t="s">
        <v>494</v>
      </c>
      <c r="Y293" s="971">
        <v>14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54"/>
      <c r="C294" s="404" t="str">
        <f t="shared" si="64"/>
        <v>C12-R12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0.41431712962963324</v>
      </c>
      <c r="Q294" s="484">
        <f t="shared" ca="1" si="76"/>
        <v>0.41447916666667028</v>
      </c>
      <c r="R294" s="486">
        <v>7.9999998211860657E-2</v>
      </c>
      <c r="S294" s="486"/>
      <c r="T294">
        <v>10</v>
      </c>
      <c r="U294" s="469" t="str">
        <f t="shared" si="66"/>
        <v>C12-R12</v>
      </c>
      <c r="V294" s="970">
        <v>12</v>
      </c>
      <c r="W294" s="470" t="s">
        <v>493</v>
      </c>
      <c r="X294" s="470" t="s">
        <v>494</v>
      </c>
      <c r="Y294" s="971">
        <v>12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54"/>
      <c r="C295" s="404" t="str">
        <f t="shared" si="64"/>
        <v>C12-R10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0.41472222222222582</v>
      </c>
      <c r="Q295" s="484">
        <f t="shared" ca="1" si="76"/>
        <v>0.41487268518518877</v>
      </c>
      <c r="R295" s="486">
        <v>3.9999999105930328E-2</v>
      </c>
      <c r="S295" s="486"/>
      <c r="T295">
        <v>10</v>
      </c>
      <c r="U295" s="469" t="str">
        <f t="shared" si="66"/>
        <v>C12-R10</v>
      </c>
      <c r="V295" s="970">
        <v>12</v>
      </c>
      <c r="W295" s="470" t="s">
        <v>493</v>
      </c>
      <c r="X295" s="470" t="s">
        <v>494</v>
      </c>
      <c r="Y295" s="971">
        <v>10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54"/>
      <c r="C296" s="404" t="str">
        <f t="shared" si="64"/>
        <v>C12-R8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0.41516203703704063</v>
      </c>
      <c r="Q296" s="484">
        <f t="shared" ca="1" si="76"/>
        <v>0.41532407407407768</v>
      </c>
      <c r="R296" s="486">
        <v>0.10999999940395355</v>
      </c>
      <c r="S296" s="486"/>
      <c r="T296">
        <v>11</v>
      </c>
      <c r="U296" s="469" t="str">
        <f t="shared" si="66"/>
        <v>C12-R8</v>
      </c>
      <c r="V296" s="970">
        <v>12</v>
      </c>
      <c r="W296" s="470" t="s">
        <v>493</v>
      </c>
      <c r="X296" s="470" t="s">
        <v>494</v>
      </c>
      <c r="Y296" s="971">
        <v>8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54"/>
      <c r="C297" s="404" t="str">
        <f t="shared" si="64"/>
        <v>C12-R6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0.4155902777777814</v>
      </c>
      <c r="Q297" s="484">
        <f t="shared" ca="1" si="76"/>
        <v>0.41572916666667031</v>
      </c>
      <c r="R297" s="486">
        <v>1.9999999552965164E-2</v>
      </c>
      <c r="S297" s="486"/>
      <c r="T297">
        <v>11</v>
      </c>
      <c r="U297" s="469" t="str">
        <f t="shared" si="66"/>
        <v>C12-R6</v>
      </c>
      <c r="V297" s="970">
        <v>12</v>
      </c>
      <c r="W297" s="470" t="s">
        <v>493</v>
      </c>
      <c r="X297" s="470" t="s">
        <v>494</v>
      </c>
      <c r="Y297" s="971">
        <v>6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54"/>
      <c r="C298" s="404" t="str">
        <f t="shared" si="64"/>
        <v>C12-R4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0.41600694444444808</v>
      </c>
      <c r="Q298" s="484">
        <f t="shared" ca="1" si="76"/>
        <v>0.41618055555555922</v>
      </c>
      <c r="R298" s="486">
        <v>0.10999999940395355</v>
      </c>
      <c r="S298" s="486"/>
      <c r="T298">
        <v>11</v>
      </c>
      <c r="U298" s="469" t="str">
        <f t="shared" si="66"/>
        <v>C12-R4</v>
      </c>
      <c r="V298" s="970">
        <v>12</v>
      </c>
      <c r="W298" s="470" t="s">
        <v>493</v>
      </c>
      <c r="X298" s="470" t="s">
        <v>494</v>
      </c>
      <c r="Y298" s="971">
        <v>4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54"/>
      <c r="C299" s="404" t="str">
        <f t="shared" si="64"/>
        <v>C12-R2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0.41641203703704072</v>
      </c>
      <c r="Q299" s="484">
        <f t="shared" ca="1" si="76"/>
        <v>0.41655092592592963</v>
      </c>
      <c r="R299" s="486">
        <v>9.9999997764825821E-3</v>
      </c>
      <c r="S299" s="486"/>
      <c r="T299">
        <v>11</v>
      </c>
      <c r="U299" s="501" t="str">
        <f t="shared" si="66"/>
        <v>C12-R2</v>
      </c>
      <c r="V299" s="970">
        <v>12</v>
      </c>
      <c r="W299" s="501" t="s">
        <v>493</v>
      </c>
      <c r="X299" s="470" t="s">
        <v>494</v>
      </c>
      <c r="Y299" s="971">
        <v>2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54"/>
      <c r="C300" s="404" t="str">
        <f t="shared" si="64"/>
        <v>C13-R1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0.41679398148148517</v>
      </c>
      <c r="Q300" s="484">
        <f t="shared" ca="1" si="76"/>
        <v>0.4169675925925963</v>
      </c>
      <c r="R300" s="486">
        <v>9.0000003576278687E-2</v>
      </c>
      <c r="S300" s="486"/>
      <c r="T300">
        <v>11</v>
      </c>
      <c r="U300" s="469" t="str">
        <f t="shared" si="66"/>
        <v>C13-R1</v>
      </c>
      <c r="V300" s="970">
        <v>13</v>
      </c>
      <c r="W300" s="470" t="s">
        <v>493</v>
      </c>
      <c r="X300" s="470" t="s">
        <v>494</v>
      </c>
      <c r="Y300" s="971">
        <v>1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54"/>
      <c r="C301" s="404" t="str">
        <f t="shared" si="64"/>
        <v>C13-R3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0.41725694444444816</v>
      </c>
      <c r="Q301" s="484">
        <f t="shared" ca="1" si="76"/>
        <v>0.41741898148148521</v>
      </c>
      <c r="R301" s="486">
        <v>0.11999999731779099</v>
      </c>
      <c r="S301" s="486"/>
      <c r="T301">
        <v>11</v>
      </c>
      <c r="U301" s="469" t="str">
        <f t="shared" si="66"/>
        <v>C13-R3</v>
      </c>
      <c r="V301" s="970">
        <v>13</v>
      </c>
      <c r="W301" s="470" t="s">
        <v>493</v>
      </c>
      <c r="X301" s="470" t="s">
        <v>494</v>
      </c>
      <c r="Y301" s="971">
        <v>3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54"/>
      <c r="C302" s="404" t="str">
        <f t="shared" si="64"/>
        <v>C13-R5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0.41770833333333707</v>
      </c>
      <c r="Q302" s="484">
        <f t="shared" ca="1" si="76"/>
        <v>0.41784722222222598</v>
      </c>
      <c r="R302" s="486">
        <v>2.9999999329447746E-2</v>
      </c>
      <c r="S302" s="486"/>
      <c r="T302">
        <v>11</v>
      </c>
      <c r="U302" s="469" t="str">
        <f t="shared" si="66"/>
        <v>C13-R5</v>
      </c>
      <c r="V302" s="970">
        <v>13</v>
      </c>
      <c r="W302" s="470" t="s">
        <v>493</v>
      </c>
      <c r="X302" s="470" t="s">
        <v>494</v>
      </c>
      <c r="Y302" s="971">
        <v>5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54"/>
      <c r="C303" s="404" t="str">
        <f t="shared" si="64"/>
        <v>C13-R7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0.41812500000000374</v>
      </c>
      <c r="Q303" s="484">
        <f t="shared" ca="1" si="76"/>
        <v>0.41827546296296669</v>
      </c>
      <c r="R303" s="486">
        <v>0.11999999731779099</v>
      </c>
      <c r="S303" s="486"/>
      <c r="T303">
        <v>11</v>
      </c>
      <c r="U303" s="469" t="str">
        <f t="shared" si="66"/>
        <v>C13-R7</v>
      </c>
      <c r="V303" s="970">
        <v>13</v>
      </c>
      <c r="W303" s="470" t="s">
        <v>493</v>
      </c>
      <c r="X303" s="470" t="s">
        <v>494</v>
      </c>
      <c r="Y303" s="971">
        <v>7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54"/>
      <c r="C304" s="404" t="str">
        <f t="shared" si="64"/>
        <v>C13-R9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0.41855324074074446</v>
      </c>
      <c r="Q304" s="484">
        <f t="shared" ca="1" si="76"/>
        <v>0.41870370370370741</v>
      </c>
      <c r="R304" s="486">
        <v>9.9999997764825821E-3</v>
      </c>
      <c r="S304" s="486"/>
      <c r="T304">
        <v>11</v>
      </c>
      <c r="U304" s="469" t="str">
        <f t="shared" si="66"/>
        <v>C13-R9</v>
      </c>
      <c r="V304" s="970">
        <v>13</v>
      </c>
      <c r="W304" s="470" t="s">
        <v>493</v>
      </c>
      <c r="X304" s="470" t="s">
        <v>494</v>
      </c>
      <c r="Y304" s="971">
        <v>9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54"/>
      <c r="C305" s="404" t="str">
        <f t="shared" si="64"/>
        <v>C13-R11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0.41893518518518891</v>
      </c>
      <c r="Q305" s="484">
        <f t="shared" ca="1" si="76"/>
        <v>0.41909722222222595</v>
      </c>
      <c r="R305" s="486">
        <v>7.9999998211860657E-2</v>
      </c>
      <c r="S305" s="486"/>
      <c r="T305">
        <v>11</v>
      </c>
      <c r="U305" s="469" t="str">
        <f t="shared" si="66"/>
        <v>C13-R11</v>
      </c>
      <c r="V305" s="970">
        <v>13</v>
      </c>
      <c r="W305" s="470" t="s">
        <v>493</v>
      </c>
      <c r="X305" s="470" t="s">
        <v>494</v>
      </c>
      <c r="Y305" s="971">
        <v>11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54"/>
      <c r="C306" s="404" t="str">
        <f t="shared" si="64"/>
        <v>C13-R13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0.41938657407407781</v>
      </c>
      <c r="Q306" s="484">
        <f t="shared" ca="1" si="76"/>
        <v>0.41954861111111486</v>
      </c>
      <c r="R306" s="486">
        <v>7.0000000298023224E-2</v>
      </c>
      <c r="S306" s="486"/>
      <c r="T306">
        <v>11</v>
      </c>
      <c r="U306" s="469" t="str">
        <f t="shared" si="66"/>
        <v>C13-R13</v>
      </c>
      <c r="V306" s="970">
        <v>13</v>
      </c>
      <c r="W306" s="470" t="s">
        <v>493</v>
      </c>
      <c r="X306" s="470" t="s">
        <v>494</v>
      </c>
      <c r="Y306" s="971">
        <v>13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54"/>
      <c r="C307" s="404" t="str">
        <f t="shared" si="64"/>
        <v>C13-R15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0.41978009259259635</v>
      </c>
      <c r="Q307" s="484">
        <f t="shared" ca="1" si="76"/>
        <v>0.4199305555555593</v>
      </c>
      <c r="R307" s="486">
        <v>5.9999998658895493E-2</v>
      </c>
      <c r="S307" s="486"/>
      <c r="T307">
        <v>11</v>
      </c>
      <c r="U307" s="469" t="str">
        <f t="shared" si="66"/>
        <v>C13-R15</v>
      </c>
      <c r="V307" s="970">
        <v>13</v>
      </c>
      <c r="W307" s="470" t="s">
        <v>493</v>
      </c>
      <c r="X307" s="470" t="s">
        <v>494</v>
      </c>
      <c r="Y307" s="971">
        <v>15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54"/>
      <c r="C308" s="404" t="str">
        <f t="shared" si="64"/>
        <v>C13-R17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0.4201620370370408</v>
      </c>
      <c r="Q308" s="484">
        <f t="shared" ca="1" si="76"/>
        <v>0.42032407407407785</v>
      </c>
      <c r="R308" s="486">
        <v>7.0000000298023224E-2</v>
      </c>
      <c r="S308" s="486"/>
      <c r="T308">
        <v>11</v>
      </c>
      <c r="U308" s="469" t="str">
        <f t="shared" si="66"/>
        <v>C13-R17</v>
      </c>
      <c r="V308" s="970">
        <v>13</v>
      </c>
      <c r="W308" s="470" t="s">
        <v>493</v>
      </c>
      <c r="X308" s="470" t="s">
        <v>494</v>
      </c>
      <c r="Y308" s="971">
        <v>17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54"/>
      <c r="C309" s="404" t="str">
        <f t="shared" si="64"/>
        <v>C13-R19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0.42059027777778157</v>
      </c>
      <c r="Q309" s="484">
        <f t="shared" ca="1" si="76"/>
        <v>0.42075231481481862</v>
      </c>
      <c r="R309" s="486">
        <v>9.0000003576278687E-2</v>
      </c>
      <c r="S309" s="486"/>
      <c r="T309">
        <v>11</v>
      </c>
      <c r="U309" s="469" t="str">
        <f t="shared" si="66"/>
        <v>C13-R19</v>
      </c>
      <c r="V309" s="970">
        <v>13</v>
      </c>
      <c r="W309" s="470" t="s">
        <v>493</v>
      </c>
      <c r="X309" s="470" t="s">
        <v>494</v>
      </c>
      <c r="Y309" s="971">
        <v>19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54"/>
      <c r="C310" s="404" t="str">
        <f t="shared" si="64"/>
        <v>C13-R21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0.42099537037037416</v>
      </c>
      <c r="Q310" s="484">
        <f t="shared" ca="1" si="76"/>
        <v>0.42114583333333711</v>
      </c>
      <c r="R310" s="486">
        <v>1.9999999552965164E-2</v>
      </c>
      <c r="S310" s="486"/>
      <c r="T310">
        <v>11</v>
      </c>
      <c r="U310" s="469" t="str">
        <f t="shared" si="66"/>
        <v>C13-R21</v>
      </c>
      <c r="V310" s="970">
        <v>13</v>
      </c>
      <c r="W310" s="470" t="s">
        <v>493</v>
      </c>
      <c r="X310" s="470" t="s">
        <v>494</v>
      </c>
      <c r="Y310" s="971">
        <v>21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54"/>
      <c r="C311" s="404" t="str">
        <f t="shared" si="64"/>
        <v>C13-R23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0.42140046296296674</v>
      </c>
      <c r="Q311" s="484">
        <f t="shared" ca="1" si="76"/>
        <v>0.42156250000000378</v>
      </c>
      <c r="R311" s="486">
        <v>9.0000003576278687E-2</v>
      </c>
      <c r="S311" s="486"/>
      <c r="T311">
        <v>11</v>
      </c>
      <c r="U311" s="469" t="str">
        <f t="shared" si="66"/>
        <v>C13-R23</v>
      </c>
      <c r="V311" s="970">
        <v>13</v>
      </c>
      <c r="W311" s="470" t="s">
        <v>493</v>
      </c>
      <c r="X311" s="470" t="s">
        <v>494</v>
      </c>
      <c r="Y311" s="971">
        <v>23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54"/>
      <c r="C312" s="404" t="str">
        <f t="shared" si="64"/>
        <v>C13-R25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0.42180555555555932</v>
      </c>
      <c r="Q312" s="484">
        <f t="shared" ca="1" si="76"/>
        <v>0.42197916666667046</v>
      </c>
      <c r="R312" s="486">
        <v>0.15000000596046448</v>
      </c>
      <c r="S312" s="486"/>
      <c r="T312">
        <v>11</v>
      </c>
      <c r="U312" s="469" t="str">
        <f t="shared" si="66"/>
        <v>C13-R25</v>
      </c>
      <c r="V312" s="970">
        <v>13</v>
      </c>
      <c r="W312" s="470" t="s">
        <v>493</v>
      </c>
      <c r="X312" s="470" t="s">
        <v>494</v>
      </c>
      <c r="Y312" s="971">
        <v>25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54"/>
      <c r="C313" s="404" t="str">
        <f t="shared" si="64"/>
        <v>C13-R27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0.42221064814815196</v>
      </c>
      <c r="Q313" s="484">
        <f t="shared" ca="1" si="76"/>
        <v>0.4223842592592631</v>
      </c>
      <c r="R313" s="486">
        <v>2.9999999329447746E-2</v>
      </c>
      <c r="S313" s="486"/>
      <c r="T313">
        <v>11</v>
      </c>
      <c r="U313" s="469" t="str">
        <f t="shared" si="66"/>
        <v>C13-R27</v>
      </c>
      <c r="V313" s="970">
        <v>13</v>
      </c>
      <c r="W313" s="470" t="s">
        <v>493</v>
      </c>
      <c r="X313" s="470" t="s">
        <v>494</v>
      </c>
      <c r="Y313" s="971">
        <v>27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54"/>
      <c r="C314" s="404" t="str">
        <f t="shared" si="64"/>
        <v>C13-R29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0.42261574074074459</v>
      </c>
      <c r="Q314" s="484">
        <f t="shared" ca="1" si="76"/>
        <v>0.42278935185185573</v>
      </c>
      <c r="R314" s="486">
        <v>0.15000000596046448</v>
      </c>
      <c r="S314" s="486"/>
      <c r="T314">
        <v>11</v>
      </c>
      <c r="U314" s="469" t="str">
        <f t="shared" si="66"/>
        <v>C13-R29</v>
      </c>
      <c r="V314" s="970">
        <v>13</v>
      </c>
      <c r="W314" s="470" t="s">
        <v>493</v>
      </c>
      <c r="X314" s="470" t="s">
        <v>494</v>
      </c>
      <c r="Y314" s="971">
        <v>29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54"/>
      <c r="C315" s="404" t="str">
        <f t="shared" si="64"/>
        <v>C13-R31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0.42305555555555946</v>
      </c>
      <c r="Q315" s="484">
        <f t="shared" ca="1" si="76"/>
        <v>0.4232291666666706</v>
      </c>
      <c r="R315" s="486">
        <v>0.14000000059604645</v>
      </c>
      <c r="S315" s="486"/>
      <c r="T315">
        <v>11</v>
      </c>
      <c r="U315" s="469" t="str">
        <f t="shared" si="66"/>
        <v>C13-R31</v>
      </c>
      <c r="V315" s="970">
        <v>13</v>
      </c>
      <c r="W315" s="470" t="s">
        <v>493</v>
      </c>
      <c r="X315" s="470" t="s">
        <v>494</v>
      </c>
      <c r="Y315" s="971">
        <v>31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54" t="str">
        <f>D12</f>
        <v>Km 11+950- Km 12+030</v>
      </c>
      <c r="C316" s="404" t="str">
        <f t="shared" si="64"/>
        <v>C13-R33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0.42349537037037432</v>
      </c>
      <c r="Q316" s="484">
        <f t="shared" ca="1" si="76"/>
        <v>0.42366898148148546</v>
      </c>
      <c r="R316" s="486">
        <v>2.9999999329447746E-2</v>
      </c>
      <c r="S316" s="486"/>
      <c r="T316">
        <v>11</v>
      </c>
      <c r="U316" s="469" t="str">
        <f t="shared" si="66"/>
        <v>C13-R33</v>
      </c>
      <c r="V316" s="970">
        <v>13</v>
      </c>
      <c r="W316" s="470" t="s">
        <v>493</v>
      </c>
      <c r="X316" s="470" t="s">
        <v>494</v>
      </c>
      <c r="Y316" s="971">
        <v>33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54"/>
      <c r="C317" s="404" t="str">
        <f t="shared" si="64"/>
        <v>C13-R35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0.42390046296296696</v>
      </c>
      <c r="Q317" s="484">
        <f t="shared" ca="1" si="76"/>
        <v>0.4240740740740781</v>
      </c>
      <c r="R317" s="486">
        <v>1.9999999552965164E-2</v>
      </c>
      <c r="S317" s="486"/>
      <c r="T317">
        <v>11</v>
      </c>
      <c r="U317" s="469" t="str">
        <f t="shared" si="66"/>
        <v>C13-R35</v>
      </c>
      <c r="V317" s="970">
        <v>13</v>
      </c>
      <c r="W317" s="470" t="s">
        <v>493</v>
      </c>
      <c r="X317" s="470" t="s">
        <v>494</v>
      </c>
      <c r="Y317" s="971">
        <v>35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54"/>
      <c r="C318" s="404" t="str">
        <f t="shared" si="64"/>
        <v>C13-R37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0.42432870370370773</v>
      </c>
      <c r="Q318" s="484">
        <f t="shared" ca="1" si="76"/>
        <v>0.42447916666667068</v>
      </c>
      <c r="R318" s="486">
        <v>9.9999997764825821E-3</v>
      </c>
      <c r="S318" s="486"/>
      <c r="T318">
        <v>11</v>
      </c>
      <c r="U318" s="469" t="str">
        <f t="shared" si="66"/>
        <v>C13-R37</v>
      </c>
      <c r="V318" s="970">
        <v>13</v>
      </c>
      <c r="W318" s="470" t="s">
        <v>493</v>
      </c>
      <c r="X318" s="470" t="s">
        <v>494</v>
      </c>
      <c r="Y318" s="971">
        <v>37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54"/>
      <c r="C319" s="404" t="str">
        <f t="shared" si="64"/>
        <v>C13-R39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0.42475694444444845</v>
      </c>
      <c r="Q319" s="484">
        <f t="shared" ca="1" si="76"/>
        <v>0.42493055555555959</v>
      </c>
      <c r="R319" s="486">
        <v>7.0000000298023224E-2</v>
      </c>
      <c r="S319" s="486"/>
      <c r="T319">
        <v>11</v>
      </c>
      <c r="U319" s="469" t="str">
        <f t="shared" si="66"/>
        <v>C13-R39</v>
      </c>
      <c r="V319" s="970">
        <v>13</v>
      </c>
      <c r="W319" s="470" t="s">
        <v>493</v>
      </c>
      <c r="X319" s="470" t="s">
        <v>494</v>
      </c>
      <c r="Y319" s="971">
        <v>39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54"/>
      <c r="C320" s="404" t="str">
        <f t="shared" si="64"/>
        <v>C13-R41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0.42519675925926331</v>
      </c>
      <c r="Q320" s="484">
        <f t="shared" ca="1" si="76"/>
        <v>0.42535879629630036</v>
      </c>
      <c r="R320" s="486">
        <v>0.10999999940395355</v>
      </c>
      <c r="S320" s="486"/>
      <c r="T320">
        <v>11</v>
      </c>
      <c r="U320" s="501" t="str">
        <f t="shared" si="66"/>
        <v>C13-R41</v>
      </c>
      <c r="V320" s="970">
        <v>13</v>
      </c>
      <c r="W320" s="501" t="s">
        <v>493</v>
      </c>
      <c r="X320" s="470" t="s">
        <v>494</v>
      </c>
      <c r="Y320" s="971">
        <v>41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54"/>
      <c r="C321" s="404" t="str">
        <f t="shared" si="64"/>
        <v>C13-R43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0.42563657407407812</v>
      </c>
      <c r="Q321" s="484">
        <f t="shared" ca="1" si="76"/>
        <v>0.42579861111111517</v>
      </c>
      <c r="R321" s="486">
        <v>7.0000000298023224E-2</v>
      </c>
      <c r="S321" s="486"/>
      <c r="T321">
        <v>11</v>
      </c>
      <c r="U321" s="469" t="str">
        <f t="shared" si="66"/>
        <v>C13-R43</v>
      </c>
      <c r="V321" s="970">
        <v>13</v>
      </c>
      <c r="W321" s="470" t="s">
        <v>493</v>
      </c>
      <c r="X321" s="470" t="s">
        <v>494</v>
      </c>
      <c r="Y321" s="971">
        <v>43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54"/>
      <c r="C322" s="404" t="str">
        <f t="shared" si="64"/>
        <v>C13-R45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0.4260416666666707</v>
      </c>
      <c r="Q322" s="484">
        <f t="shared" ca="1" si="76"/>
        <v>0.42618055555555961</v>
      </c>
      <c r="R322" s="486">
        <v>0.11999999731779099</v>
      </c>
      <c r="S322" s="486"/>
      <c r="T322">
        <v>11</v>
      </c>
      <c r="U322" s="469" t="str">
        <f t="shared" si="66"/>
        <v>C13-R45</v>
      </c>
      <c r="V322" s="970">
        <v>13</v>
      </c>
      <c r="W322" s="470" t="s">
        <v>493</v>
      </c>
      <c r="X322" s="470" t="s">
        <v>494</v>
      </c>
      <c r="Y322" s="971">
        <v>45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54"/>
      <c r="C323" s="404" t="str">
        <f t="shared" si="64"/>
        <v>C14-R48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0.42642361111111515</v>
      </c>
      <c r="Q323" s="484">
        <f t="shared" ca="1" si="76"/>
        <v>0.42656250000000406</v>
      </c>
      <c r="R323" s="486">
        <v>5.9999998658895493E-2</v>
      </c>
      <c r="S323" s="486"/>
      <c r="T323">
        <v>12</v>
      </c>
      <c r="U323" s="469" t="str">
        <f t="shared" si="66"/>
        <v>C14-R48</v>
      </c>
      <c r="V323" s="970">
        <v>14</v>
      </c>
      <c r="W323" s="470" t="s">
        <v>493</v>
      </c>
      <c r="X323" s="470" t="s">
        <v>494</v>
      </c>
      <c r="Y323" s="971">
        <v>48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54"/>
      <c r="C324" s="404" t="str">
        <f t="shared" si="64"/>
        <v>C14-R46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0.4268055555555596</v>
      </c>
      <c r="Q324" s="484">
        <f t="shared" ca="1" si="76"/>
        <v>0.42695601851852255</v>
      </c>
      <c r="R324" s="486">
        <v>5.000000074505806E-2</v>
      </c>
      <c r="S324" s="486"/>
      <c r="T324">
        <v>12</v>
      </c>
      <c r="U324" s="469" t="str">
        <f t="shared" si="66"/>
        <v>C14-R46</v>
      </c>
      <c r="V324" s="970">
        <v>14</v>
      </c>
      <c r="W324" s="470" t="s">
        <v>493</v>
      </c>
      <c r="X324" s="470" t="s">
        <v>494</v>
      </c>
      <c r="Y324" s="971">
        <v>46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54"/>
      <c r="C325" s="404" t="str">
        <f t="shared" si="64"/>
        <v>C14-R44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0.42724537037037441</v>
      </c>
      <c r="Q325" s="484">
        <f t="shared" ca="1" si="76"/>
        <v>0.42740740740741145</v>
      </c>
      <c r="R325" s="486">
        <v>2.9999999329447746E-2</v>
      </c>
      <c r="S325" s="486"/>
      <c r="T325">
        <v>12</v>
      </c>
      <c r="U325" s="469" t="str">
        <f t="shared" si="66"/>
        <v>C14-R44</v>
      </c>
      <c r="V325" s="970">
        <v>14</v>
      </c>
      <c r="W325" s="470" t="s">
        <v>493</v>
      </c>
      <c r="X325" s="470" t="s">
        <v>494</v>
      </c>
      <c r="Y325" s="971">
        <v>44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54"/>
      <c r="C326" s="404" t="str">
        <f t="shared" si="64"/>
        <v>C14-R42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0.42768518518518922</v>
      </c>
      <c r="Q326" s="484">
        <f t="shared" ca="1" si="76"/>
        <v>0.42783564814815217</v>
      </c>
      <c r="R326" s="486">
        <v>0.14000000059604645</v>
      </c>
      <c r="S326" s="486"/>
      <c r="T326">
        <v>12</v>
      </c>
      <c r="U326" s="469" t="str">
        <f t="shared" si="66"/>
        <v>C14-R42</v>
      </c>
      <c r="V326" s="970">
        <v>14</v>
      </c>
      <c r="W326" s="470" t="s">
        <v>493</v>
      </c>
      <c r="X326" s="470" t="s">
        <v>494</v>
      </c>
      <c r="Y326" s="971">
        <v>42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54"/>
      <c r="C327" s="404" t="str">
        <f t="shared" si="64"/>
        <v>C14-R40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0.4281018518518559</v>
      </c>
      <c r="Q327" s="484">
        <f t="shared" ca="1" si="76"/>
        <v>0.42827546296296704</v>
      </c>
      <c r="R327" s="486">
        <v>5.000000074505806E-2</v>
      </c>
      <c r="S327" s="486"/>
      <c r="T327">
        <v>12</v>
      </c>
      <c r="U327" s="469" t="str">
        <f t="shared" si="66"/>
        <v>C14-R40</v>
      </c>
      <c r="V327" s="970">
        <v>14</v>
      </c>
      <c r="W327" s="470" t="s">
        <v>493</v>
      </c>
      <c r="X327" s="470" t="s">
        <v>494</v>
      </c>
      <c r="Y327" s="971">
        <v>40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54"/>
      <c r="C328" s="404" t="str">
        <f t="shared" si="64"/>
        <v>C14-R38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0.4285532407407448</v>
      </c>
      <c r="Q328" s="484">
        <f t="shared" ca="1" si="76"/>
        <v>0.42872685185185594</v>
      </c>
      <c r="R328" s="486">
        <v>9.9999997764825821E-3</v>
      </c>
      <c r="S328" s="486"/>
      <c r="T328">
        <v>12</v>
      </c>
      <c r="U328" s="469" t="str">
        <f t="shared" si="66"/>
        <v>C14-R38</v>
      </c>
      <c r="V328" s="970">
        <v>14</v>
      </c>
      <c r="W328" s="470" t="s">
        <v>493</v>
      </c>
      <c r="X328" s="470" t="s">
        <v>494</v>
      </c>
      <c r="Y328" s="971">
        <v>38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54"/>
      <c r="C329" s="404" t="str">
        <f t="shared" si="64"/>
        <v>C14-R36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0.42899305555555967</v>
      </c>
      <c r="Q329" s="484">
        <f t="shared" ca="1" si="76"/>
        <v>0.42914351851852262</v>
      </c>
      <c r="R329" s="486">
        <v>0.12999999523162842</v>
      </c>
      <c r="S329" s="486"/>
      <c r="T329">
        <v>12</v>
      </c>
      <c r="U329" s="469" t="str">
        <f t="shared" si="66"/>
        <v>C14-R36</v>
      </c>
      <c r="V329" s="970">
        <v>14</v>
      </c>
      <c r="W329" s="470" t="s">
        <v>493</v>
      </c>
      <c r="X329" s="470" t="s">
        <v>494</v>
      </c>
      <c r="Y329" s="971">
        <v>36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54"/>
      <c r="C330" s="404" t="str">
        <f t="shared" si="64"/>
        <v>C14-R34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0.42938657407407815</v>
      </c>
      <c r="Q330" s="484">
        <f t="shared" ca="1" si="76"/>
        <v>0.4295370370370411</v>
      </c>
      <c r="R330" s="486">
        <v>3.9999999105930328E-2</v>
      </c>
      <c r="S330" s="486"/>
      <c r="T330">
        <v>12</v>
      </c>
      <c r="U330" s="469" t="str">
        <f t="shared" si="66"/>
        <v>C14-R34</v>
      </c>
      <c r="V330" s="970">
        <v>14</v>
      </c>
      <c r="W330" s="470" t="s">
        <v>493</v>
      </c>
      <c r="X330" s="470" t="s">
        <v>494</v>
      </c>
      <c r="Y330" s="971">
        <v>34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54"/>
      <c r="C331" s="404" t="str">
        <f t="shared" si="64"/>
        <v>C14-R32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0.42978009259259664</v>
      </c>
      <c r="Q331" s="484">
        <f t="shared" ca="1" si="76"/>
        <v>0.42995370370370778</v>
      </c>
      <c r="R331" s="486">
        <v>7.0000000298023224E-2</v>
      </c>
      <c r="S331" s="486"/>
      <c r="T331">
        <v>12</v>
      </c>
      <c r="U331" s="469" t="str">
        <f t="shared" si="66"/>
        <v>C14-R32</v>
      </c>
      <c r="V331" s="970">
        <v>14</v>
      </c>
      <c r="W331" s="470" t="s">
        <v>493</v>
      </c>
      <c r="X331" s="470" t="s">
        <v>494</v>
      </c>
      <c r="Y331" s="971">
        <v>32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54"/>
      <c r="C332" s="404" t="str">
        <f t="shared" si="64"/>
        <v>C14-R30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0.43024305555555964</v>
      </c>
      <c r="Q332" s="484">
        <f t="shared" ca="1" si="76"/>
        <v>0.43040509259259668</v>
      </c>
      <c r="R332" s="486">
        <v>0.11999999731779099</v>
      </c>
      <c r="S332" s="486"/>
      <c r="T332">
        <v>12</v>
      </c>
      <c r="U332" s="469" t="str">
        <f t="shared" si="66"/>
        <v>C14-R30</v>
      </c>
      <c r="V332" s="970">
        <v>14</v>
      </c>
      <c r="W332" s="470" t="s">
        <v>493</v>
      </c>
      <c r="X332" s="470" t="s">
        <v>494</v>
      </c>
      <c r="Y332" s="971">
        <v>30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54"/>
      <c r="C333" s="404" t="str">
        <f t="shared" si="64"/>
        <v>C14-R28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0.43065972222222632</v>
      </c>
      <c r="Q333" s="484">
        <f t="shared" ca="1" si="76"/>
        <v>0.43083333333333745</v>
      </c>
      <c r="R333" s="486">
        <v>7.9999998211860657E-2</v>
      </c>
      <c r="S333" s="486"/>
      <c r="T333">
        <v>12</v>
      </c>
      <c r="U333" s="469" t="str">
        <f t="shared" si="66"/>
        <v>C14-R28</v>
      </c>
      <c r="V333" s="970">
        <v>14</v>
      </c>
      <c r="W333" s="470" t="s">
        <v>493</v>
      </c>
      <c r="X333" s="470" t="s">
        <v>494</v>
      </c>
      <c r="Y333" s="971">
        <v>28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54"/>
      <c r="C334" s="404" t="str">
        <f t="shared" si="64"/>
        <v>C14-R26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0.43106481481481895</v>
      </c>
      <c r="Q334" s="484">
        <f t="shared" ca="1" si="76"/>
        <v>0.43120370370370786</v>
      </c>
      <c r="R334" s="486">
        <v>5.9999998658895493E-2</v>
      </c>
      <c r="S334" s="486"/>
      <c r="T334">
        <v>12</v>
      </c>
      <c r="U334" s="469" t="str">
        <f t="shared" si="66"/>
        <v>C14-R26</v>
      </c>
      <c r="V334" s="970">
        <v>14</v>
      </c>
      <c r="W334" s="470" t="s">
        <v>493</v>
      </c>
      <c r="X334" s="470" t="s">
        <v>494</v>
      </c>
      <c r="Y334" s="971">
        <v>26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54"/>
      <c r="C335" s="404" t="str">
        <f t="shared" si="64"/>
        <v>C14-R24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0.43148148148148563</v>
      </c>
      <c r="Q335" s="484">
        <f t="shared" ca="1" si="76"/>
        <v>0.43163194444444858</v>
      </c>
      <c r="R335" s="486">
        <v>0.15000000596046448</v>
      </c>
      <c r="S335" s="486"/>
      <c r="T335">
        <v>12</v>
      </c>
      <c r="U335" s="469" t="str">
        <f t="shared" si="66"/>
        <v>C14-R24</v>
      </c>
      <c r="V335" s="970">
        <v>14</v>
      </c>
      <c r="W335" s="470" t="s">
        <v>493</v>
      </c>
      <c r="X335" s="470" t="s">
        <v>494</v>
      </c>
      <c r="Y335" s="971">
        <v>24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54"/>
      <c r="C336" s="404" t="str">
        <f t="shared" si="64"/>
        <v>C14-R22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0.43189814814815231</v>
      </c>
      <c r="Q336" s="484">
        <f t="shared" ca="1" si="76"/>
        <v>0.43206018518518935</v>
      </c>
      <c r="R336" s="486">
        <v>0.11999999731779099</v>
      </c>
      <c r="S336" s="486"/>
      <c r="T336">
        <v>12</v>
      </c>
      <c r="U336" s="469" t="str">
        <f t="shared" si="66"/>
        <v>C14-R22</v>
      </c>
      <c r="V336" s="970">
        <v>14</v>
      </c>
      <c r="W336" s="470" t="s">
        <v>493</v>
      </c>
      <c r="X336" s="470" t="s">
        <v>494</v>
      </c>
      <c r="Y336" s="971">
        <v>22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54"/>
      <c r="C337" s="404" t="str">
        <f t="shared" si="64"/>
        <v>C14-R20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0.43229166666667085</v>
      </c>
      <c r="Q337" s="484">
        <f t="shared" ca="1" si="76"/>
        <v>0.4324421296296338</v>
      </c>
      <c r="R337" s="486">
        <v>0.10000000149011612</v>
      </c>
      <c r="S337" s="486"/>
      <c r="T337">
        <v>12</v>
      </c>
      <c r="U337" s="469" t="str">
        <f t="shared" si="66"/>
        <v>C14-R20</v>
      </c>
      <c r="V337" s="970">
        <v>14</v>
      </c>
      <c r="W337" s="470" t="s">
        <v>493</v>
      </c>
      <c r="X337" s="470" t="s">
        <v>494</v>
      </c>
      <c r="Y337" s="971">
        <v>20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54"/>
      <c r="C338" s="404" t="str">
        <f t="shared" ref="C338:C401" si="80">U338</f>
        <v>C14-R18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0.43270833333333752</v>
      </c>
      <c r="Q338" s="484">
        <f t="shared" ca="1" si="76"/>
        <v>0.43288194444444866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C14-R18</v>
      </c>
      <c r="V338" s="970">
        <v>14</v>
      </c>
      <c r="W338" s="470" t="s">
        <v>493</v>
      </c>
      <c r="X338" s="470" t="s">
        <v>494</v>
      </c>
      <c r="Y338" s="971">
        <v>18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54"/>
      <c r="C339" s="404" t="str">
        <f t="shared" si="80"/>
        <v>C14-R16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0.43311342592593016</v>
      </c>
      <c r="Q339" s="484">
        <f t="shared" ref="Q339:Q402" ca="1" si="92">P339+TIME(0,0,RANDBETWEEN(12,15))</f>
        <v>0.43325231481481907</v>
      </c>
      <c r="R339" s="486">
        <v>3.9999999105930328E-2</v>
      </c>
      <c r="S339" s="486"/>
      <c r="T339">
        <v>12</v>
      </c>
      <c r="U339" s="469" t="str">
        <f t="shared" si="82"/>
        <v>C14-R16</v>
      </c>
      <c r="V339" s="970">
        <v>14</v>
      </c>
      <c r="W339" s="470" t="s">
        <v>493</v>
      </c>
      <c r="X339" s="470" t="s">
        <v>494</v>
      </c>
      <c r="Y339" s="971">
        <v>16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54"/>
      <c r="C340" s="404" t="str">
        <f t="shared" si="80"/>
        <v>C14-R14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0.43354166666667093</v>
      </c>
      <c r="Q340" s="484">
        <f t="shared" ca="1" si="92"/>
        <v>0.43371527777778207</v>
      </c>
      <c r="R340" s="486">
        <v>9.9999997764825821E-3</v>
      </c>
      <c r="S340" s="486"/>
      <c r="T340">
        <v>12</v>
      </c>
      <c r="U340" s="469" t="str">
        <f t="shared" si="82"/>
        <v>C14-R14</v>
      </c>
      <c r="V340" s="970">
        <v>14</v>
      </c>
      <c r="W340" s="470" t="s">
        <v>493</v>
      </c>
      <c r="X340" s="470" t="s">
        <v>494</v>
      </c>
      <c r="Y340" s="971">
        <v>14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54"/>
      <c r="C341" s="404" t="str">
        <f t="shared" si="80"/>
        <v>C14-R12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0.43400462962963393</v>
      </c>
      <c r="Q341" s="484">
        <f t="shared" ca="1" si="92"/>
        <v>0.43414351851852284</v>
      </c>
      <c r="R341" s="486">
        <v>0.15000000596046448</v>
      </c>
      <c r="S341" s="486"/>
      <c r="T341">
        <v>12</v>
      </c>
      <c r="U341" s="469" t="str">
        <f t="shared" si="82"/>
        <v>C14-R12</v>
      </c>
      <c r="V341" s="970">
        <v>14</v>
      </c>
      <c r="W341" s="470" t="s">
        <v>493</v>
      </c>
      <c r="X341" s="470" t="s">
        <v>494</v>
      </c>
      <c r="Y341" s="971">
        <v>12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54"/>
      <c r="C342" s="404" t="str">
        <f t="shared" si="80"/>
        <v>C14-R10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0.43442129629630061</v>
      </c>
      <c r="Q342" s="484">
        <f t="shared" ca="1" si="92"/>
        <v>0.43459490740741175</v>
      </c>
      <c r="R342" s="486">
        <v>2.9999999329447746E-2</v>
      </c>
      <c r="S342" s="486"/>
      <c r="T342">
        <v>12</v>
      </c>
      <c r="U342" s="469" t="str">
        <f t="shared" si="82"/>
        <v>C14-R10</v>
      </c>
      <c r="V342" s="970">
        <v>14</v>
      </c>
      <c r="W342" s="470" t="s">
        <v>493</v>
      </c>
      <c r="X342" s="470" t="s">
        <v>494</v>
      </c>
      <c r="Y342" s="971">
        <v>10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54"/>
      <c r="C343" s="404" t="str">
        <f t="shared" si="80"/>
        <v>C14-R8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0.43484953703704138</v>
      </c>
      <c r="Q343" s="484">
        <f t="shared" ca="1" si="92"/>
        <v>0.43501157407407842</v>
      </c>
      <c r="R343" s="486">
        <v>5.000000074505806E-2</v>
      </c>
      <c r="S343" s="486"/>
      <c r="T343">
        <v>12</v>
      </c>
      <c r="U343" s="469" t="str">
        <f t="shared" si="82"/>
        <v>C14-R8</v>
      </c>
      <c r="V343" s="970">
        <v>14</v>
      </c>
      <c r="W343" s="470" t="s">
        <v>493</v>
      </c>
      <c r="X343" s="470" t="s">
        <v>494</v>
      </c>
      <c r="Y343" s="971">
        <v>8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54"/>
      <c r="C344" s="404" t="str">
        <f t="shared" si="80"/>
        <v>C14-R6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0.43527777777778215</v>
      </c>
      <c r="Q344" s="484">
        <f t="shared" ca="1" si="92"/>
        <v>0.43541666666667106</v>
      </c>
      <c r="R344" s="486">
        <v>2.9999999329447746E-2</v>
      </c>
      <c r="S344" s="486"/>
      <c r="T344">
        <v>12</v>
      </c>
      <c r="U344" s="469" t="str">
        <f t="shared" si="82"/>
        <v>C14-R6</v>
      </c>
      <c r="V344" s="970">
        <v>14</v>
      </c>
      <c r="W344" s="470" t="s">
        <v>493</v>
      </c>
      <c r="X344" s="470" t="s">
        <v>494</v>
      </c>
      <c r="Y344" s="971">
        <v>6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54"/>
      <c r="C345" s="404" t="str">
        <f t="shared" si="80"/>
        <v>C14-R4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0.43569444444444883</v>
      </c>
      <c r="Q345" s="484">
        <f t="shared" ca="1" si="92"/>
        <v>0.43584490740741177</v>
      </c>
      <c r="R345" s="486">
        <v>0.12999999523162842</v>
      </c>
      <c r="S345" s="486"/>
      <c r="T345">
        <v>12</v>
      </c>
      <c r="U345" s="469" t="str">
        <f t="shared" si="82"/>
        <v>C14-R4</v>
      </c>
      <c r="V345" s="970">
        <v>14</v>
      </c>
      <c r="W345" s="470" t="s">
        <v>493</v>
      </c>
      <c r="X345" s="470" t="s">
        <v>494</v>
      </c>
      <c r="Y345" s="971">
        <v>4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54"/>
      <c r="C346" s="404" t="str">
        <f t="shared" si="80"/>
        <v>C14-R2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0.43613425925926363</v>
      </c>
      <c r="Q346" s="484">
        <f t="shared" ca="1" si="92"/>
        <v>0.43627314814815255</v>
      </c>
      <c r="R346" s="486">
        <v>9.0000003576278687E-2</v>
      </c>
      <c r="S346" s="486"/>
      <c r="T346">
        <v>12</v>
      </c>
      <c r="U346" s="469" t="str">
        <f t="shared" si="82"/>
        <v>C14-R2</v>
      </c>
      <c r="V346" s="970">
        <v>14</v>
      </c>
      <c r="W346" s="470" t="s">
        <v>493</v>
      </c>
      <c r="X346" s="470" t="s">
        <v>494</v>
      </c>
      <c r="Y346" s="971">
        <v>2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54"/>
      <c r="C347" s="404" t="str">
        <f t="shared" si="80"/>
        <v>C15-R1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0.43656250000000441</v>
      </c>
      <c r="Q347" s="484">
        <f t="shared" ca="1" si="92"/>
        <v>0.43670138888889332</v>
      </c>
      <c r="R347" s="486">
        <v>0.11999999731779099</v>
      </c>
      <c r="S347" s="486"/>
      <c r="T347">
        <v>12</v>
      </c>
      <c r="U347" s="469" t="str">
        <f t="shared" si="82"/>
        <v>C15-R1</v>
      </c>
      <c r="V347" s="970">
        <v>15</v>
      </c>
      <c r="W347" s="470" t="s">
        <v>493</v>
      </c>
      <c r="X347" s="470" t="s">
        <v>494</v>
      </c>
      <c r="Y347" s="971">
        <v>1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54"/>
      <c r="C348" s="404" t="str">
        <f t="shared" si="80"/>
        <v>C15-R3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0.43694444444444885</v>
      </c>
      <c r="Q348" s="484">
        <f t="shared" ca="1" si="92"/>
        <v>0.43708333333333776</v>
      </c>
      <c r="R348" s="486">
        <v>1.9999999552965164E-2</v>
      </c>
      <c r="S348" s="486"/>
      <c r="T348">
        <v>12</v>
      </c>
      <c r="U348" s="469" t="str">
        <f t="shared" si="82"/>
        <v>C15-R3</v>
      </c>
      <c r="V348" s="970">
        <v>15</v>
      </c>
      <c r="W348" s="470" t="s">
        <v>493</v>
      </c>
      <c r="X348" s="470" t="s">
        <v>494</v>
      </c>
      <c r="Y348" s="971">
        <v>3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54"/>
      <c r="C349" s="404" t="str">
        <f t="shared" si="80"/>
        <v>C15-R5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0.4373379629629674</v>
      </c>
      <c r="Q349" s="484">
        <f t="shared" ca="1" si="92"/>
        <v>0.43751157407407854</v>
      </c>
      <c r="R349" s="486">
        <v>5.9999998658895493E-2</v>
      </c>
      <c r="S349" s="486"/>
      <c r="T349">
        <v>12</v>
      </c>
      <c r="U349" s="501" t="str">
        <f t="shared" si="82"/>
        <v>C15-R5</v>
      </c>
      <c r="V349" s="970">
        <v>15</v>
      </c>
      <c r="W349" s="501" t="s">
        <v>493</v>
      </c>
      <c r="X349" s="470" t="s">
        <v>494</v>
      </c>
      <c r="Y349" s="971">
        <v>5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54"/>
      <c r="C350" s="404" t="str">
        <f t="shared" si="80"/>
        <v>C15-R7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0.43777777777778226</v>
      </c>
      <c r="Q350" s="484">
        <f t="shared" ca="1" si="92"/>
        <v>0.4379513888888934</v>
      </c>
      <c r="R350" s="486">
        <v>9.0000003576278687E-2</v>
      </c>
      <c r="S350" s="486"/>
      <c r="T350">
        <v>12</v>
      </c>
      <c r="U350" s="469" t="str">
        <f t="shared" si="82"/>
        <v>C15-R7</v>
      </c>
      <c r="V350" s="970">
        <v>15</v>
      </c>
      <c r="W350" s="470" t="s">
        <v>493</v>
      </c>
      <c r="X350" s="470" t="s">
        <v>494</v>
      </c>
      <c r="Y350" s="971">
        <v>7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54"/>
      <c r="C351" s="404" t="str">
        <f t="shared" si="80"/>
        <v>C15-R9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0.43821759259259713</v>
      </c>
      <c r="Q351" s="484">
        <f t="shared" ca="1" si="92"/>
        <v>0.43835648148148604</v>
      </c>
      <c r="R351" s="486">
        <v>0.12999999523162842</v>
      </c>
      <c r="S351" s="486"/>
      <c r="T351">
        <v>13</v>
      </c>
      <c r="U351" s="469" t="str">
        <f t="shared" si="82"/>
        <v>C15-R9</v>
      </c>
      <c r="V351" s="970">
        <v>15</v>
      </c>
      <c r="W351" s="470" t="s">
        <v>493</v>
      </c>
      <c r="X351" s="470" t="s">
        <v>494</v>
      </c>
      <c r="Y351" s="971">
        <v>9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54"/>
      <c r="C352" s="404" t="str">
        <f t="shared" si="80"/>
        <v>C15-R11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0.43861111111111567</v>
      </c>
      <c r="Q352" s="484">
        <f t="shared" ca="1" si="92"/>
        <v>0.43878472222222681</v>
      </c>
      <c r="R352" s="486">
        <v>0.10000000149011612</v>
      </c>
      <c r="S352" s="486"/>
      <c r="T352">
        <v>13</v>
      </c>
      <c r="U352" s="469" t="str">
        <f t="shared" si="82"/>
        <v>C15-R11</v>
      </c>
      <c r="V352" s="970">
        <v>15</v>
      </c>
      <c r="W352" s="470" t="s">
        <v>493</v>
      </c>
      <c r="X352" s="470" t="s">
        <v>494</v>
      </c>
      <c r="Y352" s="971">
        <v>11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54" t="str">
        <f>D12</f>
        <v>Km 11+950- Km 12+030</v>
      </c>
      <c r="C353" s="404" t="str">
        <f t="shared" si="80"/>
        <v>C15-R13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0.43907407407407867</v>
      </c>
      <c r="Q353" s="484">
        <f t="shared" ca="1" si="92"/>
        <v>0.43923611111111571</v>
      </c>
      <c r="R353" s="486">
        <v>5.000000074505806E-2</v>
      </c>
      <c r="S353" s="486"/>
      <c r="T353">
        <v>13</v>
      </c>
      <c r="U353" s="469" t="str">
        <f t="shared" si="82"/>
        <v>C15-R13</v>
      </c>
      <c r="V353" s="970">
        <v>15</v>
      </c>
      <c r="W353" s="470" t="s">
        <v>493</v>
      </c>
      <c r="X353" s="470" t="s">
        <v>494</v>
      </c>
      <c r="Y353" s="971">
        <v>13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54"/>
      <c r="C354" s="404" t="str">
        <f t="shared" si="80"/>
        <v>C15-R15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0.43949074074074534</v>
      </c>
      <c r="Q354" s="484">
        <f t="shared" ca="1" si="92"/>
        <v>0.43966435185185648</v>
      </c>
      <c r="R354" s="486">
        <v>1.9999999552965164E-2</v>
      </c>
      <c r="S354" s="486"/>
      <c r="T354">
        <v>13</v>
      </c>
      <c r="U354" s="469" t="str">
        <f t="shared" si="82"/>
        <v>C15-R15</v>
      </c>
      <c r="V354" s="970">
        <v>15</v>
      </c>
      <c r="W354" s="470" t="s">
        <v>493</v>
      </c>
      <c r="X354" s="470" t="s">
        <v>494</v>
      </c>
      <c r="Y354" s="971">
        <v>15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54"/>
      <c r="C355" s="404" t="str">
        <f t="shared" si="80"/>
        <v>C15-R17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0.43994212962963425</v>
      </c>
      <c r="Q355" s="484">
        <f t="shared" ca="1" si="92"/>
        <v>0.44008101851852316</v>
      </c>
      <c r="R355" s="486">
        <v>7.9999998211860657E-2</v>
      </c>
      <c r="S355" s="486"/>
      <c r="T355">
        <v>13</v>
      </c>
      <c r="U355" s="469" t="str">
        <f t="shared" si="82"/>
        <v>C15-R17</v>
      </c>
      <c r="V355" s="970">
        <v>15</v>
      </c>
      <c r="W355" s="470" t="s">
        <v>493</v>
      </c>
      <c r="X355" s="470" t="s">
        <v>494</v>
      </c>
      <c r="Y355" s="971">
        <v>17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54"/>
      <c r="C356" s="404" t="str">
        <f t="shared" si="80"/>
        <v>C15-R19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0.44031250000000466</v>
      </c>
      <c r="Q356" s="484">
        <f t="shared" ca="1" si="92"/>
        <v>0.4404861111111158</v>
      </c>
      <c r="R356" s="486">
        <v>0.10000000149011612</v>
      </c>
      <c r="S356" s="486"/>
      <c r="T356">
        <v>13</v>
      </c>
      <c r="U356" s="469" t="str">
        <f t="shared" si="82"/>
        <v>C15-R19</v>
      </c>
      <c r="V356" s="970">
        <v>15</v>
      </c>
      <c r="W356" s="470" t="s">
        <v>493</v>
      </c>
      <c r="X356" s="470" t="s">
        <v>494</v>
      </c>
      <c r="Y356" s="971">
        <v>19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54"/>
      <c r="C357" s="404" t="str">
        <f t="shared" si="80"/>
        <v>C15-R21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0.44072916666667133</v>
      </c>
      <c r="Q357" s="484">
        <f t="shared" ca="1" si="92"/>
        <v>0.44089120370370838</v>
      </c>
      <c r="R357" s="486">
        <v>0.11999999731779099</v>
      </c>
      <c r="S357" s="486"/>
      <c r="T357">
        <v>13</v>
      </c>
      <c r="U357" s="469" t="str">
        <f t="shared" si="82"/>
        <v>C15-R21</v>
      </c>
      <c r="V357" s="970">
        <v>15</v>
      </c>
      <c r="W357" s="470" t="s">
        <v>493</v>
      </c>
      <c r="X357" s="470" t="s">
        <v>494</v>
      </c>
      <c r="Y357" s="971">
        <v>21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54"/>
      <c r="C358" s="404" t="str">
        <f t="shared" si="80"/>
        <v>C15-R23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0.44115740740741211</v>
      </c>
      <c r="Q358" s="484">
        <f t="shared" ca="1" si="92"/>
        <v>0.44129629629630102</v>
      </c>
      <c r="R358" s="486">
        <v>1.9999999552965164E-2</v>
      </c>
      <c r="S358" s="486"/>
      <c r="T358">
        <v>13</v>
      </c>
      <c r="U358" s="469" t="str">
        <f t="shared" si="82"/>
        <v>C15-R23</v>
      </c>
      <c r="V358" s="970">
        <v>15</v>
      </c>
      <c r="W358" s="470" t="s">
        <v>493</v>
      </c>
      <c r="X358" s="470" t="s">
        <v>494</v>
      </c>
      <c r="Y358" s="971">
        <v>23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54"/>
      <c r="C359" s="404" t="str">
        <f t="shared" si="80"/>
        <v>C15-R25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0.44156250000000474</v>
      </c>
      <c r="Q359" s="484">
        <f t="shared" ca="1" si="92"/>
        <v>0.44170138888889365</v>
      </c>
      <c r="R359" s="486">
        <v>7.0000000298023224E-2</v>
      </c>
      <c r="S359" s="486"/>
      <c r="T359">
        <v>13</v>
      </c>
      <c r="U359" s="469" t="str">
        <f t="shared" si="82"/>
        <v>C15-R25</v>
      </c>
      <c r="V359" s="970">
        <v>15</v>
      </c>
      <c r="W359" s="470" t="s">
        <v>493</v>
      </c>
      <c r="X359" s="470" t="s">
        <v>494</v>
      </c>
      <c r="Y359" s="971">
        <v>25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54"/>
      <c r="C360" s="404" t="str">
        <f t="shared" si="80"/>
        <v>C15-R27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0.44196759259259738</v>
      </c>
      <c r="Q360" s="484">
        <f t="shared" ca="1" si="92"/>
        <v>0.44211805555556033</v>
      </c>
      <c r="R360" s="486">
        <v>0.15000000596046448</v>
      </c>
      <c r="S360" s="486"/>
      <c r="T360">
        <v>13</v>
      </c>
      <c r="U360" s="469" t="str">
        <f t="shared" si="82"/>
        <v>C15-R27</v>
      </c>
      <c r="V360" s="970">
        <v>15</v>
      </c>
      <c r="W360" s="470" t="s">
        <v>493</v>
      </c>
      <c r="X360" s="470" t="s">
        <v>494</v>
      </c>
      <c r="Y360" s="971">
        <v>27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54"/>
      <c r="C361" s="404" t="str">
        <f t="shared" si="80"/>
        <v>C15-R29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0.4423958333333381</v>
      </c>
      <c r="Q361" s="484">
        <f t="shared" ca="1" si="92"/>
        <v>0.44256944444444923</v>
      </c>
      <c r="R361" s="486">
        <v>0.11999999731779099</v>
      </c>
      <c r="S361" s="486"/>
      <c r="T361">
        <v>13</v>
      </c>
      <c r="U361" s="501" t="str">
        <f t="shared" si="82"/>
        <v>C15-R29</v>
      </c>
      <c r="V361" s="970">
        <v>15</v>
      </c>
      <c r="W361" s="501" t="s">
        <v>493</v>
      </c>
      <c r="X361" s="470" t="s">
        <v>494</v>
      </c>
      <c r="Y361" s="971">
        <v>29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54"/>
      <c r="C362" s="404" t="str">
        <f t="shared" si="80"/>
        <v>C15-R31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0.44283564814815296</v>
      </c>
      <c r="Q362" s="484">
        <f t="shared" ca="1" si="92"/>
        <v>0.4430092592592641</v>
      </c>
      <c r="R362" s="486">
        <v>7.9999998211860657E-2</v>
      </c>
      <c r="S362" s="486"/>
      <c r="T362">
        <v>13</v>
      </c>
      <c r="U362" s="469" t="str">
        <f t="shared" si="82"/>
        <v>C15-R31</v>
      </c>
      <c r="V362" s="970">
        <v>15</v>
      </c>
      <c r="W362" s="470" t="s">
        <v>493</v>
      </c>
      <c r="X362" s="470" t="s">
        <v>494</v>
      </c>
      <c r="Y362" s="971">
        <v>31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54"/>
      <c r="C363" s="404" t="str">
        <f t="shared" si="80"/>
        <v>C15-R33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0.44327546296296783</v>
      </c>
      <c r="Q363" s="484">
        <f t="shared" ca="1" si="92"/>
        <v>0.44343750000000487</v>
      </c>
      <c r="R363" s="486">
        <v>1.9999999552965164E-2</v>
      </c>
      <c r="S363" s="486"/>
      <c r="T363">
        <v>13</v>
      </c>
      <c r="U363" s="469" t="str">
        <f t="shared" si="82"/>
        <v>C15-R33</v>
      </c>
      <c r="V363" s="970">
        <v>15</v>
      </c>
      <c r="W363" s="470" t="s">
        <v>493</v>
      </c>
      <c r="X363" s="470" t="s">
        <v>494</v>
      </c>
      <c r="Y363" s="971">
        <v>33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54"/>
      <c r="C364" s="404" t="str">
        <f t="shared" si="80"/>
        <v>C15-R35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0.44372685185185673</v>
      </c>
      <c r="Q364" s="484">
        <f t="shared" ca="1" si="92"/>
        <v>0.44390046296296787</v>
      </c>
      <c r="R364" s="486">
        <v>7.0000000298023224E-2</v>
      </c>
      <c r="S364" s="486"/>
      <c r="T364">
        <v>13</v>
      </c>
      <c r="U364" s="469" t="str">
        <f t="shared" si="82"/>
        <v>C15-R35</v>
      </c>
      <c r="V364" s="970">
        <v>15</v>
      </c>
      <c r="W364" s="470" t="s">
        <v>493</v>
      </c>
      <c r="X364" s="470" t="s">
        <v>494</v>
      </c>
      <c r="Y364" s="971">
        <v>35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54"/>
      <c r="C365" s="404" t="str">
        <f t="shared" si="80"/>
        <v>C15-R37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0.44413194444444937</v>
      </c>
      <c r="Q365" s="484">
        <f t="shared" ca="1" si="92"/>
        <v>0.44427083333333828</v>
      </c>
      <c r="R365" s="486">
        <v>3.9999999105930328E-2</v>
      </c>
      <c r="S365" s="486"/>
      <c r="T365">
        <v>13</v>
      </c>
      <c r="U365" s="469" t="str">
        <f t="shared" si="82"/>
        <v>C15-R37</v>
      </c>
      <c r="V365" s="970">
        <v>15</v>
      </c>
      <c r="W365" s="470" t="s">
        <v>493</v>
      </c>
      <c r="X365" s="470" t="s">
        <v>494</v>
      </c>
      <c r="Y365" s="971">
        <v>37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54"/>
      <c r="C366" s="404" t="str">
        <f t="shared" si="80"/>
        <v>C15-R39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0.44454861111111604</v>
      </c>
      <c r="Q366" s="484">
        <f t="shared" ca="1" si="92"/>
        <v>0.44471064814815309</v>
      </c>
      <c r="R366" s="486">
        <v>0.15000000596046448</v>
      </c>
      <c r="S366" s="486"/>
      <c r="T366">
        <v>13</v>
      </c>
      <c r="U366" s="469" t="str">
        <f t="shared" si="82"/>
        <v>C15-R39</v>
      </c>
      <c r="V366" s="970">
        <v>15</v>
      </c>
      <c r="W366" s="470" t="s">
        <v>493</v>
      </c>
      <c r="X366" s="470" t="s">
        <v>494</v>
      </c>
      <c r="Y366" s="971">
        <v>39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54"/>
      <c r="C367" s="404" t="str">
        <f t="shared" si="80"/>
        <v>C15-R41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0.44496527777778272</v>
      </c>
      <c r="Q367" s="484">
        <f t="shared" ca="1" si="92"/>
        <v>0.44510416666667163</v>
      </c>
      <c r="R367" s="486">
        <v>9.0000003576278687E-2</v>
      </c>
      <c r="S367" s="486"/>
      <c r="T367">
        <v>13</v>
      </c>
      <c r="U367" s="469" t="str">
        <f t="shared" si="82"/>
        <v>C15-R41</v>
      </c>
      <c r="V367" s="970">
        <v>15</v>
      </c>
      <c r="W367" s="470" t="s">
        <v>493</v>
      </c>
      <c r="X367" s="470" t="s">
        <v>494</v>
      </c>
      <c r="Y367" s="971">
        <v>41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54"/>
      <c r="C368" s="404" t="str">
        <f t="shared" si="80"/>
        <v>C15-R43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0.44539351851852349</v>
      </c>
      <c r="Q368" s="484">
        <f t="shared" ca="1" si="92"/>
        <v>0.44555555555556053</v>
      </c>
      <c r="R368" s="486">
        <v>9.9999997764825821E-3</v>
      </c>
      <c r="S368" s="486"/>
      <c r="T368">
        <v>13</v>
      </c>
      <c r="U368" s="469" t="str">
        <f t="shared" si="82"/>
        <v>C15-R43</v>
      </c>
      <c r="V368" s="970">
        <v>15</v>
      </c>
      <c r="W368" s="470" t="s">
        <v>493</v>
      </c>
      <c r="X368" s="470" t="s">
        <v>494</v>
      </c>
      <c r="Y368" s="971">
        <v>43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54"/>
      <c r="C369" s="404" t="str">
        <f t="shared" si="80"/>
        <v>C15-R45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0.44578703703704203</v>
      </c>
      <c r="Q369" s="484">
        <f t="shared" ca="1" si="92"/>
        <v>0.44593750000000498</v>
      </c>
      <c r="R369" s="486">
        <v>0.11999999731779099</v>
      </c>
      <c r="S369" s="486"/>
      <c r="T369">
        <v>13</v>
      </c>
      <c r="U369" s="469" t="str">
        <f t="shared" si="82"/>
        <v>C15-R45</v>
      </c>
      <c r="V369" s="970">
        <v>15</v>
      </c>
      <c r="W369" s="470" t="s">
        <v>493</v>
      </c>
      <c r="X369" s="470" t="s">
        <v>494</v>
      </c>
      <c r="Y369" s="971">
        <v>45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54"/>
      <c r="C370" s="404" t="str">
        <f t="shared" si="80"/>
        <v>C16-R48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0.44616898148148648</v>
      </c>
      <c r="Q370" s="484">
        <f t="shared" ca="1" si="92"/>
        <v>0.44631944444444943</v>
      </c>
      <c r="R370" s="486">
        <v>0.14000000059604645</v>
      </c>
      <c r="S370" s="486"/>
      <c r="T370">
        <v>13</v>
      </c>
      <c r="U370" s="469" t="str">
        <f t="shared" si="82"/>
        <v>C16-R48</v>
      </c>
      <c r="V370" s="970">
        <v>16</v>
      </c>
      <c r="W370" s="470" t="s">
        <v>493</v>
      </c>
      <c r="X370" s="470" t="s">
        <v>494</v>
      </c>
      <c r="Y370" s="971">
        <v>48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54"/>
      <c r="C371" s="404" t="str">
        <f t="shared" si="80"/>
        <v>C16-R46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0.44657407407407906</v>
      </c>
      <c r="Q371" s="484">
        <f t="shared" ca="1" si="92"/>
        <v>0.44672453703704201</v>
      </c>
      <c r="R371" s="486">
        <v>3.9999999105930328E-2</v>
      </c>
      <c r="S371" s="486"/>
      <c r="T371">
        <v>13</v>
      </c>
      <c r="U371" s="469" t="str">
        <f t="shared" si="82"/>
        <v>C16-R46</v>
      </c>
      <c r="V371" s="970">
        <v>16</v>
      </c>
      <c r="W371" s="470" t="s">
        <v>493</v>
      </c>
      <c r="X371" s="470" t="s">
        <v>494</v>
      </c>
      <c r="Y371" s="971">
        <v>46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54"/>
      <c r="C372" s="404" t="str">
        <f t="shared" si="80"/>
        <v>C16-R44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0.44695601851852351</v>
      </c>
      <c r="Q372" s="484">
        <f t="shared" ca="1" si="92"/>
        <v>0.44709490740741242</v>
      </c>
      <c r="R372" s="486">
        <v>3.9999999105930328E-2</v>
      </c>
      <c r="S372" s="486"/>
      <c r="T372">
        <v>13</v>
      </c>
      <c r="U372" s="469" t="str">
        <f t="shared" si="82"/>
        <v>C16-R44</v>
      </c>
      <c r="V372" s="970">
        <v>16</v>
      </c>
      <c r="W372" s="470" t="s">
        <v>493</v>
      </c>
      <c r="X372" s="470" t="s">
        <v>494</v>
      </c>
      <c r="Y372" s="971">
        <v>44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54"/>
      <c r="C373" s="404" t="str">
        <f t="shared" si="80"/>
        <v>C16-R42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0.44736111111111615</v>
      </c>
      <c r="Q373" s="484">
        <f t="shared" ca="1" si="92"/>
        <v>0.44750000000000506</v>
      </c>
      <c r="R373" s="486">
        <v>0.14000000059604645</v>
      </c>
      <c r="S373" s="486"/>
      <c r="T373">
        <v>13</v>
      </c>
      <c r="U373" s="469" t="str">
        <f t="shared" si="82"/>
        <v>C16-R42</v>
      </c>
      <c r="V373" s="970">
        <v>16</v>
      </c>
      <c r="W373" s="470" t="s">
        <v>493</v>
      </c>
      <c r="X373" s="470" t="s">
        <v>494</v>
      </c>
      <c r="Y373" s="971">
        <v>42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54"/>
      <c r="C374" s="404" t="str">
        <f t="shared" si="80"/>
        <v>C16-R40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0.44773148148148656</v>
      </c>
      <c r="Q374" s="484">
        <f t="shared" ca="1" si="92"/>
        <v>0.4479050925925977</v>
      </c>
      <c r="R374" s="486">
        <v>7.0000000298023224E-2</v>
      </c>
      <c r="S374" s="486"/>
      <c r="T374">
        <v>13</v>
      </c>
      <c r="U374" s="469" t="str">
        <f t="shared" si="82"/>
        <v>C16-R40</v>
      </c>
      <c r="V374" s="970">
        <v>16</v>
      </c>
      <c r="W374" s="470" t="s">
        <v>493</v>
      </c>
      <c r="X374" s="470" t="s">
        <v>494</v>
      </c>
      <c r="Y374" s="971">
        <v>40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54"/>
      <c r="C375" s="404" t="str">
        <f t="shared" si="80"/>
        <v>C16-R38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0.44814814814815324</v>
      </c>
      <c r="Q375" s="484">
        <f t="shared" ca="1" si="92"/>
        <v>0.44832175925926437</v>
      </c>
      <c r="R375" s="486">
        <v>0.15000000596046448</v>
      </c>
      <c r="S375" s="486"/>
      <c r="T375">
        <v>13</v>
      </c>
      <c r="U375" s="469" t="str">
        <f t="shared" si="82"/>
        <v>C16-R38</v>
      </c>
      <c r="V375" s="970">
        <v>16</v>
      </c>
      <c r="W375" s="470" t="s">
        <v>493</v>
      </c>
      <c r="X375" s="470" t="s">
        <v>494</v>
      </c>
      <c r="Y375" s="971">
        <v>38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54"/>
      <c r="C376" s="404" t="str">
        <f t="shared" si="80"/>
        <v>C16-R36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0.4485879629629681</v>
      </c>
      <c r="Q376" s="484">
        <f t="shared" ca="1" si="92"/>
        <v>0.44872685185185701</v>
      </c>
      <c r="R376" s="486">
        <v>2.9999999329447746E-2</v>
      </c>
      <c r="S376" s="486"/>
      <c r="T376">
        <v>13</v>
      </c>
      <c r="U376" s="469" t="str">
        <f t="shared" si="82"/>
        <v>C16-R36</v>
      </c>
      <c r="V376" s="970">
        <v>16</v>
      </c>
      <c r="W376" s="470" t="s">
        <v>493</v>
      </c>
      <c r="X376" s="470" t="s">
        <v>494</v>
      </c>
      <c r="Y376" s="971">
        <v>36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54"/>
      <c r="C377" s="404" t="str">
        <f t="shared" si="80"/>
        <v>C16-R34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0.44900462962963478</v>
      </c>
      <c r="Q377" s="484">
        <f t="shared" ca="1" si="92"/>
        <v>0.44914351851852369</v>
      </c>
      <c r="R377" s="486">
        <v>0.11999999731779099</v>
      </c>
      <c r="S377" s="486"/>
      <c r="T377">
        <v>13</v>
      </c>
      <c r="U377" s="469" t="str">
        <f t="shared" si="82"/>
        <v>C16-R34</v>
      </c>
      <c r="V377" s="970">
        <v>16</v>
      </c>
      <c r="W377" s="470" t="s">
        <v>493</v>
      </c>
      <c r="X377" s="470" t="s">
        <v>494</v>
      </c>
      <c r="Y377" s="971">
        <v>34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54"/>
      <c r="C378" s="404" t="str">
        <f t="shared" si="80"/>
        <v>C16-R32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0.44937500000000519</v>
      </c>
      <c r="Q378" s="484">
        <f t="shared" ca="1" si="92"/>
        <v>0.4495138888888941</v>
      </c>
      <c r="R378" s="486">
        <v>0.10000000149011612</v>
      </c>
      <c r="S378" s="486"/>
      <c r="T378">
        <v>13</v>
      </c>
      <c r="U378" s="469" t="str">
        <f t="shared" si="82"/>
        <v>C16-R32</v>
      </c>
      <c r="V378" s="970">
        <v>16</v>
      </c>
      <c r="W378" s="470" t="s">
        <v>493</v>
      </c>
      <c r="X378" s="470" t="s">
        <v>494</v>
      </c>
      <c r="Y378" s="971">
        <v>32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54"/>
      <c r="C379" s="404" t="str">
        <f t="shared" si="80"/>
        <v>C16-R30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0.44979166666667186</v>
      </c>
      <c r="Q379" s="484">
        <f t="shared" ca="1" si="92"/>
        <v>0.44993055555556077</v>
      </c>
      <c r="R379" s="486">
        <v>0.15000000596046448</v>
      </c>
      <c r="S379" s="486"/>
      <c r="T379">
        <v>14</v>
      </c>
      <c r="U379" s="469" t="str">
        <f t="shared" si="82"/>
        <v>C16-R30</v>
      </c>
      <c r="V379" s="970">
        <v>16</v>
      </c>
      <c r="W379" s="470" t="s">
        <v>493</v>
      </c>
      <c r="X379" s="470" t="s">
        <v>494</v>
      </c>
      <c r="Y379" s="971">
        <v>30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54"/>
      <c r="C380" s="404" t="str">
        <f t="shared" si="80"/>
        <v>C16-R28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0.45017361111111631</v>
      </c>
      <c r="Q380" s="484">
        <f t="shared" ca="1" si="92"/>
        <v>0.45031250000000522</v>
      </c>
      <c r="R380" s="486">
        <v>0.15000000596046448</v>
      </c>
      <c r="S380" s="486"/>
      <c r="T380">
        <v>14</v>
      </c>
      <c r="U380" s="469" t="str">
        <f t="shared" si="82"/>
        <v>C16-R28</v>
      </c>
      <c r="V380" s="970">
        <v>16</v>
      </c>
      <c r="W380" s="470" t="s">
        <v>493</v>
      </c>
      <c r="X380" s="470" t="s">
        <v>494</v>
      </c>
      <c r="Y380" s="971">
        <v>28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54"/>
      <c r="C381" s="404" t="str">
        <f t="shared" si="80"/>
        <v>C16-R26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0.45060185185185708</v>
      </c>
      <c r="Q381" s="484">
        <f t="shared" ca="1" si="92"/>
        <v>0.45077546296296822</v>
      </c>
      <c r="R381" s="486">
        <v>0.14000000059604645</v>
      </c>
      <c r="S381" s="486"/>
      <c r="T381">
        <v>14</v>
      </c>
      <c r="U381" s="501" t="str">
        <f t="shared" si="82"/>
        <v>C16-R26</v>
      </c>
      <c r="V381" s="970">
        <v>16</v>
      </c>
      <c r="W381" s="501" t="s">
        <v>493</v>
      </c>
      <c r="X381" s="470" t="s">
        <v>494</v>
      </c>
      <c r="Y381" s="971">
        <v>26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54"/>
      <c r="C382" s="404" t="str">
        <f t="shared" si="80"/>
        <v>C16-R24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0.45105324074074599</v>
      </c>
      <c r="Q382" s="484">
        <f t="shared" ca="1" si="92"/>
        <v>0.45121527777778303</v>
      </c>
      <c r="R382" s="486">
        <v>7.0000000298023224E-2</v>
      </c>
      <c r="S382" s="486"/>
      <c r="T382">
        <v>14</v>
      </c>
      <c r="U382" s="469" t="str">
        <f t="shared" si="82"/>
        <v>C16-R24</v>
      </c>
      <c r="V382" s="970">
        <v>16</v>
      </c>
      <c r="W382" s="470" t="s">
        <v>493</v>
      </c>
      <c r="X382" s="470" t="s">
        <v>494</v>
      </c>
      <c r="Y382" s="971">
        <v>24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54"/>
      <c r="C383" s="404" t="str">
        <f t="shared" si="80"/>
        <v>C16-R22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0.45144675925926453</v>
      </c>
      <c r="Q383" s="484">
        <f t="shared" ca="1" si="92"/>
        <v>0.45158564814815344</v>
      </c>
      <c r="R383" s="486">
        <v>0.15000000596046448</v>
      </c>
      <c r="S383" s="486"/>
      <c r="T383">
        <v>14</v>
      </c>
      <c r="U383" s="469" t="str">
        <f t="shared" si="82"/>
        <v>C16-R22</v>
      </c>
      <c r="V383" s="970">
        <v>16</v>
      </c>
      <c r="W383" s="470" t="s">
        <v>493</v>
      </c>
      <c r="X383" s="470" t="s">
        <v>494</v>
      </c>
      <c r="Y383" s="971">
        <v>22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54"/>
      <c r="C384" s="404" t="str">
        <f t="shared" si="80"/>
        <v>C16-R20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0.4518750000000053</v>
      </c>
      <c r="Q384" s="484">
        <f t="shared" ca="1" si="92"/>
        <v>0.45204861111111644</v>
      </c>
      <c r="R384" s="486">
        <v>0.11999999731779099</v>
      </c>
      <c r="S384" s="486"/>
      <c r="T384">
        <v>14</v>
      </c>
      <c r="U384" s="469" t="str">
        <f t="shared" si="82"/>
        <v>C16-R20</v>
      </c>
      <c r="V384" s="970">
        <v>16</v>
      </c>
      <c r="W384" s="470" t="s">
        <v>493</v>
      </c>
      <c r="X384" s="470" t="s">
        <v>494</v>
      </c>
      <c r="Y384" s="971">
        <v>20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54"/>
      <c r="C385" s="404" t="str">
        <f t="shared" si="80"/>
        <v>C16-R18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0.45229166666667198</v>
      </c>
      <c r="Q385" s="484">
        <f t="shared" ca="1" si="92"/>
        <v>0.45244212962963493</v>
      </c>
      <c r="R385" s="486">
        <v>0.11999999731779099</v>
      </c>
      <c r="S385" s="486"/>
      <c r="T385">
        <v>14</v>
      </c>
      <c r="U385" s="469" t="str">
        <f t="shared" si="82"/>
        <v>C16-R18</v>
      </c>
      <c r="V385" s="970">
        <v>16</v>
      </c>
      <c r="W385" s="470" t="s">
        <v>493</v>
      </c>
      <c r="X385" s="470" t="s">
        <v>494</v>
      </c>
      <c r="Y385" s="971">
        <v>18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54"/>
      <c r="C386" s="404" t="str">
        <f t="shared" si="80"/>
        <v>C16-R16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0.45267361111111643</v>
      </c>
      <c r="Q386" s="484">
        <f t="shared" ca="1" si="92"/>
        <v>0.45281250000000534</v>
      </c>
      <c r="R386" s="486">
        <v>2.9999999329447746E-2</v>
      </c>
      <c r="S386" s="486"/>
      <c r="T386">
        <v>14</v>
      </c>
      <c r="U386" s="469" t="str">
        <f t="shared" si="82"/>
        <v>C16-R16</v>
      </c>
      <c r="V386" s="970">
        <v>16</v>
      </c>
      <c r="W386" s="470" t="s">
        <v>493</v>
      </c>
      <c r="X386" s="470" t="s">
        <v>494</v>
      </c>
      <c r="Y386" s="971">
        <v>16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54"/>
      <c r="C387" s="404" t="str">
        <f t="shared" si="80"/>
        <v>C16-R14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0.4531018518518572</v>
      </c>
      <c r="Q387" s="484">
        <f t="shared" ca="1" si="92"/>
        <v>0.45324074074074611</v>
      </c>
      <c r="R387" s="486">
        <v>9.0000003576278687E-2</v>
      </c>
      <c r="S387" s="486"/>
      <c r="T387">
        <v>14</v>
      </c>
      <c r="U387" s="469" t="str">
        <f t="shared" si="82"/>
        <v>C16-R14</v>
      </c>
      <c r="V387" s="970">
        <v>16</v>
      </c>
      <c r="W387" s="470" t="s">
        <v>493</v>
      </c>
      <c r="X387" s="470" t="s">
        <v>494</v>
      </c>
      <c r="Y387" s="971">
        <v>14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54"/>
      <c r="C388" s="404" t="str">
        <f t="shared" si="80"/>
        <v>C16-R12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0.45353009259259797</v>
      </c>
      <c r="Q388" s="484">
        <f t="shared" ca="1" si="92"/>
        <v>0.4537037037037091</v>
      </c>
      <c r="R388" s="486">
        <v>5.9999998658895493E-2</v>
      </c>
      <c r="S388" s="486"/>
      <c r="T388">
        <v>14</v>
      </c>
      <c r="U388" s="469" t="str">
        <f t="shared" si="82"/>
        <v>C16-R12</v>
      </c>
      <c r="V388" s="970">
        <v>16</v>
      </c>
      <c r="W388" s="470" t="s">
        <v>493</v>
      </c>
      <c r="X388" s="470" t="s">
        <v>494</v>
      </c>
      <c r="Y388" s="971">
        <v>12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54"/>
      <c r="C389" s="404" t="str">
        <f t="shared" si="80"/>
        <v>C16-R10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0.45398148148148687</v>
      </c>
      <c r="Q389" s="484">
        <f t="shared" ca="1" si="92"/>
        <v>0.45413194444444982</v>
      </c>
      <c r="R389" s="486">
        <v>0.10999999940395355</v>
      </c>
      <c r="S389" s="486"/>
      <c r="T389">
        <v>14</v>
      </c>
      <c r="U389" s="469" t="str">
        <f t="shared" si="82"/>
        <v>C16-R10</v>
      </c>
      <c r="V389" s="970">
        <v>16</v>
      </c>
      <c r="W389" s="470" t="s">
        <v>493</v>
      </c>
      <c r="X389" s="470" t="s">
        <v>494</v>
      </c>
      <c r="Y389" s="971">
        <v>10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54" t="str">
        <f>D12</f>
        <v>Km 11+950- Km 12+030</v>
      </c>
      <c r="C390" s="404" t="str">
        <f t="shared" si="80"/>
        <v>C16-R8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0.45437500000000536</v>
      </c>
      <c r="Q390" s="484">
        <f t="shared" ca="1" si="92"/>
        <v>0.4545486111111165</v>
      </c>
      <c r="R390" s="486">
        <v>0.15000000596046448</v>
      </c>
      <c r="S390" s="486"/>
      <c r="T390">
        <v>14</v>
      </c>
      <c r="U390" s="469" t="str">
        <f t="shared" si="82"/>
        <v>C16-R8</v>
      </c>
      <c r="V390" s="970">
        <v>16</v>
      </c>
      <c r="W390" s="470" t="s">
        <v>493</v>
      </c>
      <c r="X390" s="470" t="s">
        <v>494</v>
      </c>
      <c r="Y390" s="971">
        <v>8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54"/>
      <c r="C391" s="404" t="str">
        <f t="shared" si="80"/>
        <v>C16-R6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0.45480324074074613</v>
      </c>
      <c r="Q391" s="484">
        <f t="shared" ca="1" si="92"/>
        <v>0.45496527777778317</v>
      </c>
      <c r="R391" s="486">
        <v>5.000000074505806E-2</v>
      </c>
      <c r="S391" s="486"/>
      <c r="T391">
        <v>14</v>
      </c>
      <c r="U391" s="469" t="str">
        <f t="shared" si="82"/>
        <v>C16-R6</v>
      </c>
      <c r="V391" s="970">
        <v>16</v>
      </c>
      <c r="W391" s="470" t="s">
        <v>493</v>
      </c>
      <c r="X391" s="470" t="s">
        <v>494</v>
      </c>
      <c r="Y391" s="971">
        <v>6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54"/>
      <c r="C392" s="404" t="str">
        <f t="shared" si="80"/>
        <v>C16-R4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0.4552199074074128</v>
      </c>
      <c r="Q392" s="484">
        <f t="shared" ca="1" si="92"/>
        <v>0.45539351851852394</v>
      </c>
      <c r="R392" s="486">
        <v>0.11999999731779099</v>
      </c>
      <c r="S392" s="486"/>
      <c r="T392">
        <v>14</v>
      </c>
      <c r="U392" s="469" t="str">
        <f t="shared" si="82"/>
        <v>C16-R4</v>
      </c>
      <c r="V392" s="970">
        <v>16</v>
      </c>
      <c r="W392" s="470" t="s">
        <v>493</v>
      </c>
      <c r="X392" s="470" t="s">
        <v>494</v>
      </c>
      <c r="Y392" s="971">
        <v>4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54"/>
      <c r="C393" s="404" t="str">
        <f t="shared" si="80"/>
        <v>C16-R2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0.45563657407407948</v>
      </c>
      <c r="Q393" s="484">
        <f t="shared" ca="1" si="92"/>
        <v>0.45579861111111653</v>
      </c>
      <c r="R393" s="486">
        <v>0.15000000596046448</v>
      </c>
      <c r="S393" s="486"/>
      <c r="T393">
        <v>14</v>
      </c>
      <c r="U393" s="469" t="str">
        <f t="shared" si="82"/>
        <v>C16-R2</v>
      </c>
      <c r="V393" s="970">
        <v>16</v>
      </c>
      <c r="W393" s="470" t="s">
        <v>493</v>
      </c>
      <c r="X393" s="470" t="s">
        <v>494</v>
      </c>
      <c r="Y393" s="971">
        <v>2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54"/>
      <c r="C394" s="404" t="str">
        <f t="shared" si="80"/>
        <v>C17-R1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0.45607638888889429</v>
      </c>
      <c r="Q394" s="484">
        <f t="shared" ca="1" si="92"/>
        <v>0.45623842592593133</v>
      </c>
      <c r="R394" s="486">
        <v>0.15000000596046448</v>
      </c>
      <c r="S394" s="486"/>
      <c r="T394">
        <v>14</v>
      </c>
      <c r="U394" s="469" t="str">
        <f t="shared" si="82"/>
        <v>C17-R1</v>
      </c>
      <c r="V394" s="970">
        <v>17</v>
      </c>
      <c r="W394" s="470" t="s">
        <v>493</v>
      </c>
      <c r="X394" s="470" t="s">
        <v>494</v>
      </c>
      <c r="Y394" s="971">
        <v>1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54"/>
      <c r="C395" s="404" t="str">
        <f t="shared" si="80"/>
        <v>C17-R3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0.45648148148148687</v>
      </c>
      <c r="Q395" s="484">
        <f t="shared" ca="1" si="92"/>
        <v>0.45664351851852392</v>
      </c>
      <c r="R395" s="486">
        <v>5.000000074505806E-2</v>
      </c>
      <c r="S395" s="486"/>
      <c r="T395">
        <v>14</v>
      </c>
      <c r="U395" s="469" t="str">
        <f t="shared" si="82"/>
        <v>C17-R3</v>
      </c>
      <c r="V395" s="970">
        <v>17</v>
      </c>
      <c r="W395" s="470" t="s">
        <v>493</v>
      </c>
      <c r="X395" s="470" t="s">
        <v>494</v>
      </c>
      <c r="Y395" s="971">
        <v>3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54"/>
      <c r="C396" s="404" t="str">
        <f t="shared" si="80"/>
        <v>C17-R5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0.45687500000000542</v>
      </c>
      <c r="Q396" s="484">
        <f t="shared" ca="1" si="92"/>
        <v>0.45702546296296837</v>
      </c>
      <c r="R396" s="486">
        <v>7.0000000298023224E-2</v>
      </c>
      <c r="S396" s="486"/>
      <c r="T396">
        <v>14</v>
      </c>
      <c r="U396" s="469" t="str">
        <f t="shared" si="82"/>
        <v>C17-R5</v>
      </c>
      <c r="V396" s="970">
        <v>17</v>
      </c>
      <c r="W396" s="470" t="s">
        <v>493</v>
      </c>
      <c r="X396" s="470" t="s">
        <v>494</v>
      </c>
      <c r="Y396" s="971">
        <v>5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54"/>
      <c r="C397" s="404" t="str">
        <f t="shared" si="80"/>
        <v>C17-R7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0.45725694444444986</v>
      </c>
      <c r="Q397" s="484">
        <f t="shared" ca="1" si="92"/>
        <v>0.45740740740741281</v>
      </c>
      <c r="R397" s="486">
        <v>7.9999998211860657E-2</v>
      </c>
      <c r="S397" s="486"/>
      <c r="T397">
        <v>14</v>
      </c>
      <c r="U397" s="469" t="str">
        <f t="shared" si="82"/>
        <v>C17-R7</v>
      </c>
      <c r="V397" s="970">
        <v>17</v>
      </c>
      <c r="W397" s="470" t="s">
        <v>493</v>
      </c>
      <c r="X397" s="470" t="s">
        <v>494</v>
      </c>
      <c r="Y397" s="971">
        <v>7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54"/>
      <c r="C398" s="404" t="str">
        <f t="shared" si="80"/>
        <v>C17-R9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0.45768518518519058</v>
      </c>
      <c r="Q398" s="484">
        <f t="shared" ca="1" si="92"/>
        <v>0.45782407407407949</v>
      </c>
      <c r="R398" s="486">
        <v>0.12999999523162842</v>
      </c>
      <c r="S398" s="486"/>
      <c r="T398">
        <v>14</v>
      </c>
      <c r="U398" s="469" t="str">
        <f t="shared" si="82"/>
        <v>C17-R9</v>
      </c>
      <c r="V398" s="970">
        <v>17</v>
      </c>
      <c r="W398" s="470" t="s">
        <v>493</v>
      </c>
      <c r="X398" s="470" t="s">
        <v>494</v>
      </c>
      <c r="Y398" s="971">
        <v>9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54"/>
      <c r="C399" s="404" t="str">
        <f t="shared" si="80"/>
        <v>C17-R11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0.45807870370370912</v>
      </c>
      <c r="Q399" s="484">
        <f t="shared" ca="1" si="92"/>
        <v>0.45824074074074617</v>
      </c>
      <c r="R399" s="486">
        <v>3.9999999105930328E-2</v>
      </c>
      <c r="S399" s="486"/>
      <c r="T399">
        <v>14</v>
      </c>
      <c r="U399" s="469" t="str">
        <f t="shared" si="82"/>
        <v>C17-R11</v>
      </c>
      <c r="V399" s="970">
        <v>17</v>
      </c>
      <c r="W399" s="470" t="s">
        <v>493</v>
      </c>
      <c r="X399" s="470" t="s">
        <v>494</v>
      </c>
      <c r="Y399" s="971">
        <v>11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54"/>
      <c r="C400" s="404" t="str">
        <f t="shared" si="80"/>
        <v>C17-R13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0.45853009259259803</v>
      </c>
      <c r="Q400" s="484">
        <f t="shared" ca="1" si="92"/>
        <v>0.45870370370370916</v>
      </c>
      <c r="R400" s="486">
        <v>9.9999997764825821E-3</v>
      </c>
      <c r="S400" s="486"/>
      <c r="T400">
        <v>14</v>
      </c>
      <c r="U400" s="469" t="str">
        <f t="shared" si="82"/>
        <v>C17-R13</v>
      </c>
      <c r="V400" s="970">
        <v>17</v>
      </c>
      <c r="W400" s="470" t="s">
        <v>493</v>
      </c>
      <c r="X400" s="470" t="s">
        <v>494</v>
      </c>
      <c r="Y400" s="971">
        <v>13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54"/>
      <c r="C401" s="404" t="str">
        <f t="shared" si="80"/>
        <v>C17-R15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0.45893518518519066</v>
      </c>
      <c r="Q401" s="484">
        <f t="shared" ca="1" si="92"/>
        <v>0.4591087962963018</v>
      </c>
      <c r="R401" s="486">
        <v>1.9999999552965164E-2</v>
      </c>
      <c r="S401" s="486"/>
      <c r="T401">
        <v>14</v>
      </c>
      <c r="U401" s="469" t="str">
        <f t="shared" si="82"/>
        <v>C17-R15</v>
      </c>
      <c r="V401" s="970">
        <v>17</v>
      </c>
      <c r="W401" s="470" t="s">
        <v>493</v>
      </c>
      <c r="X401" s="470" t="s">
        <v>494</v>
      </c>
      <c r="Y401" s="971">
        <v>15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54"/>
      <c r="C402" s="404" t="str">
        <f t="shared" ref="C402:C465" si="96">U402</f>
        <v>C17-R17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0.45939814814815366</v>
      </c>
      <c r="Q402" s="484">
        <f t="shared" ca="1" si="92"/>
        <v>0.45956018518519071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C17-R17</v>
      </c>
      <c r="V402" s="970">
        <v>17</v>
      </c>
      <c r="W402" s="501" t="s">
        <v>493</v>
      </c>
      <c r="X402" s="470" t="s">
        <v>494</v>
      </c>
      <c r="Y402" s="971">
        <v>17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54"/>
      <c r="C403" s="404" t="str">
        <f t="shared" si="96"/>
        <v>C17-R19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0.45984953703704257</v>
      </c>
      <c r="Q403" s="484">
        <f t="shared" ref="Q403:Q466" ca="1" si="107">P403+TIME(0,0,RANDBETWEEN(12,15))</f>
        <v>0.46001157407407961</v>
      </c>
      <c r="R403" s="486">
        <v>0.12999999523162842</v>
      </c>
      <c r="S403" s="486"/>
      <c r="T403">
        <v>14</v>
      </c>
      <c r="U403" s="469" t="str">
        <f>W403&amp;V403&amp;"-"&amp;X403&amp;Y403</f>
        <v>C17-R19</v>
      </c>
      <c r="V403" s="970">
        <v>17</v>
      </c>
      <c r="W403" s="470" t="s">
        <v>493</v>
      </c>
      <c r="X403" s="470" t="s">
        <v>494</v>
      </c>
      <c r="Y403" s="971">
        <v>19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54"/>
      <c r="C404" s="404" t="str">
        <f t="shared" si="96"/>
        <v>C17-R21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0.46027777777778334</v>
      </c>
      <c r="Q404" s="484">
        <f t="shared" ca="1" si="107"/>
        <v>0.46042824074074629</v>
      </c>
      <c r="R404" s="486">
        <v>0.11999999731779099</v>
      </c>
      <c r="S404" s="486"/>
      <c r="T404">
        <v>14</v>
      </c>
      <c r="U404" s="469" t="str">
        <f t="shared" si="98"/>
        <v>C17-R21</v>
      </c>
      <c r="V404" s="970">
        <v>17</v>
      </c>
      <c r="W404" s="470" t="s">
        <v>493</v>
      </c>
      <c r="X404" s="470" t="s">
        <v>494</v>
      </c>
      <c r="Y404" s="971">
        <v>21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54"/>
      <c r="C405" s="404" t="str">
        <f t="shared" si="96"/>
        <v>C17-R23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0.46065972222222779</v>
      </c>
      <c r="Q405" s="484">
        <f t="shared" ca="1" si="107"/>
        <v>0.46082175925926483</v>
      </c>
      <c r="R405" s="486">
        <v>0.14000000059604645</v>
      </c>
      <c r="S405" s="486"/>
      <c r="T405">
        <v>14</v>
      </c>
      <c r="U405" s="469" t="str">
        <f>W405&amp;V405&amp;"-"&amp;X405&amp;Y405</f>
        <v>C17-R23</v>
      </c>
      <c r="V405" s="970">
        <v>17</v>
      </c>
      <c r="W405" s="470" t="s">
        <v>493</v>
      </c>
      <c r="X405" s="470" t="s">
        <v>494</v>
      </c>
      <c r="Y405" s="971">
        <v>23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54"/>
      <c r="C406" s="404" t="str">
        <f t="shared" si="96"/>
        <v>C17-R25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0.46106481481482037</v>
      </c>
      <c r="Q406" s="484">
        <f t="shared" ca="1" si="107"/>
        <v>0.46120370370370928</v>
      </c>
      <c r="R406" s="486">
        <v>0.14000000059604645</v>
      </c>
      <c r="S406" s="486"/>
      <c r="T406">
        <v>14</v>
      </c>
      <c r="U406" s="469" t="str">
        <f t="shared" si="98"/>
        <v>C17-R25</v>
      </c>
      <c r="V406" s="970">
        <v>17</v>
      </c>
      <c r="W406" s="470" t="s">
        <v>493</v>
      </c>
      <c r="X406" s="470" t="s">
        <v>494</v>
      </c>
      <c r="Y406" s="971">
        <v>25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54"/>
      <c r="C407" s="404" t="str">
        <f t="shared" si="96"/>
        <v>C17-R27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0.46143518518519078</v>
      </c>
      <c r="Q407" s="484">
        <f t="shared" ca="1" si="107"/>
        <v>0.46159722222222782</v>
      </c>
      <c r="R407" s="486">
        <v>5.000000074505806E-2</v>
      </c>
      <c r="S407" s="486"/>
      <c r="T407">
        <v>14</v>
      </c>
      <c r="U407" s="469" t="str">
        <f t="shared" si="98"/>
        <v>C17-R27</v>
      </c>
      <c r="V407" s="970">
        <v>17</v>
      </c>
      <c r="W407" s="470" t="s">
        <v>493</v>
      </c>
      <c r="X407" s="470" t="s">
        <v>494</v>
      </c>
      <c r="Y407" s="971">
        <v>27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54"/>
      <c r="C408" s="404" t="str">
        <f t="shared" si="96"/>
        <v>C17-R29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0.46186342592593155</v>
      </c>
      <c r="Q408" s="484">
        <f t="shared" ca="1" si="107"/>
        <v>0.46200231481482046</v>
      </c>
      <c r="R408" s="486">
        <v>9.9999997764825821E-3</v>
      </c>
      <c r="S408" s="486"/>
      <c r="T408">
        <v>15</v>
      </c>
      <c r="U408" s="469" t="str">
        <f t="shared" si="98"/>
        <v>C17-R29</v>
      </c>
      <c r="V408" s="970">
        <v>17</v>
      </c>
      <c r="W408" s="470" t="s">
        <v>493</v>
      </c>
      <c r="X408" s="470" t="s">
        <v>494</v>
      </c>
      <c r="Y408" s="971">
        <v>29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54"/>
      <c r="C409" s="404" t="str">
        <f t="shared" si="96"/>
        <v>C17-R31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0.46223379629630196</v>
      </c>
      <c r="Q409" s="484">
        <f t="shared" ca="1" si="107"/>
        <v>0.46237268518519087</v>
      </c>
      <c r="R409" s="486">
        <v>0.15000000596046448</v>
      </c>
      <c r="S409" s="486"/>
      <c r="T409">
        <v>15</v>
      </c>
      <c r="U409" s="469" t="str">
        <f t="shared" si="98"/>
        <v>C17-R31</v>
      </c>
      <c r="V409" s="970">
        <v>17</v>
      </c>
      <c r="W409" s="470" t="s">
        <v>493</v>
      </c>
      <c r="X409" s="470" t="s">
        <v>494</v>
      </c>
      <c r="Y409" s="971">
        <v>31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54"/>
      <c r="C410" s="404" t="str">
        <f t="shared" si="96"/>
        <v>C17-R33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0.46265046296296863</v>
      </c>
      <c r="Q410" s="484">
        <f t="shared" ca="1" si="107"/>
        <v>0.46282407407407977</v>
      </c>
      <c r="R410" s="486">
        <v>0.10000000149011612</v>
      </c>
      <c r="S410" s="486"/>
      <c r="T410">
        <v>15</v>
      </c>
      <c r="U410" s="469" t="str">
        <f t="shared" si="98"/>
        <v>C17-R33</v>
      </c>
      <c r="V410" s="970">
        <v>17</v>
      </c>
      <c r="W410" s="470" t="s">
        <v>493</v>
      </c>
      <c r="X410" s="470" t="s">
        <v>494</v>
      </c>
      <c r="Y410" s="971">
        <v>33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54"/>
      <c r="C411" s="404" t="str">
        <f t="shared" si="96"/>
        <v>C17-R35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0.4630902777777835</v>
      </c>
      <c r="Q411" s="484">
        <f t="shared" ca="1" si="107"/>
        <v>0.46325231481482054</v>
      </c>
      <c r="R411" s="486">
        <v>0.15000000596046448</v>
      </c>
      <c r="S411" s="486"/>
      <c r="T411">
        <v>15</v>
      </c>
      <c r="U411" s="469" t="str">
        <f t="shared" si="98"/>
        <v>C17-R35</v>
      </c>
      <c r="V411" s="970">
        <v>17</v>
      </c>
      <c r="W411" s="470" t="s">
        <v>493</v>
      </c>
      <c r="X411" s="470" t="s">
        <v>494</v>
      </c>
      <c r="Y411" s="971">
        <v>35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54"/>
      <c r="C412" s="404" t="str">
        <f t="shared" si="96"/>
        <v>C17-R37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0.46351851851852427</v>
      </c>
      <c r="Q412" s="484">
        <f t="shared" ca="1" si="107"/>
        <v>0.46366898148148722</v>
      </c>
      <c r="R412" s="486">
        <v>7.9999998211860657E-2</v>
      </c>
      <c r="S412" s="486"/>
      <c r="T412">
        <v>15</v>
      </c>
      <c r="U412" s="469" t="str">
        <f t="shared" si="98"/>
        <v>C17-R37</v>
      </c>
      <c r="V412" s="970">
        <v>17</v>
      </c>
      <c r="W412" s="470" t="s">
        <v>493</v>
      </c>
      <c r="X412" s="470" t="s">
        <v>494</v>
      </c>
      <c r="Y412" s="971">
        <v>37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54"/>
      <c r="C413" s="404" t="str">
        <f t="shared" si="96"/>
        <v>C17-R39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0.46390046296296872</v>
      </c>
      <c r="Q413" s="484">
        <f t="shared" ca="1" si="107"/>
        <v>0.46407407407407986</v>
      </c>
      <c r="R413" s="486">
        <v>5.000000074505806E-2</v>
      </c>
      <c r="S413" s="486"/>
      <c r="T413">
        <v>15</v>
      </c>
      <c r="U413" s="469" t="str">
        <f t="shared" si="98"/>
        <v>C17-R39</v>
      </c>
      <c r="V413" s="970">
        <v>17</v>
      </c>
      <c r="W413" s="470" t="s">
        <v>493</v>
      </c>
      <c r="X413" s="470" t="s">
        <v>494</v>
      </c>
      <c r="Y413" s="971">
        <v>39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54"/>
      <c r="C414" s="404" t="str">
        <f t="shared" si="96"/>
        <v>C17-R41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0.46432870370370949</v>
      </c>
      <c r="Q414" s="484">
        <f t="shared" ca="1" si="107"/>
        <v>0.46449074074074653</v>
      </c>
      <c r="R414" s="486">
        <v>9.0000003576278687E-2</v>
      </c>
      <c r="S414" s="486"/>
      <c r="T414">
        <v>15</v>
      </c>
      <c r="U414" s="469" t="str">
        <f t="shared" si="98"/>
        <v>C17-R41</v>
      </c>
      <c r="V414" s="970">
        <v>17</v>
      </c>
      <c r="W414" s="470" t="s">
        <v>493</v>
      </c>
      <c r="X414" s="470" t="s">
        <v>494</v>
      </c>
      <c r="Y414" s="971">
        <v>41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54"/>
      <c r="C415" s="404" t="str">
        <f t="shared" si="96"/>
        <v>C17-R43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0.46475694444445026</v>
      </c>
      <c r="Q415" s="484">
        <f t="shared" ca="1" si="107"/>
        <v>0.4649305555555614</v>
      </c>
      <c r="R415" s="486">
        <v>0.10999999940395355</v>
      </c>
      <c r="S415" s="486"/>
      <c r="T415">
        <v>15</v>
      </c>
      <c r="U415" s="469" t="str">
        <f t="shared" si="98"/>
        <v>C17-R43</v>
      </c>
      <c r="V415" s="970">
        <v>17</v>
      </c>
      <c r="W415" s="470" t="s">
        <v>493</v>
      </c>
      <c r="X415" s="470" t="s">
        <v>494</v>
      </c>
      <c r="Y415" s="971">
        <v>43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54"/>
      <c r="C416" s="404" t="str">
        <f t="shared" si="96"/>
        <v>C17-R45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0.46517361111111694</v>
      </c>
      <c r="Q416" s="484">
        <f t="shared" ca="1" si="107"/>
        <v>0.46531250000000585</v>
      </c>
      <c r="R416" s="486">
        <v>3.9999999105930328E-2</v>
      </c>
      <c r="S416" s="486"/>
      <c r="T416">
        <v>15</v>
      </c>
      <c r="U416" s="469" t="str">
        <f t="shared" si="98"/>
        <v>C17-R45</v>
      </c>
      <c r="V416" s="970">
        <v>17</v>
      </c>
      <c r="W416" s="470" t="s">
        <v>493</v>
      </c>
      <c r="X416" s="470" t="s">
        <v>494</v>
      </c>
      <c r="Y416" s="971">
        <v>45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54"/>
      <c r="C417" s="404" t="str">
        <f t="shared" si="96"/>
        <v>C18-R48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0.46557870370370957</v>
      </c>
      <c r="Q417" s="484">
        <f t="shared" ca="1" si="107"/>
        <v>0.46575231481482071</v>
      </c>
      <c r="R417" s="486">
        <v>0.15000000596046448</v>
      </c>
      <c r="S417" s="486"/>
      <c r="T417">
        <v>15</v>
      </c>
      <c r="U417" s="469" t="str">
        <f t="shared" si="98"/>
        <v>C18-R48</v>
      </c>
      <c r="V417" s="970">
        <v>18</v>
      </c>
      <c r="W417" s="470" t="s">
        <v>493</v>
      </c>
      <c r="X417" s="470" t="s">
        <v>494</v>
      </c>
      <c r="Y417" s="971">
        <v>48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54"/>
      <c r="C418" s="404" t="str">
        <f t="shared" si="96"/>
        <v>C18-R46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0.46599537037037625</v>
      </c>
      <c r="Q418" s="484">
        <f t="shared" ca="1" si="107"/>
        <v>0.4661458333333392</v>
      </c>
      <c r="R418" s="486">
        <v>7.0000000298023224E-2</v>
      </c>
      <c r="S418" s="486"/>
      <c r="T418">
        <v>15</v>
      </c>
      <c r="U418" s="469" t="str">
        <f t="shared" si="98"/>
        <v>C18-R46</v>
      </c>
      <c r="V418" s="970">
        <v>18</v>
      </c>
      <c r="W418" s="470" t="s">
        <v>493</v>
      </c>
      <c r="X418" s="470" t="s">
        <v>494</v>
      </c>
      <c r="Y418" s="971">
        <v>46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54"/>
      <c r="C419" s="404" t="str">
        <f t="shared" si="96"/>
        <v>C18-R44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0.46638888888889474</v>
      </c>
      <c r="Q419" s="484">
        <f t="shared" ca="1" si="107"/>
        <v>0.46653935185185769</v>
      </c>
      <c r="R419" s="486">
        <v>0.11999999731779099</v>
      </c>
      <c r="S419" s="486"/>
      <c r="T419">
        <v>15</v>
      </c>
      <c r="U419" s="469" t="str">
        <f t="shared" si="98"/>
        <v>C18-R44</v>
      </c>
      <c r="V419" s="970">
        <v>18</v>
      </c>
      <c r="W419" s="470" t="s">
        <v>493</v>
      </c>
      <c r="X419" s="470" t="s">
        <v>494</v>
      </c>
      <c r="Y419" s="971">
        <v>44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54"/>
      <c r="C420" s="404" t="str">
        <f t="shared" si="96"/>
        <v>C18-R42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0.46678240740741322</v>
      </c>
      <c r="Q420" s="484">
        <f t="shared" ca="1" si="107"/>
        <v>0.46695601851852436</v>
      </c>
      <c r="R420" s="486">
        <v>5.9999998658895493E-2</v>
      </c>
      <c r="S420" s="486"/>
      <c r="T420">
        <v>15</v>
      </c>
      <c r="U420" s="469" t="str">
        <f t="shared" si="98"/>
        <v>C18-R42</v>
      </c>
      <c r="V420" s="970">
        <v>18</v>
      </c>
      <c r="W420" s="470" t="s">
        <v>493</v>
      </c>
      <c r="X420" s="470" t="s">
        <v>494</v>
      </c>
      <c r="Y420" s="971">
        <v>42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54"/>
      <c r="C421" s="404" t="str">
        <f t="shared" si="96"/>
        <v>C18-R40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0.467210648148154</v>
      </c>
      <c r="Q421" s="484">
        <f t="shared" ca="1" si="107"/>
        <v>0.46736111111111694</v>
      </c>
      <c r="R421" s="486">
        <v>7.0000000298023224E-2</v>
      </c>
      <c r="S421" s="486"/>
      <c r="T421">
        <v>15</v>
      </c>
      <c r="U421" s="469" t="str">
        <f t="shared" si="98"/>
        <v>C18-R40</v>
      </c>
      <c r="V421" s="970">
        <v>18</v>
      </c>
      <c r="W421" s="470" t="s">
        <v>493</v>
      </c>
      <c r="X421" s="470" t="s">
        <v>494</v>
      </c>
      <c r="Y421" s="971">
        <v>40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54"/>
      <c r="C422" s="404" t="str">
        <f t="shared" si="96"/>
        <v>C18-R38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0.4676504629629688</v>
      </c>
      <c r="Q422" s="484">
        <f t="shared" ca="1" si="107"/>
        <v>0.46780092592593175</v>
      </c>
      <c r="R422" s="486">
        <v>7.9999998211860657E-2</v>
      </c>
      <c r="S422" s="486"/>
      <c r="T422">
        <v>15</v>
      </c>
      <c r="U422" s="469" t="str">
        <f t="shared" si="98"/>
        <v>C18-R38</v>
      </c>
      <c r="V422" s="970">
        <v>18</v>
      </c>
      <c r="W422" s="470" t="s">
        <v>493</v>
      </c>
      <c r="X422" s="470" t="s">
        <v>494</v>
      </c>
      <c r="Y422" s="971">
        <v>38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54"/>
      <c r="C423" s="404" t="str">
        <f t="shared" si="96"/>
        <v>C18-R36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0.46809027777778361</v>
      </c>
      <c r="Q423" s="484">
        <f t="shared" ca="1" si="107"/>
        <v>0.46826388888889475</v>
      </c>
      <c r="R423" s="486">
        <v>0.14000000059604645</v>
      </c>
      <c r="S423" s="486"/>
      <c r="T423">
        <v>15</v>
      </c>
      <c r="U423" s="469" t="str">
        <f t="shared" si="98"/>
        <v>C18-R36</v>
      </c>
      <c r="V423" s="970">
        <v>18</v>
      </c>
      <c r="W423" s="470" t="s">
        <v>493</v>
      </c>
      <c r="X423" s="470" t="s">
        <v>494</v>
      </c>
      <c r="Y423" s="971">
        <v>36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54"/>
      <c r="C424" s="404" t="str">
        <f t="shared" si="96"/>
        <v>C18-R34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0.46855324074074661</v>
      </c>
      <c r="Q424" s="484">
        <f t="shared" ca="1" si="107"/>
        <v>0.46871527777778366</v>
      </c>
      <c r="R424" s="486">
        <v>9.0000003576278687E-2</v>
      </c>
      <c r="S424" s="486"/>
      <c r="T424">
        <v>15</v>
      </c>
      <c r="U424" s="469" t="str">
        <f t="shared" si="98"/>
        <v>C18-R34</v>
      </c>
      <c r="V424" s="970">
        <v>18</v>
      </c>
      <c r="W424" s="470" t="s">
        <v>493</v>
      </c>
      <c r="X424" s="470" t="s">
        <v>494</v>
      </c>
      <c r="Y424" s="971">
        <v>34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54"/>
      <c r="C425" s="404" t="str">
        <f t="shared" si="96"/>
        <v>C18-R32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0.46898148148148738</v>
      </c>
      <c r="Q425" s="484">
        <f t="shared" ca="1" si="107"/>
        <v>0.46912037037037629</v>
      </c>
      <c r="R425" s="486">
        <v>9.0000003576278687E-2</v>
      </c>
      <c r="S425" s="486"/>
      <c r="T425">
        <v>15</v>
      </c>
      <c r="U425" s="469" t="str">
        <f t="shared" si="98"/>
        <v>C18-R32</v>
      </c>
      <c r="V425" s="970">
        <v>18</v>
      </c>
      <c r="W425" s="470" t="s">
        <v>493</v>
      </c>
      <c r="X425" s="470" t="s">
        <v>494</v>
      </c>
      <c r="Y425" s="971">
        <v>32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54"/>
      <c r="C426" s="404" t="str">
        <f t="shared" si="96"/>
        <v>C18-R30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0.46940972222222815</v>
      </c>
      <c r="Q426" s="484">
        <f t="shared" ca="1" si="107"/>
        <v>0.4695717592592652</v>
      </c>
      <c r="R426" s="486">
        <v>2.9999999329447746E-2</v>
      </c>
      <c r="S426" s="486"/>
      <c r="T426">
        <v>15</v>
      </c>
      <c r="U426" s="469" t="str">
        <f t="shared" si="98"/>
        <v>C18-R30</v>
      </c>
      <c r="V426" s="970">
        <v>18</v>
      </c>
      <c r="W426" s="470" t="s">
        <v>493</v>
      </c>
      <c r="X426" s="470" t="s">
        <v>494</v>
      </c>
      <c r="Y426" s="971">
        <v>30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54" t="str">
        <f>D12</f>
        <v>Km 11+950- Km 12+030</v>
      </c>
      <c r="C427" s="404" t="str">
        <f t="shared" si="96"/>
        <v>C18-R28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0.46983796296296892</v>
      </c>
      <c r="Q427" s="484">
        <f t="shared" ca="1" si="107"/>
        <v>0.47000000000000597</v>
      </c>
      <c r="R427" s="486">
        <v>5.9999998658895493E-2</v>
      </c>
      <c r="S427" s="486"/>
      <c r="T427">
        <v>15</v>
      </c>
      <c r="U427" s="469" t="str">
        <f t="shared" si="98"/>
        <v>C18-R28</v>
      </c>
      <c r="V427" s="970">
        <v>18</v>
      </c>
      <c r="W427" s="470" t="s">
        <v>493</v>
      </c>
      <c r="X427" s="470" t="s">
        <v>494</v>
      </c>
      <c r="Y427" s="971">
        <v>28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54"/>
      <c r="C428" s="404" t="str">
        <f t="shared" si="96"/>
        <v>C18-R26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0.47024305555556151</v>
      </c>
      <c r="Q428" s="484">
        <f t="shared" ca="1" si="107"/>
        <v>0.47040509259259855</v>
      </c>
      <c r="R428" s="486">
        <v>5.9999998658895493E-2</v>
      </c>
      <c r="S428" s="486"/>
      <c r="T428">
        <v>15</v>
      </c>
      <c r="U428" s="469" t="str">
        <f t="shared" si="98"/>
        <v>C18-R26</v>
      </c>
      <c r="V428" s="970">
        <v>18</v>
      </c>
      <c r="W428" s="470" t="s">
        <v>493</v>
      </c>
      <c r="X428" s="470" t="s">
        <v>494</v>
      </c>
      <c r="Y428" s="971">
        <v>26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54"/>
      <c r="C429" s="404" t="str">
        <f t="shared" si="96"/>
        <v>C18-R24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0.47064814814815409</v>
      </c>
      <c r="Q429" s="484">
        <f t="shared" ca="1" si="107"/>
        <v>0.47082175925926523</v>
      </c>
      <c r="R429" s="486">
        <v>0.14000000059604645</v>
      </c>
      <c r="S429" s="486"/>
      <c r="T429">
        <v>15</v>
      </c>
      <c r="U429" s="469" t="str">
        <f t="shared" si="98"/>
        <v>C18-R24</v>
      </c>
      <c r="V429" s="970">
        <v>18</v>
      </c>
      <c r="W429" s="470" t="s">
        <v>493</v>
      </c>
      <c r="X429" s="470" t="s">
        <v>494</v>
      </c>
      <c r="Y429" s="971">
        <v>24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54"/>
      <c r="C430" s="404" t="str">
        <f t="shared" si="96"/>
        <v>C18-R22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0.47105324074074673</v>
      </c>
      <c r="Q430" s="484">
        <f t="shared" ca="1" si="107"/>
        <v>0.47122685185185786</v>
      </c>
      <c r="R430" s="486">
        <v>9.9999997764825821E-3</v>
      </c>
      <c r="S430" s="486"/>
      <c r="T430">
        <v>15</v>
      </c>
      <c r="U430" s="469" t="str">
        <f t="shared" si="98"/>
        <v>C18-R22</v>
      </c>
      <c r="V430" s="970">
        <v>18</v>
      </c>
      <c r="W430" s="470" t="s">
        <v>493</v>
      </c>
      <c r="X430" s="470" t="s">
        <v>494</v>
      </c>
      <c r="Y430" s="971">
        <v>22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54"/>
      <c r="C431" s="404" t="str">
        <f t="shared" si="96"/>
        <v>C18-R20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0.47150462962963563</v>
      </c>
      <c r="Q431" s="484">
        <f t="shared" ca="1" si="107"/>
        <v>0.47167824074074677</v>
      </c>
      <c r="R431" s="486">
        <v>0.15000000596046448</v>
      </c>
      <c r="S431" s="486"/>
      <c r="T431">
        <v>15</v>
      </c>
      <c r="U431" s="469" t="str">
        <f t="shared" si="98"/>
        <v>C18-R20</v>
      </c>
      <c r="V431" s="970">
        <v>18</v>
      </c>
      <c r="W431" s="470" t="s">
        <v>493</v>
      </c>
      <c r="X431" s="470" t="s">
        <v>494</v>
      </c>
      <c r="Y431" s="971">
        <v>20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54"/>
      <c r="C432" s="404" t="str">
        <f t="shared" si="96"/>
        <v>C18-R18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0.47192129629630231</v>
      </c>
      <c r="Q432" s="484">
        <f t="shared" ca="1" si="107"/>
        <v>0.47208333333333935</v>
      </c>
      <c r="R432" s="486">
        <v>9.9999997764825821E-3</v>
      </c>
      <c r="S432" s="486"/>
      <c r="T432">
        <v>15</v>
      </c>
      <c r="U432" s="469" t="str">
        <f t="shared" si="98"/>
        <v>C18-R18</v>
      </c>
      <c r="V432" s="970">
        <v>18</v>
      </c>
      <c r="W432" s="470" t="s">
        <v>493</v>
      </c>
      <c r="X432" s="470" t="s">
        <v>494</v>
      </c>
      <c r="Y432" s="971">
        <v>18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54"/>
      <c r="C433" s="404" t="str">
        <f t="shared" si="96"/>
        <v>C18-R16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0.47236111111111712</v>
      </c>
      <c r="Q433" s="484">
        <f t="shared" ca="1" si="107"/>
        <v>0.47253472222222825</v>
      </c>
      <c r="R433" s="486">
        <v>0.10999999940395355</v>
      </c>
      <c r="S433" s="486"/>
      <c r="T433">
        <v>15</v>
      </c>
      <c r="U433" s="469" t="str">
        <f t="shared" si="98"/>
        <v>C18-R16</v>
      </c>
      <c r="V433" s="970">
        <v>18</v>
      </c>
      <c r="W433" s="470" t="s">
        <v>493</v>
      </c>
      <c r="X433" s="470" t="s">
        <v>494</v>
      </c>
      <c r="Y433" s="971">
        <v>16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54"/>
      <c r="C434" s="404" t="str">
        <f t="shared" si="96"/>
        <v>C18-R14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0.47281250000000602</v>
      </c>
      <c r="Q434" s="484">
        <f t="shared" ca="1" si="107"/>
        <v>0.47297453703704306</v>
      </c>
      <c r="R434" s="486">
        <v>5.000000074505806E-2</v>
      </c>
      <c r="S434" s="486"/>
      <c r="T434">
        <v>15</v>
      </c>
      <c r="U434" s="469" t="str">
        <f t="shared" si="98"/>
        <v>C18-R14</v>
      </c>
      <c r="V434" s="970">
        <v>18</v>
      </c>
      <c r="W434" s="470" t="s">
        <v>493</v>
      </c>
      <c r="X434" s="470" t="s">
        <v>494</v>
      </c>
      <c r="Y434" s="971">
        <v>14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54"/>
      <c r="C435" s="404" t="str">
        <f t="shared" si="96"/>
        <v>C18-R12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0.4732175925925986</v>
      </c>
      <c r="Q435" s="484">
        <f t="shared" ca="1" si="107"/>
        <v>0.47339120370370974</v>
      </c>
      <c r="R435" s="486">
        <v>5.000000074505806E-2</v>
      </c>
      <c r="S435" s="486"/>
      <c r="T435">
        <v>15</v>
      </c>
      <c r="U435" s="469" t="str">
        <f t="shared" si="98"/>
        <v>C18-R12</v>
      </c>
      <c r="V435" s="970">
        <v>18</v>
      </c>
      <c r="W435" s="470" t="s">
        <v>493</v>
      </c>
      <c r="X435" s="470" t="s">
        <v>494</v>
      </c>
      <c r="Y435" s="971">
        <v>12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54"/>
      <c r="C436" s="404" t="str">
        <f t="shared" si="96"/>
        <v>C18-R10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0.47366898148148751</v>
      </c>
      <c r="Q436" s="484">
        <f t="shared" ca="1" si="107"/>
        <v>0.47384259259259864</v>
      </c>
      <c r="R436" s="486">
        <v>5.000000074505806E-2</v>
      </c>
      <c r="S436" s="486"/>
      <c r="T436">
        <v>15</v>
      </c>
      <c r="U436" s="469" t="str">
        <f t="shared" si="98"/>
        <v>C18-R10</v>
      </c>
      <c r="V436" s="970">
        <v>18</v>
      </c>
      <c r="W436" s="470" t="s">
        <v>493</v>
      </c>
      <c r="X436" s="470" t="s">
        <v>494</v>
      </c>
      <c r="Y436" s="971">
        <v>10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54"/>
      <c r="C437" s="404" t="str">
        <f t="shared" si="96"/>
        <v>C18-R8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0.47408564814815418</v>
      </c>
      <c r="Q437" s="484">
        <f t="shared" ca="1" si="107"/>
        <v>0.47425925925926532</v>
      </c>
      <c r="R437" s="486">
        <v>9.0000003576278687E-2</v>
      </c>
      <c r="S437" s="486"/>
      <c r="T437">
        <v>16</v>
      </c>
      <c r="U437" s="469" t="str">
        <f t="shared" si="98"/>
        <v>C18-R8</v>
      </c>
      <c r="V437" s="970">
        <v>18</v>
      </c>
      <c r="W437" s="470" t="s">
        <v>493</v>
      </c>
      <c r="X437" s="470" t="s">
        <v>494</v>
      </c>
      <c r="Y437" s="971">
        <v>8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54"/>
      <c r="C438" s="404" t="str">
        <f t="shared" si="96"/>
        <v>C18-R6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0.47454861111111718</v>
      </c>
      <c r="Q438" s="484">
        <f t="shared" ca="1" si="107"/>
        <v>0.47468750000000609</v>
      </c>
      <c r="R438" s="486">
        <v>7.9999998211860657E-2</v>
      </c>
      <c r="S438" s="486"/>
      <c r="T438">
        <v>16</v>
      </c>
      <c r="U438" s="469" t="str">
        <f t="shared" si="98"/>
        <v>C18-R6</v>
      </c>
      <c r="V438" s="970">
        <v>18</v>
      </c>
      <c r="W438" s="470" t="s">
        <v>493</v>
      </c>
      <c r="X438" s="470" t="s">
        <v>494</v>
      </c>
      <c r="Y438" s="971">
        <v>6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54"/>
      <c r="C439" s="404" t="str">
        <f t="shared" si="96"/>
        <v>C18-R4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0.47495370370370982</v>
      </c>
      <c r="Q439" s="484">
        <f t="shared" ca="1" si="107"/>
        <v>0.47511574074074686</v>
      </c>
      <c r="R439" s="486">
        <v>3.9999999105930328E-2</v>
      </c>
      <c r="S439" s="486"/>
      <c r="T439">
        <v>16</v>
      </c>
      <c r="U439" s="469" t="str">
        <f t="shared" si="98"/>
        <v>C18-R4</v>
      </c>
      <c r="V439" s="970">
        <v>18</v>
      </c>
      <c r="W439" s="470" t="s">
        <v>493</v>
      </c>
      <c r="X439" s="470" t="s">
        <v>494</v>
      </c>
      <c r="Y439" s="971">
        <v>4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54"/>
      <c r="C440" s="404" t="str">
        <f t="shared" si="96"/>
        <v>C18-R2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0.47534722222222836</v>
      </c>
      <c r="Q440" s="484">
        <f t="shared" ca="1" si="107"/>
        <v>0.4755208333333395</v>
      </c>
      <c r="R440" s="486">
        <v>1.9999999552965164E-2</v>
      </c>
      <c r="S440" s="486"/>
      <c r="T440">
        <v>16</v>
      </c>
      <c r="U440" s="469" t="str">
        <f t="shared" si="98"/>
        <v>C18-R2</v>
      </c>
      <c r="V440" s="970">
        <v>18</v>
      </c>
      <c r="W440" s="470" t="s">
        <v>493</v>
      </c>
      <c r="X440" s="470" t="s">
        <v>494</v>
      </c>
      <c r="Y440" s="971">
        <v>2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54"/>
      <c r="C441" s="404" t="str">
        <f t="shared" si="96"/>
        <v>C19-R1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0.47576388888889504</v>
      </c>
      <c r="Q441" s="484">
        <f t="shared" ca="1" si="107"/>
        <v>0.47591435185185799</v>
      </c>
      <c r="R441" s="486">
        <v>0.10000000149011612</v>
      </c>
      <c r="S441" s="486"/>
      <c r="T441">
        <v>16</v>
      </c>
      <c r="U441" s="469" t="str">
        <f t="shared" si="98"/>
        <v>C19-R1</v>
      </c>
      <c r="V441" s="970">
        <v>19</v>
      </c>
      <c r="W441" s="470" t="s">
        <v>493</v>
      </c>
      <c r="X441" s="470" t="s">
        <v>494</v>
      </c>
      <c r="Y441" s="971">
        <v>1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54"/>
      <c r="C442" s="404" t="str">
        <f t="shared" si="96"/>
        <v>C19-R3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0.47616898148148762</v>
      </c>
      <c r="Q442" s="484">
        <f t="shared" ca="1" si="107"/>
        <v>0.47633101851852466</v>
      </c>
      <c r="R442" s="486">
        <v>1.9999999552965164E-2</v>
      </c>
      <c r="S442" s="486"/>
      <c r="T442">
        <v>16</v>
      </c>
      <c r="U442" s="469" t="str">
        <f t="shared" si="98"/>
        <v>C19-R3</v>
      </c>
      <c r="V442" s="970">
        <v>19</v>
      </c>
      <c r="W442" s="470" t="s">
        <v>493</v>
      </c>
      <c r="X442" s="470" t="s">
        <v>494</v>
      </c>
      <c r="Y442" s="971">
        <v>3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54"/>
      <c r="C443" s="404" t="str">
        <f t="shared" si="96"/>
        <v>C19-R5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0.47659722222222839</v>
      </c>
      <c r="Q443" s="484">
        <f t="shared" ca="1" si="107"/>
        <v>0.47674768518519134</v>
      </c>
      <c r="R443" s="486">
        <v>9.9999997764825821E-3</v>
      </c>
      <c r="S443" s="486"/>
      <c r="T443">
        <v>16</v>
      </c>
      <c r="U443" s="469" t="str">
        <f t="shared" si="98"/>
        <v>C19-R5</v>
      </c>
      <c r="V443" s="970">
        <v>19</v>
      </c>
      <c r="W443" s="470" t="s">
        <v>493</v>
      </c>
      <c r="X443" s="470" t="s">
        <v>494</v>
      </c>
      <c r="Y443" s="971">
        <v>5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54"/>
      <c r="C444" s="404" t="str">
        <f t="shared" si="96"/>
        <v>C19-R7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0.47700231481482097</v>
      </c>
      <c r="Q444" s="484">
        <f t="shared" ca="1" si="107"/>
        <v>0.47716435185185802</v>
      </c>
      <c r="R444" s="486">
        <v>5.9999998658895493E-2</v>
      </c>
      <c r="S444" s="486"/>
      <c r="T444">
        <v>16</v>
      </c>
      <c r="U444" s="469" t="str">
        <f t="shared" si="98"/>
        <v>C19-R7</v>
      </c>
      <c r="V444" s="970">
        <v>19</v>
      </c>
      <c r="W444" s="470" t="s">
        <v>493</v>
      </c>
      <c r="X444" s="470" t="s">
        <v>494</v>
      </c>
      <c r="Y444" s="971">
        <v>7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54"/>
      <c r="C445" s="404" t="str">
        <f t="shared" si="96"/>
        <v>C19-R9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0.47743055555556174</v>
      </c>
      <c r="Q445" s="484">
        <f t="shared" ca="1" si="107"/>
        <v>0.47760416666667288</v>
      </c>
      <c r="R445" s="486">
        <v>2.9999999329447746E-2</v>
      </c>
      <c r="S445" s="486"/>
      <c r="T445">
        <v>16</v>
      </c>
      <c r="U445" s="469" t="str">
        <f t="shared" si="98"/>
        <v>C19-R9</v>
      </c>
      <c r="V445" s="970">
        <v>19</v>
      </c>
      <c r="W445" s="470" t="s">
        <v>493</v>
      </c>
      <c r="X445" s="470" t="s">
        <v>494</v>
      </c>
      <c r="Y445" s="971">
        <v>9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54"/>
      <c r="C446" s="404" t="str">
        <f t="shared" si="96"/>
        <v>C19-R11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0.47789351851852474</v>
      </c>
      <c r="Q446" s="484">
        <f t="shared" ca="1" si="107"/>
        <v>0.47804398148148769</v>
      </c>
      <c r="R446" s="486">
        <v>9.9999997764825821E-3</v>
      </c>
      <c r="S446" s="486"/>
      <c r="T446">
        <v>16</v>
      </c>
      <c r="U446" s="469" t="str">
        <f t="shared" si="98"/>
        <v>C19-R11</v>
      </c>
      <c r="V446" s="970">
        <v>19</v>
      </c>
      <c r="W446" s="470" t="s">
        <v>493</v>
      </c>
      <c r="X446" s="470" t="s">
        <v>494</v>
      </c>
      <c r="Y446" s="971">
        <v>11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54"/>
      <c r="C447" s="404" t="str">
        <f t="shared" si="96"/>
        <v>C19-R13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0.47832175925926546</v>
      </c>
      <c r="Q447" s="484">
        <f t="shared" ca="1" si="107"/>
        <v>0.47849537037037659</v>
      </c>
      <c r="R447" s="486">
        <v>0.12999999523162842</v>
      </c>
      <c r="S447" s="486"/>
      <c r="T447">
        <v>16</v>
      </c>
      <c r="U447" s="469" t="str">
        <f t="shared" si="98"/>
        <v>C19-R13</v>
      </c>
      <c r="V447" s="970">
        <v>19</v>
      </c>
      <c r="W447" s="470" t="s">
        <v>493</v>
      </c>
      <c r="X447" s="470" t="s">
        <v>494</v>
      </c>
      <c r="Y447" s="971">
        <v>13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54"/>
      <c r="C448" s="404" t="str">
        <f t="shared" si="96"/>
        <v>C19-R15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0.47877314814815436</v>
      </c>
      <c r="Q448" s="484">
        <f t="shared" ca="1" si="107"/>
        <v>0.4789467592592655</v>
      </c>
      <c r="R448" s="486">
        <v>5.000000074505806E-2</v>
      </c>
      <c r="S448" s="486"/>
      <c r="T448">
        <v>16</v>
      </c>
      <c r="U448" s="469" t="str">
        <f t="shared" si="98"/>
        <v>C19-R15</v>
      </c>
      <c r="V448" s="970">
        <v>19</v>
      </c>
      <c r="W448" s="470" t="s">
        <v>493</v>
      </c>
      <c r="X448" s="470" t="s">
        <v>494</v>
      </c>
      <c r="Y448" s="971">
        <v>15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54"/>
      <c r="C449" s="404" t="str">
        <f t="shared" si="96"/>
        <v>C19-R17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0.47921296296296922</v>
      </c>
      <c r="Q449" s="484">
        <f t="shared" ca="1" si="107"/>
        <v>0.47938657407408036</v>
      </c>
      <c r="R449" s="486">
        <v>9.9999997764825821E-3</v>
      </c>
      <c r="S449" s="486"/>
      <c r="T449">
        <v>16</v>
      </c>
      <c r="U449" s="469" t="str">
        <f t="shared" si="98"/>
        <v>C19-R17</v>
      </c>
      <c r="V449" s="970">
        <v>19</v>
      </c>
      <c r="W449" s="470" t="s">
        <v>493</v>
      </c>
      <c r="X449" s="470" t="s">
        <v>494</v>
      </c>
      <c r="Y449" s="971">
        <v>17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54"/>
      <c r="C450" s="404" t="str">
        <f t="shared" si="96"/>
        <v>C19-R19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0.47961805555556186</v>
      </c>
      <c r="Q450" s="484">
        <f t="shared" ca="1" si="107"/>
        <v>0.47975694444445077</v>
      </c>
      <c r="R450" s="486">
        <v>5.9999998658895493E-2</v>
      </c>
      <c r="S450" s="486"/>
      <c r="T450">
        <v>16</v>
      </c>
      <c r="U450" s="469" t="str">
        <f t="shared" si="98"/>
        <v>C19-R19</v>
      </c>
      <c r="V450" s="970">
        <v>19</v>
      </c>
      <c r="W450" s="470" t="s">
        <v>493</v>
      </c>
      <c r="X450" s="470" t="s">
        <v>494</v>
      </c>
      <c r="Y450" s="971">
        <v>19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54"/>
      <c r="C451" s="404" t="str">
        <f t="shared" si="96"/>
        <v>C19-R21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0.48003472222222854</v>
      </c>
      <c r="Q451" s="484">
        <f t="shared" ca="1" si="107"/>
        <v>0.48020833333333968</v>
      </c>
      <c r="R451" s="486">
        <v>9.0000003576278687E-2</v>
      </c>
      <c r="S451" s="486"/>
      <c r="T451">
        <v>16</v>
      </c>
      <c r="U451" s="469" t="str">
        <f t="shared" si="98"/>
        <v>C19-R21</v>
      </c>
      <c r="V451" s="970">
        <v>19</v>
      </c>
      <c r="W451" s="470" t="s">
        <v>493</v>
      </c>
      <c r="X451" s="470" t="s">
        <v>494</v>
      </c>
      <c r="Y451" s="971">
        <v>21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54"/>
      <c r="C452" s="404" t="str">
        <f t="shared" si="96"/>
        <v>C19-R23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0.48048611111111744</v>
      </c>
      <c r="Q452" s="484">
        <f t="shared" ca="1" si="107"/>
        <v>0.48064814814815449</v>
      </c>
      <c r="R452" s="486">
        <v>2.9999999329447746E-2</v>
      </c>
      <c r="S452" s="486"/>
      <c r="T452">
        <v>16</v>
      </c>
      <c r="U452" s="469" t="str">
        <f t="shared" si="98"/>
        <v>C19-R23</v>
      </c>
      <c r="V452" s="970">
        <v>19</v>
      </c>
      <c r="W452" s="470" t="s">
        <v>493</v>
      </c>
      <c r="X452" s="470" t="s">
        <v>494</v>
      </c>
      <c r="Y452" s="971">
        <v>23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54"/>
      <c r="C453" s="404" t="str">
        <f t="shared" si="96"/>
        <v>C19-R25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0.48093750000000635</v>
      </c>
      <c r="Q453" s="484">
        <f t="shared" ca="1" si="107"/>
        <v>0.4810879629629693</v>
      </c>
      <c r="R453" s="486">
        <v>0.10999999940395355</v>
      </c>
      <c r="S453" s="486"/>
      <c r="T453">
        <v>16</v>
      </c>
      <c r="U453" s="469" t="str">
        <f t="shared" si="98"/>
        <v>C19-R25</v>
      </c>
      <c r="V453" s="970">
        <v>19</v>
      </c>
      <c r="W453" s="470" t="s">
        <v>493</v>
      </c>
      <c r="X453" s="470" t="s">
        <v>494</v>
      </c>
      <c r="Y453" s="971">
        <v>25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54"/>
      <c r="C454" s="404" t="str">
        <f t="shared" si="96"/>
        <v>C19-R27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0.48135416666667302</v>
      </c>
      <c r="Q454" s="484">
        <f t="shared" ca="1" si="107"/>
        <v>0.48151620370371007</v>
      </c>
      <c r="R454" s="486">
        <v>0.10999999940395355</v>
      </c>
      <c r="S454" s="486"/>
      <c r="T454">
        <v>16</v>
      </c>
      <c r="U454" s="469" t="str">
        <f t="shared" si="98"/>
        <v>C19-R27</v>
      </c>
      <c r="V454" s="970">
        <v>19</v>
      </c>
      <c r="W454" s="470" t="s">
        <v>493</v>
      </c>
      <c r="X454" s="470" t="s">
        <v>494</v>
      </c>
      <c r="Y454" s="971">
        <v>27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54"/>
      <c r="C455" s="404" t="str">
        <f t="shared" si="96"/>
        <v>C19-R29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0.48174768518519157</v>
      </c>
      <c r="Q455" s="484">
        <f t="shared" ca="1" si="107"/>
        <v>0.48190972222222861</v>
      </c>
      <c r="R455" s="486">
        <v>0.15000000596046448</v>
      </c>
      <c r="S455" s="486"/>
      <c r="T455">
        <v>16</v>
      </c>
      <c r="U455" s="469" t="str">
        <f t="shared" si="98"/>
        <v>C19-R29</v>
      </c>
      <c r="V455" s="970">
        <v>19</v>
      </c>
      <c r="W455" s="470" t="s">
        <v>493</v>
      </c>
      <c r="X455" s="470" t="s">
        <v>494</v>
      </c>
      <c r="Y455" s="971">
        <v>29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54"/>
      <c r="C456" s="404" t="str">
        <f t="shared" si="96"/>
        <v>C19-R31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0.48216435185185824</v>
      </c>
      <c r="Q456" s="484">
        <f t="shared" ca="1" si="107"/>
        <v>0.48232638888889529</v>
      </c>
      <c r="R456" s="486">
        <v>0.10999999940395355</v>
      </c>
      <c r="S456" s="486"/>
      <c r="T456">
        <v>16</v>
      </c>
      <c r="U456" s="469" t="str">
        <f t="shared" si="98"/>
        <v>C19-R31</v>
      </c>
      <c r="V456" s="970">
        <v>19</v>
      </c>
      <c r="W456" s="470" t="s">
        <v>493</v>
      </c>
      <c r="X456" s="470" t="s">
        <v>494</v>
      </c>
      <c r="Y456" s="971">
        <v>31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54"/>
      <c r="C457" s="404" t="str">
        <f t="shared" si="96"/>
        <v>C19-R33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0.48261574074074715</v>
      </c>
      <c r="Q457" s="484">
        <f t="shared" ca="1" si="107"/>
        <v>0.4827662037037101</v>
      </c>
      <c r="R457" s="486">
        <v>9.0000003576278687E-2</v>
      </c>
      <c r="S457" s="486"/>
      <c r="T457">
        <v>16</v>
      </c>
      <c r="U457" s="469" t="str">
        <f t="shared" si="98"/>
        <v>C19-R33</v>
      </c>
      <c r="V457" s="970">
        <v>19</v>
      </c>
      <c r="W457" s="470" t="s">
        <v>493</v>
      </c>
      <c r="X457" s="470" t="s">
        <v>494</v>
      </c>
      <c r="Y457" s="971">
        <v>33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54"/>
      <c r="C458" s="404" t="str">
        <f t="shared" si="96"/>
        <v>C19-R35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0.48304398148148786</v>
      </c>
      <c r="Q458" s="484">
        <f t="shared" ca="1" si="107"/>
        <v>0.48318287037037677</v>
      </c>
      <c r="R458" s="486">
        <v>7.9999998211860657E-2</v>
      </c>
      <c r="S458" s="486"/>
      <c r="T458">
        <v>16</v>
      </c>
      <c r="U458" s="469" t="str">
        <f t="shared" si="98"/>
        <v>C19-R35</v>
      </c>
      <c r="V458" s="970">
        <v>19</v>
      </c>
      <c r="W458" s="470" t="s">
        <v>493</v>
      </c>
      <c r="X458" s="470" t="s">
        <v>494</v>
      </c>
      <c r="Y458" s="971">
        <v>35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54"/>
      <c r="C459" s="404" t="str">
        <f t="shared" si="96"/>
        <v>C19-R37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0.48346064814815454</v>
      </c>
      <c r="Q459" s="484">
        <f t="shared" ca="1" si="107"/>
        <v>0.48363425925926568</v>
      </c>
      <c r="R459" s="486">
        <v>0.11999999731779099</v>
      </c>
      <c r="S459" s="486"/>
      <c r="T459">
        <v>16</v>
      </c>
      <c r="U459" s="469" t="str">
        <f t="shared" si="98"/>
        <v>C19-R37</v>
      </c>
      <c r="V459" s="970">
        <v>19</v>
      </c>
      <c r="W459" s="470" t="s">
        <v>493</v>
      </c>
      <c r="X459" s="470" t="s">
        <v>494</v>
      </c>
      <c r="Y459" s="971">
        <v>37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54"/>
      <c r="C460" s="404" t="str">
        <f t="shared" si="96"/>
        <v>C19-R39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0.48387731481482121</v>
      </c>
      <c r="Q460" s="484">
        <f t="shared" ca="1" si="107"/>
        <v>0.48401620370371012</v>
      </c>
      <c r="R460" s="486">
        <v>9.9999997764825821E-3</v>
      </c>
      <c r="S460" s="486"/>
      <c r="T460">
        <v>16</v>
      </c>
      <c r="U460" s="469" t="str">
        <f t="shared" si="98"/>
        <v>C19-R39</v>
      </c>
      <c r="V460" s="970">
        <v>19</v>
      </c>
      <c r="W460" s="470" t="s">
        <v>493</v>
      </c>
      <c r="X460" s="470" t="s">
        <v>494</v>
      </c>
      <c r="Y460" s="971">
        <v>39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54"/>
      <c r="C461" s="404" t="str">
        <f t="shared" si="96"/>
        <v>C19-R41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0.48430555555556198</v>
      </c>
      <c r="Q461" s="484">
        <f t="shared" ca="1" si="107"/>
        <v>0.48447916666667312</v>
      </c>
      <c r="R461" s="486">
        <v>1.9999999552965164E-2</v>
      </c>
      <c r="S461" s="486"/>
      <c r="T461">
        <v>16</v>
      </c>
      <c r="U461" s="469" t="str">
        <f t="shared" si="98"/>
        <v>C19-R41</v>
      </c>
      <c r="V461" s="970">
        <v>19</v>
      </c>
      <c r="W461" s="470" t="s">
        <v>493</v>
      </c>
      <c r="X461" s="470" t="s">
        <v>494</v>
      </c>
      <c r="Y461" s="971">
        <v>41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54"/>
      <c r="C462" s="404" t="str">
        <f t="shared" si="96"/>
        <v>C19-R43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0.48472222222222866</v>
      </c>
      <c r="Q462" s="484">
        <f t="shared" ca="1" si="107"/>
        <v>0.4848958333333398</v>
      </c>
      <c r="R462" s="486">
        <v>7.9999998211860657E-2</v>
      </c>
      <c r="S462" s="486"/>
      <c r="T462">
        <v>16</v>
      </c>
      <c r="U462" s="469" t="str">
        <f t="shared" si="98"/>
        <v>C19-R43</v>
      </c>
      <c r="V462" s="970">
        <v>19</v>
      </c>
      <c r="W462" s="470" t="s">
        <v>493</v>
      </c>
      <c r="X462" s="470" t="s">
        <v>494</v>
      </c>
      <c r="Y462" s="971">
        <v>43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54"/>
      <c r="C463" s="404" t="str">
        <f t="shared" si="96"/>
        <v>C19-R45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0.48516203703704353</v>
      </c>
      <c r="Q463" s="484">
        <f t="shared" ca="1" si="107"/>
        <v>0.48532407407408057</v>
      </c>
      <c r="R463" s="486">
        <v>7.9999998211860657E-2</v>
      </c>
      <c r="S463" s="486"/>
      <c r="T463">
        <v>16</v>
      </c>
      <c r="U463" s="469" t="str">
        <f t="shared" si="98"/>
        <v>C19-R45</v>
      </c>
      <c r="V463" s="970">
        <v>19</v>
      </c>
      <c r="W463" s="470" t="s">
        <v>493</v>
      </c>
      <c r="X463" s="470" t="s">
        <v>494</v>
      </c>
      <c r="Y463" s="971">
        <v>45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54" t="str">
        <f>D12</f>
        <v>Km 11+950- Km 12+030</v>
      </c>
      <c r="C464" s="404" t="str">
        <f t="shared" si="96"/>
        <v>C20-R48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16</v>
      </c>
      <c r="U464" s="469" t="str">
        <f t="shared" si="98"/>
        <v>C20-R48</v>
      </c>
      <c r="V464" s="970">
        <v>20</v>
      </c>
      <c r="W464" s="470" t="s">
        <v>493</v>
      </c>
      <c r="X464" s="470" t="s">
        <v>494</v>
      </c>
      <c r="Y464" s="971">
        <v>48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54"/>
      <c r="C465" s="404" t="str">
        <f t="shared" si="96"/>
        <v>C20-R46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0.54555555555555557</v>
      </c>
      <c r="Q465" s="484">
        <f t="shared" ca="1" si="107"/>
        <v>0.54572916666666671</v>
      </c>
      <c r="R465" s="486">
        <v>0.10999999940395355</v>
      </c>
      <c r="S465" s="486"/>
      <c r="T465">
        <v>16</v>
      </c>
      <c r="U465" s="469" t="str">
        <f t="shared" si="98"/>
        <v>C20-R46</v>
      </c>
      <c r="V465" s="970">
        <v>20</v>
      </c>
      <c r="W465" s="470" t="s">
        <v>493</v>
      </c>
      <c r="X465" s="470" t="s">
        <v>494</v>
      </c>
      <c r="Y465" s="971">
        <v>46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54"/>
      <c r="C466" s="404" t="str">
        <f t="shared" ref="C466:C512" si="111">U466</f>
        <v>C20-R44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0.54598379629629634</v>
      </c>
      <c r="Q466" s="484">
        <f t="shared" ca="1" si="107"/>
        <v>0.54615740740740748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C20-R44</v>
      </c>
      <c r="V466" s="970">
        <v>20</v>
      </c>
      <c r="W466" s="470" t="s">
        <v>493</v>
      </c>
      <c r="X466" s="470" t="s">
        <v>494</v>
      </c>
      <c r="Y466" s="971">
        <v>44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54"/>
      <c r="C467" s="404" t="str">
        <f t="shared" si="111"/>
        <v>C20-R42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0.54640046296296307</v>
      </c>
      <c r="Q467" s="484">
        <f t="shared" ref="Q467:Q512" ca="1" si="122">P467+TIME(0,0,RANDBETWEEN(12,15))</f>
        <v>0.54657407407407421</v>
      </c>
      <c r="R467" s="486">
        <v>0.15000000596046448</v>
      </c>
      <c r="S467" s="486"/>
      <c r="T467">
        <v>17</v>
      </c>
      <c r="U467" s="469" t="str">
        <f t="shared" si="113"/>
        <v>C20-R42</v>
      </c>
      <c r="V467" s="970">
        <v>20</v>
      </c>
      <c r="W467" s="470" t="s">
        <v>493</v>
      </c>
      <c r="X467" s="470" t="s">
        <v>494</v>
      </c>
      <c r="Y467" s="971">
        <v>42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54"/>
      <c r="C468" s="404" t="str">
        <f t="shared" si="111"/>
        <v>C20-R40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0.54682870370370384</v>
      </c>
      <c r="Q468" s="484">
        <f t="shared" ca="1" si="122"/>
        <v>0.54696759259259276</v>
      </c>
      <c r="R468" s="486">
        <v>0.10000000149011612</v>
      </c>
      <c r="S468" s="486"/>
      <c r="T468">
        <v>17</v>
      </c>
      <c r="U468" s="469" t="str">
        <f t="shared" si="113"/>
        <v>C20-R40</v>
      </c>
      <c r="V468" s="970">
        <v>20</v>
      </c>
      <c r="W468" s="470" t="s">
        <v>493</v>
      </c>
      <c r="X468" s="470" t="s">
        <v>494</v>
      </c>
      <c r="Y468" s="971">
        <v>40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54"/>
      <c r="C469" s="404" t="str">
        <f t="shared" si="111"/>
        <v>C20-R38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0.54724537037037058</v>
      </c>
      <c r="Q469" s="484">
        <f t="shared" ca="1" si="122"/>
        <v>0.54740740740740756</v>
      </c>
      <c r="R469" s="486">
        <v>9.0000003576278687E-2</v>
      </c>
      <c r="S469" s="486"/>
      <c r="T469">
        <v>17</v>
      </c>
      <c r="U469" s="469" t="str">
        <f t="shared" si="113"/>
        <v>C20-R38</v>
      </c>
      <c r="V469" s="970">
        <v>20</v>
      </c>
      <c r="W469" s="470" t="s">
        <v>493</v>
      </c>
      <c r="X469" s="470" t="s">
        <v>494</v>
      </c>
      <c r="Y469" s="971">
        <v>38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54"/>
      <c r="C470" s="404" t="str">
        <f t="shared" si="111"/>
        <v>C20-R36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0.54765046296296316</v>
      </c>
      <c r="Q470" s="484">
        <f t="shared" ca="1" si="122"/>
        <v>0.54778935185185207</v>
      </c>
      <c r="R470" s="486">
        <v>3.9999999105930328E-2</v>
      </c>
      <c r="S470" s="486"/>
      <c r="T470">
        <v>17</v>
      </c>
      <c r="U470" s="469" t="str">
        <f t="shared" si="113"/>
        <v>C20-R36</v>
      </c>
      <c r="V470" s="970">
        <v>20</v>
      </c>
      <c r="W470" s="470" t="s">
        <v>493</v>
      </c>
      <c r="X470" s="470" t="s">
        <v>494</v>
      </c>
      <c r="Y470" s="971">
        <v>36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54"/>
      <c r="C471" s="404" t="str">
        <f t="shared" si="111"/>
        <v>C20-R34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0.5480439814814817</v>
      </c>
      <c r="Q471" s="484">
        <f t="shared" ca="1" si="122"/>
        <v>0.54818287037037061</v>
      </c>
      <c r="R471" s="486">
        <v>0.10000000149011612</v>
      </c>
      <c r="S471" s="486"/>
      <c r="T471">
        <v>17</v>
      </c>
      <c r="U471" s="469" t="str">
        <f t="shared" si="113"/>
        <v>C20-R34</v>
      </c>
      <c r="V471" s="970">
        <v>20</v>
      </c>
      <c r="W471" s="470" t="s">
        <v>493</v>
      </c>
      <c r="X471" s="470" t="s">
        <v>494</v>
      </c>
      <c r="Y471" s="971">
        <v>34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54"/>
      <c r="C472" s="404" t="str">
        <f t="shared" si="111"/>
        <v>C20-R32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0.54847222222222247</v>
      </c>
      <c r="Q472" s="484">
        <f t="shared" ca="1" si="122"/>
        <v>0.54862268518518542</v>
      </c>
      <c r="R472" s="486">
        <v>9.0000003576278687E-2</v>
      </c>
      <c r="S472" s="486"/>
      <c r="T472">
        <v>17</v>
      </c>
      <c r="U472" s="469" t="str">
        <f t="shared" si="113"/>
        <v>C20-R32</v>
      </c>
      <c r="V472" s="970">
        <v>20</v>
      </c>
      <c r="W472" s="470" t="s">
        <v>493</v>
      </c>
      <c r="X472" s="470" t="s">
        <v>494</v>
      </c>
      <c r="Y472" s="971">
        <v>32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54"/>
      <c r="C473" s="404" t="str">
        <f t="shared" si="111"/>
        <v>C20-R30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0.54890046296296324</v>
      </c>
      <c r="Q473" s="484">
        <f t="shared" ca="1" si="122"/>
        <v>0.54906250000000023</v>
      </c>
      <c r="R473" s="486">
        <v>0.12999999523162842</v>
      </c>
      <c r="S473" s="486"/>
      <c r="T473">
        <v>17</v>
      </c>
      <c r="U473" s="469" t="str">
        <f t="shared" si="113"/>
        <v>C20-R30</v>
      </c>
      <c r="V473" s="970">
        <v>20</v>
      </c>
      <c r="W473" s="470" t="s">
        <v>493</v>
      </c>
      <c r="X473" s="470" t="s">
        <v>494</v>
      </c>
      <c r="Y473" s="971">
        <v>30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54"/>
      <c r="C474" s="404" t="str">
        <f t="shared" si="111"/>
        <v>C20-R28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0.54931712962962986</v>
      </c>
      <c r="Q474" s="484">
        <f t="shared" ca="1" si="122"/>
        <v>0.549490740740741</v>
      </c>
      <c r="R474" s="486">
        <v>7.9999998211860657E-2</v>
      </c>
      <c r="S474" s="486"/>
      <c r="T474">
        <v>17</v>
      </c>
      <c r="U474" s="469" t="str">
        <f t="shared" si="113"/>
        <v>C20-R28</v>
      </c>
      <c r="V474" s="970">
        <v>20</v>
      </c>
      <c r="W474" s="470" t="s">
        <v>493</v>
      </c>
      <c r="X474" s="470" t="s">
        <v>494</v>
      </c>
      <c r="Y474" s="971">
        <v>28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54"/>
      <c r="C475" s="404" t="str">
        <f t="shared" si="111"/>
        <v>C20-R26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0.54972222222222245</v>
      </c>
      <c r="Q475" s="484">
        <f t="shared" ca="1" si="122"/>
        <v>0.54989583333333358</v>
      </c>
      <c r="R475" s="486">
        <v>9.0000003576278687E-2</v>
      </c>
      <c r="S475" s="486"/>
      <c r="T475">
        <v>17</v>
      </c>
      <c r="U475" s="469" t="str">
        <f t="shared" si="113"/>
        <v>C20-R26</v>
      </c>
      <c r="V475" s="970">
        <v>20</v>
      </c>
      <c r="W475" s="470" t="s">
        <v>493</v>
      </c>
      <c r="X475" s="470" t="s">
        <v>494</v>
      </c>
      <c r="Y475" s="971">
        <v>26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54"/>
      <c r="C476" s="404" t="str">
        <f t="shared" si="111"/>
        <v>C20-R24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0.55013888888888918</v>
      </c>
      <c r="Q476" s="484">
        <f t="shared" ca="1" si="122"/>
        <v>0.55031250000000032</v>
      </c>
      <c r="R476" s="486">
        <v>3.9999999105930328E-2</v>
      </c>
      <c r="S476" s="486"/>
      <c r="T476">
        <v>17</v>
      </c>
      <c r="U476" s="469" t="str">
        <f t="shared" si="113"/>
        <v>C20-R24</v>
      </c>
      <c r="V476" s="970">
        <v>20</v>
      </c>
      <c r="W476" s="470" t="s">
        <v>493</v>
      </c>
      <c r="X476" s="470" t="s">
        <v>494</v>
      </c>
      <c r="Y476" s="971">
        <v>24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54"/>
      <c r="C477" s="404" t="str">
        <f t="shared" si="111"/>
        <v>C20-R22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0.55059027777777814</v>
      </c>
      <c r="Q477" s="484">
        <f t="shared" ca="1" si="122"/>
        <v>0.55072916666666705</v>
      </c>
      <c r="R477" s="486">
        <v>1.9999999552965164E-2</v>
      </c>
      <c r="S477" s="486"/>
      <c r="T477">
        <v>17</v>
      </c>
      <c r="U477" s="469" t="str">
        <f t="shared" si="113"/>
        <v>C20-R22</v>
      </c>
      <c r="V477" s="970">
        <v>20</v>
      </c>
      <c r="W477" s="470" t="s">
        <v>493</v>
      </c>
      <c r="X477" s="470" t="s">
        <v>494</v>
      </c>
      <c r="Y477" s="971">
        <v>22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54"/>
      <c r="C478" s="404" t="str">
        <f t="shared" si="111"/>
        <v>C20-R20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0.55099537037037072</v>
      </c>
      <c r="Q478" s="484">
        <f t="shared" ca="1" si="122"/>
        <v>0.55115740740740771</v>
      </c>
      <c r="R478" s="486">
        <v>0.10999999940395355</v>
      </c>
      <c r="S478" s="486"/>
      <c r="T478">
        <v>17</v>
      </c>
      <c r="U478" s="469" t="str">
        <f t="shared" si="113"/>
        <v>C20-R20</v>
      </c>
      <c r="V478" s="970">
        <v>20</v>
      </c>
      <c r="W478" s="470" t="s">
        <v>493</v>
      </c>
      <c r="X478" s="470" t="s">
        <v>494</v>
      </c>
      <c r="Y478" s="971">
        <v>20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54"/>
      <c r="C479" s="404" t="str">
        <f t="shared" si="111"/>
        <v>C20-R18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0.55143518518518553</v>
      </c>
      <c r="Q479" s="484">
        <f t="shared" ca="1" si="122"/>
        <v>0.55160879629629667</v>
      </c>
      <c r="R479" s="486">
        <v>3.9999999105930328E-2</v>
      </c>
      <c r="S479" s="486"/>
      <c r="T479">
        <v>17</v>
      </c>
      <c r="U479" s="469" t="str">
        <f t="shared" si="113"/>
        <v>C20-R18</v>
      </c>
      <c r="V479" s="970">
        <v>20</v>
      </c>
      <c r="W479" s="470" t="s">
        <v>493</v>
      </c>
      <c r="X479" s="470" t="s">
        <v>494</v>
      </c>
      <c r="Y479" s="971">
        <v>18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54"/>
      <c r="C480" s="404" t="str">
        <f t="shared" si="111"/>
        <v>C20-R16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0.55188657407407449</v>
      </c>
      <c r="Q480" s="484">
        <f t="shared" ca="1" si="122"/>
        <v>0.55203703703703744</v>
      </c>
      <c r="R480" s="486">
        <v>3.9999999105930328E-2</v>
      </c>
      <c r="S480" s="486"/>
      <c r="T480">
        <v>17</v>
      </c>
      <c r="U480" s="469" t="str">
        <f t="shared" si="113"/>
        <v>C20-R16</v>
      </c>
      <c r="V480" s="970">
        <v>20</v>
      </c>
      <c r="W480" s="470" t="s">
        <v>493</v>
      </c>
      <c r="X480" s="470" t="s">
        <v>494</v>
      </c>
      <c r="Y480" s="971">
        <v>16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54"/>
      <c r="C481" s="404" t="str">
        <f t="shared" si="111"/>
        <v>C20-R14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0.55228009259259303</v>
      </c>
      <c r="Q481" s="484">
        <f t="shared" ca="1" si="122"/>
        <v>0.55244212962963002</v>
      </c>
      <c r="R481" s="486">
        <v>0.15000000596046448</v>
      </c>
      <c r="S481" s="486"/>
      <c r="T481">
        <v>17</v>
      </c>
      <c r="U481" s="469" t="str">
        <f t="shared" si="113"/>
        <v>C20-R14</v>
      </c>
      <c r="V481" s="970">
        <v>20</v>
      </c>
      <c r="W481" s="470" t="s">
        <v>493</v>
      </c>
      <c r="X481" s="470" t="s">
        <v>494</v>
      </c>
      <c r="Y481" s="971">
        <v>14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54"/>
      <c r="C482" s="404" t="str">
        <f t="shared" si="111"/>
        <v>C20-R12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0.55273148148148188</v>
      </c>
      <c r="Q482" s="484">
        <f t="shared" ca="1" si="122"/>
        <v>0.55287037037037079</v>
      </c>
      <c r="R482" s="486">
        <v>7.0000000298023224E-2</v>
      </c>
      <c r="S482" s="486"/>
      <c r="T482">
        <v>17</v>
      </c>
      <c r="U482" s="469" t="str">
        <f t="shared" si="113"/>
        <v>C20-R12</v>
      </c>
      <c r="V482" s="970">
        <v>20</v>
      </c>
      <c r="W482" s="470" t="s">
        <v>493</v>
      </c>
      <c r="X482" s="470" t="s">
        <v>494</v>
      </c>
      <c r="Y482" s="971">
        <v>12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54"/>
      <c r="C483" s="404" t="str">
        <f t="shared" si="111"/>
        <v>C20-R10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0.55314814814814861</v>
      </c>
      <c r="Q483" s="484">
        <f t="shared" ca="1" si="122"/>
        <v>0.55328703703703752</v>
      </c>
      <c r="R483" s="486">
        <v>3.9999999105930328E-2</v>
      </c>
      <c r="S483" s="486"/>
      <c r="T483">
        <v>17</v>
      </c>
      <c r="U483" s="469" t="str">
        <f t="shared" si="113"/>
        <v>C20-R10</v>
      </c>
      <c r="V483" s="970">
        <v>20</v>
      </c>
      <c r="W483" s="470" t="s">
        <v>493</v>
      </c>
      <c r="X483" s="470" t="s">
        <v>494</v>
      </c>
      <c r="Y483" s="971">
        <v>10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54"/>
      <c r="C484" s="404" t="str">
        <f t="shared" si="111"/>
        <v>C20-R8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0.55355324074074119</v>
      </c>
      <c r="Q484" s="484">
        <f t="shared" ca="1" si="122"/>
        <v>0.55371527777777818</v>
      </c>
      <c r="R484" s="486">
        <v>0.10000000149011612</v>
      </c>
      <c r="S484" s="486"/>
      <c r="T484">
        <v>17</v>
      </c>
      <c r="U484" s="469" t="str">
        <f t="shared" si="113"/>
        <v>C20-R8</v>
      </c>
      <c r="V484" s="970">
        <v>20</v>
      </c>
      <c r="W484" s="470" t="s">
        <v>493</v>
      </c>
      <c r="X484" s="470" t="s">
        <v>494</v>
      </c>
      <c r="Y484" s="971">
        <v>8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54"/>
      <c r="C485" s="404" t="str">
        <f t="shared" si="111"/>
        <v>C20-R6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0.55400462962963004</v>
      </c>
      <c r="Q485" s="484">
        <f t="shared" ca="1" si="122"/>
        <v>0.55415509259259299</v>
      </c>
      <c r="R485" s="486">
        <v>9.9999997764825821E-3</v>
      </c>
      <c r="S485" s="486"/>
      <c r="T485">
        <v>17</v>
      </c>
      <c r="U485" s="469" t="str">
        <f t="shared" si="113"/>
        <v>C20-R6</v>
      </c>
      <c r="V485" s="970">
        <v>20</v>
      </c>
      <c r="W485" s="470" t="s">
        <v>493</v>
      </c>
      <c r="X485" s="470" t="s">
        <v>494</v>
      </c>
      <c r="Y485" s="971">
        <v>6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54"/>
      <c r="C486" s="404" t="str">
        <f t="shared" si="111"/>
        <v>C20-R4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0.55442129629629666</v>
      </c>
      <c r="Q486" s="484">
        <f t="shared" ca="1" si="122"/>
        <v>0.55458333333333365</v>
      </c>
      <c r="R486" s="486">
        <v>7.9999998211860657E-2</v>
      </c>
      <c r="S486" s="486"/>
      <c r="T486">
        <v>17</v>
      </c>
      <c r="U486" s="469" t="str">
        <f t="shared" si="113"/>
        <v>C20-R4</v>
      </c>
      <c r="V486" s="970">
        <v>20</v>
      </c>
      <c r="W486" s="470" t="s">
        <v>493</v>
      </c>
      <c r="X486" s="470" t="s">
        <v>494</v>
      </c>
      <c r="Y486" s="971">
        <v>4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54"/>
      <c r="C487" s="404" t="str">
        <f t="shared" si="111"/>
        <v>C20-R2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0.55481481481481509</v>
      </c>
      <c r="Q487" s="484">
        <f t="shared" ca="1" si="122"/>
        <v>0.554953703703704</v>
      </c>
      <c r="R487" s="486">
        <v>5.9999998658895493E-2</v>
      </c>
      <c r="S487" s="486"/>
      <c r="T487">
        <v>17</v>
      </c>
      <c r="U487" s="469" t="str">
        <f t="shared" si="113"/>
        <v>C20-R2</v>
      </c>
      <c r="V487" s="970">
        <v>20</v>
      </c>
      <c r="W487" s="470" t="s">
        <v>493</v>
      </c>
      <c r="X487" s="470" t="s">
        <v>494</v>
      </c>
      <c r="Y487" s="971">
        <v>2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54"/>
      <c r="C488" s="404" t="str">
        <f t="shared" si="111"/>
        <v>C21-R1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0.55520833333333364</v>
      </c>
      <c r="Q488" s="484">
        <f t="shared" ca="1" si="122"/>
        <v>0.55535879629629659</v>
      </c>
      <c r="R488" s="486">
        <v>5.000000074505806E-2</v>
      </c>
      <c r="S488" s="486"/>
      <c r="T488">
        <v>17</v>
      </c>
      <c r="U488" s="469" t="str">
        <f t="shared" si="113"/>
        <v>C21-R1</v>
      </c>
      <c r="V488" s="970">
        <v>21</v>
      </c>
      <c r="W488" s="470" t="s">
        <v>493</v>
      </c>
      <c r="X488" s="470" t="s">
        <v>494</v>
      </c>
      <c r="Y488" s="971">
        <v>1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54"/>
      <c r="C489" s="404" t="str">
        <f t="shared" si="111"/>
        <v>C21-R3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0.55560185185185218</v>
      </c>
      <c r="Q489" s="484">
        <f t="shared" ca="1" si="122"/>
        <v>0.55576388888888917</v>
      </c>
      <c r="R489" s="486">
        <v>2.9999999329447746E-2</v>
      </c>
      <c r="S489" s="486"/>
      <c r="T489">
        <v>17</v>
      </c>
      <c r="U489" s="469" t="str">
        <f t="shared" si="113"/>
        <v>C21-R3</v>
      </c>
      <c r="V489" s="970">
        <v>21</v>
      </c>
      <c r="W489" s="470" t="s">
        <v>493</v>
      </c>
      <c r="X489" s="470" t="s">
        <v>494</v>
      </c>
      <c r="Y489" s="971">
        <v>3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54"/>
      <c r="C490" s="404" t="str">
        <f t="shared" si="111"/>
        <v>C21-R5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0.55604166666666699</v>
      </c>
      <c r="Q490" s="484">
        <f t="shared" ca="1" si="122"/>
        <v>0.5561805555555559</v>
      </c>
      <c r="R490" s="486">
        <v>7.9999998211860657E-2</v>
      </c>
      <c r="S490" s="486"/>
      <c r="T490">
        <v>17</v>
      </c>
      <c r="U490" s="469" t="str">
        <f t="shared" si="113"/>
        <v>C21-R5</v>
      </c>
      <c r="V490" s="970">
        <v>21</v>
      </c>
      <c r="W490" s="470" t="s">
        <v>493</v>
      </c>
      <c r="X490" s="470" t="s">
        <v>494</v>
      </c>
      <c r="Y490" s="971">
        <v>5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54"/>
      <c r="C491" s="404" t="str">
        <f t="shared" si="111"/>
        <v>C21-R7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0.55643518518518553</v>
      </c>
      <c r="Q491" s="484">
        <f t="shared" ca="1" si="122"/>
        <v>0.55658564814814848</v>
      </c>
      <c r="R491" s="486">
        <v>0.11999999731779099</v>
      </c>
      <c r="S491" s="486"/>
      <c r="T491">
        <v>17</v>
      </c>
      <c r="U491" s="469" t="str">
        <f t="shared" si="113"/>
        <v>C21-R7</v>
      </c>
      <c r="V491" s="970">
        <v>21</v>
      </c>
      <c r="W491" s="470" t="s">
        <v>493</v>
      </c>
      <c r="X491" s="470" t="s">
        <v>494</v>
      </c>
      <c r="Y491" s="971">
        <v>7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54"/>
      <c r="C492" s="404" t="str">
        <f t="shared" si="111"/>
        <v>C21-R9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0.55684027777777811</v>
      </c>
      <c r="Q492" s="484">
        <f t="shared" ca="1" si="122"/>
        <v>0.55697916666666702</v>
      </c>
      <c r="R492" s="486">
        <v>1.9999999552965164E-2</v>
      </c>
      <c r="S492" s="486"/>
      <c r="T492">
        <v>17</v>
      </c>
      <c r="U492" s="469" t="str">
        <f t="shared" si="113"/>
        <v>C21-R9</v>
      </c>
      <c r="V492" s="970">
        <v>21</v>
      </c>
      <c r="W492" s="470" t="s">
        <v>493</v>
      </c>
      <c r="X492" s="470" t="s">
        <v>494</v>
      </c>
      <c r="Y492" s="971">
        <v>9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54"/>
      <c r="C493" s="404" t="str">
        <f t="shared" si="111"/>
        <v>C21-R11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0.55722222222222262</v>
      </c>
      <c r="Q493" s="484">
        <f t="shared" ca="1" si="122"/>
        <v>0.55738425925925961</v>
      </c>
      <c r="R493" s="486">
        <v>0.10000000149011612</v>
      </c>
      <c r="S493" s="486"/>
      <c r="T493">
        <v>17</v>
      </c>
      <c r="U493" s="469" t="str">
        <f t="shared" si="113"/>
        <v>C21-R11</v>
      </c>
      <c r="V493" s="970">
        <v>21</v>
      </c>
      <c r="W493" s="470" t="s">
        <v>493</v>
      </c>
      <c r="X493" s="470" t="s">
        <v>494</v>
      </c>
      <c r="Y493" s="971">
        <v>11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54"/>
      <c r="C494" s="404" t="str">
        <f t="shared" si="111"/>
        <v>C21-R13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0.55763888888888924</v>
      </c>
      <c r="Q494" s="484">
        <f t="shared" ca="1" si="122"/>
        <v>0.55780092592592623</v>
      </c>
      <c r="R494" s="486">
        <v>2.9999999329447746E-2</v>
      </c>
      <c r="S494" s="486"/>
      <c r="T494">
        <v>17</v>
      </c>
      <c r="U494" s="469" t="str">
        <f t="shared" si="113"/>
        <v>C21-R13</v>
      </c>
      <c r="V494" s="970">
        <v>21</v>
      </c>
      <c r="W494" s="470" t="s">
        <v>493</v>
      </c>
      <c r="X494" s="470" t="s">
        <v>494</v>
      </c>
      <c r="Y494" s="971">
        <v>13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54"/>
      <c r="C495" s="404" t="str">
        <f t="shared" si="111"/>
        <v>C21-R15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0.55807870370370405</v>
      </c>
      <c r="Q495" s="484">
        <f t="shared" ca="1" si="122"/>
        <v>0.55824074074074104</v>
      </c>
      <c r="R495" s="486">
        <v>0.10999999940395355</v>
      </c>
      <c r="S495" s="486"/>
      <c r="T495">
        <v>17</v>
      </c>
      <c r="U495" s="469" t="str">
        <f t="shared" si="113"/>
        <v>C21-R15</v>
      </c>
      <c r="V495" s="970">
        <v>21</v>
      </c>
      <c r="W495" s="470" t="s">
        <v>493</v>
      </c>
      <c r="X495" s="470" t="s">
        <v>494</v>
      </c>
      <c r="Y495" s="971">
        <v>15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54"/>
      <c r="C496" s="404" t="str">
        <f t="shared" si="111"/>
        <v>C21-R17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0.5585300925925929</v>
      </c>
      <c r="Q496" s="484">
        <f t="shared" ca="1" si="122"/>
        <v>0.55868055555555585</v>
      </c>
      <c r="R496" s="486">
        <v>0.12999999523162842</v>
      </c>
      <c r="S496" s="486"/>
      <c r="T496">
        <v>17</v>
      </c>
      <c r="U496" s="469" t="str">
        <f t="shared" si="113"/>
        <v>C21-R17</v>
      </c>
      <c r="V496" s="970">
        <v>21</v>
      </c>
      <c r="W496" s="470" t="s">
        <v>493</v>
      </c>
      <c r="X496" s="470" t="s">
        <v>494</v>
      </c>
      <c r="Y496" s="971">
        <v>17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54"/>
      <c r="C497" s="404" t="str">
        <f t="shared" si="111"/>
        <v>C21-R19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0.55892361111111144</v>
      </c>
      <c r="Q497" s="484">
        <f t="shared" ca="1" si="122"/>
        <v>0.55906250000000035</v>
      </c>
      <c r="R497" s="486">
        <v>1.9999999552965164E-2</v>
      </c>
      <c r="S497" s="486"/>
      <c r="T497">
        <v>18</v>
      </c>
      <c r="U497" s="469" t="str">
        <f t="shared" si="113"/>
        <v>C21-R19</v>
      </c>
      <c r="V497" s="970">
        <v>21</v>
      </c>
      <c r="W497" s="470" t="s">
        <v>493</v>
      </c>
      <c r="X497" s="470" t="s">
        <v>494</v>
      </c>
      <c r="Y497" s="971">
        <v>19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54"/>
      <c r="C498" s="404" t="str">
        <f t="shared" si="111"/>
        <v>C21-R21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0.55930555555555594</v>
      </c>
      <c r="Q498" s="484">
        <f t="shared" ca="1" si="122"/>
        <v>0.55946759259259293</v>
      </c>
      <c r="R498" s="486">
        <v>5.000000074505806E-2</v>
      </c>
      <c r="S498" s="486"/>
      <c r="T498">
        <v>18</v>
      </c>
      <c r="U498" s="469" t="str">
        <f t="shared" si="113"/>
        <v>C21-R21</v>
      </c>
      <c r="V498" s="970">
        <v>21</v>
      </c>
      <c r="W498" s="470" t="s">
        <v>493</v>
      </c>
      <c r="X498" s="470" t="s">
        <v>494</v>
      </c>
      <c r="Y498" s="971">
        <v>21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54"/>
      <c r="C499" s="404" t="str">
        <f t="shared" si="111"/>
        <v>C21-R23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0.55972222222222257</v>
      </c>
      <c r="Q499" s="484">
        <f t="shared" ca="1" si="122"/>
        <v>0.5598958333333337</v>
      </c>
      <c r="R499" s="486">
        <v>3.9999999105930328E-2</v>
      </c>
      <c r="S499" s="486"/>
      <c r="T499">
        <v>18</v>
      </c>
      <c r="U499" s="469" t="str">
        <f t="shared" si="113"/>
        <v>C21-R23</v>
      </c>
      <c r="V499" s="970">
        <v>21</v>
      </c>
      <c r="W499" s="470" t="s">
        <v>493</v>
      </c>
      <c r="X499" s="470" t="s">
        <v>494</v>
      </c>
      <c r="Y499" s="971">
        <v>23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54"/>
      <c r="C500" s="404" t="str">
        <f t="shared" si="111"/>
        <v>C21-R25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0.56018518518518556</v>
      </c>
      <c r="Q500" s="484">
        <f t="shared" ca="1" si="122"/>
        <v>0.56034722222222255</v>
      </c>
      <c r="R500" s="486">
        <v>7.0000000298023224E-2</v>
      </c>
      <c r="S500" s="486"/>
      <c r="T500">
        <v>18</v>
      </c>
      <c r="U500" s="469" t="str">
        <f t="shared" si="113"/>
        <v>C21-R25</v>
      </c>
      <c r="V500" s="970">
        <v>21</v>
      </c>
      <c r="W500" s="470" t="s">
        <v>493</v>
      </c>
      <c r="X500" s="470" t="s">
        <v>494</v>
      </c>
      <c r="Y500" s="971">
        <v>25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600" t="str">
        <f>D12</f>
        <v>Km 11+950- Km 12+030</v>
      </c>
      <c r="C501" s="404" t="str">
        <f t="shared" si="111"/>
        <v>C21-R27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0.56062500000000037</v>
      </c>
      <c r="Q501" s="484">
        <f t="shared" ca="1" si="122"/>
        <v>0.56079861111111151</v>
      </c>
      <c r="R501" s="486">
        <v>7.0000000298023224E-2</v>
      </c>
      <c r="S501" s="486"/>
      <c r="T501">
        <v>18</v>
      </c>
      <c r="U501" s="469" t="str">
        <f t="shared" si="113"/>
        <v>C21-R27</v>
      </c>
      <c r="V501" s="970">
        <v>21</v>
      </c>
      <c r="W501" s="470" t="s">
        <v>493</v>
      </c>
      <c r="X501" s="470" t="s">
        <v>494</v>
      </c>
      <c r="Y501" s="971">
        <v>27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601"/>
      <c r="C502" s="404" t="str">
        <f t="shared" si="111"/>
        <v>C21-R29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0.56108796296296337</v>
      </c>
      <c r="Q502" s="484">
        <f t="shared" ca="1" si="122"/>
        <v>0.56126157407407451</v>
      </c>
      <c r="R502" s="486">
        <v>1.9999999552965164E-2</v>
      </c>
      <c r="S502" s="486"/>
      <c r="T502">
        <v>18</v>
      </c>
      <c r="U502" s="469" t="str">
        <f t="shared" si="113"/>
        <v>C21-R29</v>
      </c>
      <c r="V502" s="970">
        <v>21</v>
      </c>
      <c r="W502" s="470" t="s">
        <v>493</v>
      </c>
      <c r="X502" s="470" t="s">
        <v>494</v>
      </c>
      <c r="Y502" s="971">
        <v>29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601"/>
      <c r="C503" s="404" t="str">
        <f t="shared" si="111"/>
        <v>C21-R31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0.56151620370370414</v>
      </c>
      <c r="Q503" s="484">
        <f t="shared" ca="1" si="122"/>
        <v>0.56168981481481528</v>
      </c>
      <c r="R503" s="486">
        <v>5.000000074505806E-2</v>
      </c>
      <c r="S503" s="486"/>
      <c r="T503">
        <v>18</v>
      </c>
      <c r="U503" s="469" t="str">
        <f t="shared" si="113"/>
        <v>C21-R31</v>
      </c>
      <c r="V503" s="970">
        <v>21</v>
      </c>
      <c r="W503" s="470" t="s">
        <v>493</v>
      </c>
      <c r="X503" s="470" t="s">
        <v>494</v>
      </c>
      <c r="Y503" s="971">
        <v>31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601"/>
      <c r="C504" s="404" t="str">
        <f t="shared" si="111"/>
        <v>C21-R33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0.56195601851851895</v>
      </c>
      <c r="Q504" s="484">
        <f t="shared" ca="1" si="122"/>
        <v>0.56212962962963009</v>
      </c>
      <c r="R504" s="486">
        <v>9.0000003576278687E-2</v>
      </c>
      <c r="S504" s="486"/>
      <c r="T504">
        <v>18</v>
      </c>
      <c r="U504" s="469" t="str">
        <f t="shared" si="113"/>
        <v>C21-R33</v>
      </c>
      <c r="V504" s="970">
        <v>21</v>
      </c>
      <c r="W504" s="470" t="s">
        <v>493</v>
      </c>
      <c r="X504" s="470" t="s">
        <v>494</v>
      </c>
      <c r="Y504" s="971">
        <v>33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601"/>
      <c r="C505" s="404" t="str">
        <f t="shared" si="111"/>
        <v>C21-R35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0.56240740740740791</v>
      </c>
      <c r="Q505" s="484">
        <f t="shared" ca="1" si="122"/>
        <v>0.56255787037037086</v>
      </c>
      <c r="R505" s="486">
        <v>0.10000000149011612</v>
      </c>
      <c r="S505" s="486"/>
      <c r="T505">
        <v>18</v>
      </c>
      <c r="U505" s="469" t="str">
        <f t="shared" si="113"/>
        <v>C21-R35</v>
      </c>
      <c r="V505" s="970">
        <v>21</v>
      </c>
      <c r="W505" s="470" t="s">
        <v>493</v>
      </c>
      <c r="X505" s="470" t="s">
        <v>494</v>
      </c>
      <c r="Y505" s="971">
        <v>35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601"/>
      <c r="C506" s="404" t="str">
        <f t="shared" si="111"/>
        <v>C21-R37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0.56284722222222272</v>
      </c>
      <c r="Q506" s="484">
        <f t="shared" ca="1" si="122"/>
        <v>0.56299768518518567</v>
      </c>
      <c r="R506" s="486">
        <v>3.9999999105930328E-2</v>
      </c>
      <c r="S506" s="486"/>
      <c r="T506">
        <v>18</v>
      </c>
      <c r="U506" s="469" t="str">
        <f t="shared" si="113"/>
        <v>C21-R37</v>
      </c>
      <c r="V506" s="970">
        <v>21</v>
      </c>
      <c r="W506" s="470" t="s">
        <v>493</v>
      </c>
      <c r="X506" s="470" t="s">
        <v>494</v>
      </c>
      <c r="Y506" s="971">
        <v>37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601"/>
      <c r="C507" s="404" t="str">
        <f t="shared" si="111"/>
        <v>C21-R39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0.56328703703703753</v>
      </c>
      <c r="Q507" s="484">
        <f t="shared" ca="1" si="122"/>
        <v>0.56342592592592644</v>
      </c>
      <c r="R507" s="486">
        <v>0.12999999523162842</v>
      </c>
      <c r="S507" s="486"/>
      <c r="T507">
        <v>18</v>
      </c>
      <c r="U507" s="469" t="str">
        <f t="shared" si="113"/>
        <v>C21-R39</v>
      </c>
      <c r="V507" s="970">
        <v>21</v>
      </c>
      <c r="W507" s="470" t="s">
        <v>493</v>
      </c>
      <c r="X507" s="470" t="s">
        <v>494</v>
      </c>
      <c r="Y507" s="971">
        <v>39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601"/>
      <c r="C508" s="404" t="str">
        <f t="shared" si="111"/>
        <v>C21-R41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0.56365740740740788</v>
      </c>
      <c r="Q508" s="484">
        <f t="shared" ca="1" si="122"/>
        <v>0.56381944444444487</v>
      </c>
      <c r="R508" s="486">
        <v>0.14000000059604645</v>
      </c>
      <c r="S508" s="486"/>
      <c r="T508">
        <v>18</v>
      </c>
      <c r="U508" s="469" t="str">
        <f t="shared" si="113"/>
        <v>C21-R41</v>
      </c>
      <c r="V508" s="970">
        <v>21</v>
      </c>
      <c r="W508" s="470" t="s">
        <v>493</v>
      </c>
      <c r="X508" s="470" t="s">
        <v>494</v>
      </c>
      <c r="Y508" s="971">
        <v>41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601"/>
      <c r="C509" s="404" t="str">
        <f t="shared" si="111"/>
        <v>C21-R43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0.56406250000000047</v>
      </c>
      <c r="Q509" s="484">
        <f t="shared" ca="1" si="122"/>
        <v>0.5642361111111116</v>
      </c>
      <c r="R509" s="486">
        <v>0.10000000149011612</v>
      </c>
      <c r="S509" s="486"/>
      <c r="T509">
        <v>18</v>
      </c>
      <c r="U509" s="469" t="str">
        <f t="shared" si="113"/>
        <v>C21-R43</v>
      </c>
      <c r="V509" s="970">
        <v>21</v>
      </c>
      <c r="W509" s="470" t="s">
        <v>493</v>
      </c>
      <c r="X509" s="470" t="s">
        <v>494</v>
      </c>
      <c r="Y509" s="971">
        <v>43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601"/>
      <c r="C510" s="404" t="str">
        <f t="shared" si="111"/>
        <v>C21-R45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0.56451388888888943</v>
      </c>
      <c r="Q510" s="484">
        <f t="shared" ca="1" si="122"/>
        <v>0.56467592592592641</v>
      </c>
      <c r="R510" s="486">
        <v>9.0000003576278687E-2</v>
      </c>
      <c r="S510" s="486"/>
      <c r="T510">
        <v>18</v>
      </c>
      <c r="U510" s="469" t="str">
        <f t="shared" si="113"/>
        <v>C21-R45</v>
      </c>
      <c r="V510" s="970">
        <v>21</v>
      </c>
      <c r="W510" s="470" t="s">
        <v>493</v>
      </c>
      <c r="X510" s="470" t="s">
        <v>494</v>
      </c>
      <c r="Y510" s="971">
        <v>45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601"/>
      <c r="C511" s="404" t="str">
        <f t="shared" si="111"/>
        <v>C22-R48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0.56490740740740786</v>
      </c>
      <c r="Q511" s="484">
        <f t="shared" ca="1" si="122"/>
        <v>0.56505787037037081</v>
      </c>
      <c r="R511" s="486">
        <v>0.10999999940395355</v>
      </c>
      <c r="S511" s="486"/>
      <c r="T511">
        <v>18</v>
      </c>
      <c r="U511" s="505" t="str">
        <f t="shared" si="113"/>
        <v>C22-R48</v>
      </c>
      <c r="V511" s="970">
        <v>22</v>
      </c>
      <c r="W511" s="506" t="s">
        <v>493</v>
      </c>
      <c r="X511" s="506" t="s">
        <v>494</v>
      </c>
      <c r="Y511" s="971">
        <v>48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601"/>
      <c r="C512" s="404" t="str">
        <f t="shared" si="111"/>
        <v>C22-R46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0.56532407407407448</v>
      </c>
      <c r="Q512" s="484">
        <f t="shared" ca="1" si="122"/>
        <v>0.56547453703703743</v>
      </c>
      <c r="R512" s="486">
        <v>1.9999999552965164E-2</v>
      </c>
      <c r="S512" s="486"/>
      <c r="T512">
        <v>18</v>
      </c>
      <c r="U512" s="469" t="str">
        <f t="shared" si="113"/>
        <v>C22-R46</v>
      </c>
      <c r="V512" s="970">
        <v>22</v>
      </c>
      <c r="W512" s="470" t="s">
        <v>493</v>
      </c>
      <c r="X512" s="470" t="s">
        <v>494</v>
      </c>
      <c r="Y512" s="971">
        <v>46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C22-R44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0.56576388888888929</v>
      </c>
      <c r="Q513" s="484">
        <f t="shared" ref="Q513:Q545" ca="1" si="137">P513+TIME(0,0,RANDBETWEEN(12,15))</f>
        <v>0.56593750000000043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C22-R44</v>
      </c>
      <c r="V513" s="970">
        <v>22</v>
      </c>
      <c r="W513" s="470" t="s">
        <v>493</v>
      </c>
      <c r="X513" s="470" t="s">
        <v>494</v>
      </c>
      <c r="Y513" s="971">
        <v>44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C22-R42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0.56619212962963006</v>
      </c>
      <c r="Q514" s="484">
        <f t="shared" ca="1" si="137"/>
        <v>0.5663657407407412</v>
      </c>
      <c r="R514" s="486">
        <v>9.9999997764825821E-3</v>
      </c>
      <c r="S514" s="486"/>
      <c r="T514">
        <v>18</v>
      </c>
      <c r="U514" s="469" t="str">
        <f t="shared" si="138"/>
        <v>C22-R42</v>
      </c>
      <c r="V514" s="970">
        <v>22</v>
      </c>
      <c r="W514" s="470" t="s">
        <v>493</v>
      </c>
      <c r="X514" s="470" t="s">
        <v>494</v>
      </c>
      <c r="Y514" s="971">
        <v>42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C22-R40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0.56659722222222264</v>
      </c>
      <c r="Q515" s="484">
        <f t="shared" ca="1" si="137"/>
        <v>0.56673611111111155</v>
      </c>
      <c r="R515" s="486">
        <v>1.9999999552965164E-2</v>
      </c>
      <c r="S515" s="486"/>
      <c r="T515">
        <v>18</v>
      </c>
      <c r="U515" s="469" t="str">
        <f t="shared" si="138"/>
        <v>C22-R40</v>
      </c>
      <c r="V515" s="970">
        <v>22</v>
      </c>
      <c r="W515" s="470" t="s">
        <v>493</v>
      </c>
      <c r="X515" s="470" t="s">
        <v>494</v>
      </c>
      <c r="Y515" s="971">
        <v>40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C22-R38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0.56697916666666714</v>
      </c>
      <c r="Q516" s="484">
        <f t="shared" ca="1" si="137"/>
        <v>0.56711805555555606</v>
      </c>
      <c r="R516" s="486">
        <v>7.9999998211860657E-2</v>
      </c>
      <c r="S516" s="486"/>
      <c r="T516">
        <v>18</v>
      </c>
      <c r="U516" s="469" t="str">
        <f t="shared" si="138"/>
        <v>C22-R38</v>
      </c>
      <c r="V516" s="970">
        <v>22</v>
      </c>
      <c r="W516" s="470" t="s">
        <v>493</v>
      </c>
      <c r="X516" s="470" t="s">
        <v>494</v>
      </c>
      <c r="Y516" s="971">
        <v>38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C22-R36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0.56738425925925973</v>
      </c>
      <c r="Q517" s="484">
        <f t="shared" ca="1" si="137"/>
        <v>0.56752314814814864</v>
      </c>
      <c r="R517" s="486">
        <v>7.9999998211860657E-2</v>
      </c>
      <c r="S517" s="486"/>
      <c r="T517">
        <v>18</v>
      </c>
      <c r="U517" s="469" t="str">
        <f t="shared" si="138"/>
        <v>C22-R36</v>
      </c>
      <c r="V517" s="970">
        <v>22</v>
      </c>
      <c r="W517" s="470" t="s">
        <v>493</v>
      </c>
      <c r="X517" s="470" t="s">
        <v>494</v>
      </c>
      <c r="Y517" s="971">
        <v>36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C22-R34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0.56778935185185231</v>
      </c>
      <c r="Q518" s="484">
        <f t="shared" ca="1" si="137"/>
        <v>0.5679513888888893</v>
      </c>
      <c r="R518" s="486">
        <v>3.9999999105930328E-2</v>
      </c>
      <c r="S518" s="486"/>
      <c r="T518">
        <v>18</v>
      </c>
      <c r="U518" s="469" t="str">
        <f t="shared" si="138"/>
        <v>C22-R34</v>
      </c>
      <c r="V518" s="970">
        <v>22</v>
      </c>
      <c r="W518" s="470" t="s">
        <v>493</v>
      </c>
      <c r="X518" s="470" t="s">
        <v>494</v>
      </c>
      <c r="Y518" s="971">
        <v>34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C22-R32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0.56822916666666712</v>
      </c>
      <c r="Q519" s="484">
        <f t="shared" ca="1" si="137"/>
        <v>0.56840277777777826</v>
      </c>
      <c r="R519" s="486">
        <v>0.10999999940395355</v>
      </c>
      <c r="S519" s="486"/>
      <c r="T519">
        <v>18</v>
      </c>
      <c r="U519" s="469" t="str">
        <f t="shared" si="138"/>
        <v>C22-R32</v>
      </c>
      <c r="V519" s="970">
        <v>22</v>
      </c>
      <c r="W519" s="470" t="s">
        <v>493</v>
      </c>
      <c r="X519" s="470" t="s">
        <v>494</v>
      </c>
      <c r="Y519" s="971">
        <v>32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C22-R30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0.56869212962963012</v>
      </c>
      <c r="Q520" s="484">
        <f t="shared" ca="1" si="137"/>
        <v>0.5688541666666671</v>
      </c>
      <c r="R520" s="486">
        <v>0.10000000149011612</v>
      </c>
      <c r="S520" s="486"/>
      <c r="T520">
        <v>18</v>
      </c>
      <c r="U520" s="469" t="str">
        <f t="shared" si="138"/>
        <v>C22-R30</v>
      </c>
      <c r="V520" s="970">
        <v>22</v>
      </c>
      <c r="W520" s="470" t="s">
        <v>493</v>
      </c>
      <c r="X520" s="470" t="s">
        <v>494</v>
      </c>
      <c r="Y520" s="971">
        <v>30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C22-R28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0.56910879629629674</v>
      </c>
      <c r="Q521" s="484">
        <f t="shared" ca="1" si="137"/>
        <v>0.56928240740740788</v>
      </c>
      <c r="R521" s="486">
        <v>0.15000000596046448</v>
      </c>
      <c r="S521" s="486"/>
      <c r="T521">
        <v>18</v>
      </c>
      <c r="U521" s="469" t="str">
        <f t="shared" si="138"/>
        <v>C22-R28</v>
      </c>
      <c r="V521" s="970">
        <v>22</v>
      </c>
      <c r="W521" s="470" t="s">
        <v>493</v>
      </c>
      <c r="X521" s="470" t="s">
        <v>494</v>
      </c>
      <c r="Y521" s="971">
        <v>28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C22-R26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0.56957175925925974</v>
      </c>
      <c r="Q522" s="484">
        <f t="shared" ca="1" si="137"/>
        <v>0.56972222222222269</v>
      </c>
      <c r="R522" s="486">
        <v>0.10000000149011612</v>
      </c>
      <c r="S522" s="486"/>
      <c r="T522">
        <v>18</v>
      </c>
      <c r="U522" s="469" t="str">
        <f t="shared" si="138"/>
        <v>C22-R26</v>
      </c>
      <c r="V522" s="970">
        <v>22</v>
      </c>
      <c r="W522" s="470" t="s">
        <v>493</v>
      </c>
      <c r="X522" s="470" t="s">
        <v>494</v>
      </c>
      <c r="Y522" s="971">
        <v>26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C22-R24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0.56997685185185232</v>
      </c>
      <c r="Q523" s="484">
        <f t="shared" ca="1" si="137"/>
        <v>0.57011574074074123</v>
      </c>
      <c r="R523" s="486">
        <v>9.0000003576278687E-2</v>
      </c>
      <c r="S523" s="486"/>
      <c r="T523">
        <v>18</v>
      </c>
      <c r="U523" s="469" t="str">
        <f t="shared" si="138"/>
        <v>C22-R24</v>
      </c>
      <c r="V523" s="970">
        <v>22</v>
      </c>
      <c r="W523" s="470" t="s">
        <v>493</v>
      </c>
      <c r="X523" s="470" t="s">
        <v>494</v>
      </c>
      <c r="Y523" s="971">
        <v>24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C22-R22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0.57040509259259309</v>
      </c>
      <c r="Q524" s="484">
        <f t="shared" ca="1" si="137"/>
        <v>0.57055555555555604</v>
      </c>
      <c r="R524" s="486">
        <v>3.9999999105930328E-2</v>
      </c>
      <c r="S524" s="486"/>
      <c r="T524">
        <v>18</v>
      </c>
      <c r="U524" s="469" t="str">
        <f t="shared" si="138"/>
        <v>C22-R22</v>
      </c>
      <c r="V524" s="970">
        <v>22</v>
      </c>
      <c r="W524" s="470" t="s">
        <v>493</v>
      </c>
      <c r="X524" s="470" t="s">
        <v>494</v>
      </c>
      <c r="Y524" s="971">
        <v>22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C22-R20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0.57079861111111163</v>
      </c>
      <c r="Q525" s="484">
        <f t="shared" ca="1" si="137"/>
        <v>0.57096064814814862</v>
      </c>
      <c r="R525" s="486">
        <v>0.10000000149011612</v>
      </c>
      <c r="S525" s="486"/>
      <c r="T525">
        <v>18</v>
      </c>
      <c r="U525" s="469" t="str">
        <f t="shared" si="138"/>
        <v>C22-R20</v>
      </c>
      <c r="V525" s="970">
        <v>22</v>
      </c>
      <c r="W525" s="470" t="s">
        <v>493</v>
      </c>
      <c r="X525" s="470" t="s">
        <v>494</v>
      </c>
      <c r="Y525" s="971">
        <v>20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C22-R18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0.57122685185185229</v>
      </c>
      <c r="Q526" s="484">
        <f t="shared" ca="1" si="137"/>
        <v>0.57140046296296343</v>
      </c>
      <c r="R526" s="486">
        <v>9.0000003576278687E-2</v>
      </c>
      <c r="S526" s="486"/>
      <c r="T526">
        <v>19</v>
      </c>
      <c r="U526" s="469" t="str">
        <f t="shared" si="138"/>
        <v>C22-R18</v>
      </c>
      <c r="V526" s="970">
        <v>22</v>
      </c>
      <c r="W526" s="470" t="s">
        <v>493</v>
      </c>
      <c r="X526" s="470" t="s">
        <v>494</v>
      </c>
      <c r="Y526" s="971">
        <v>18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C22-R16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0.57164351851851902</v>
      </c>
      <c r="Q527" s="484">
        <f t="shared" ca="1" si="137"/>
        <v>0.57178240740740793</v>
      </c>
      <c r="R527" s="486">
        <v>0.12999999523162842</v>
      </c>
      <c r="S527" s="486"/>
      <c r="T527">
        <v>19</v>
      </c>
      <c r="U527" s="469" t="str">
        <f t="shared" si="138"/>
        <v>C22-R16</v>
      </c>
      <c r="V527" s="970">
        <v>22</v>
      </c>
      <c r="W527" s="470" t="s">
        <v>493</v>
      </c>
      <c r="X527" s="470" t="s">
        <v>494</v>
      </c>
      <c r="Y527" s="971">
        <v>16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C22-R14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0.57202546296296353</v>
      </c>
      <c r="Q528" s="484">
        <f t="shared" ca="1" si="137"/>
        <v>0.57218750000000052</v>
      </c>
      <c r="R528" s="486">
        <v>7.9999998211860657E-2</v>
      </c>
      <c r="S528" s="486"/>
      <c r="T528">
        <v>19</v>
      </c>
      <c r="U528" s="469" t="str">
        <f t="shared" si="138"/>
        <v>C22-R14</v>
      </c>
      <c r="V528" s="970">
        <v>22</v>
      </c>
      <c r="W528" s="470" t="s">
        <v>493</v>
      </c>
      <c r="X528" s="470" t="s">
        <v>494</v>
      </c>
      <c r="Y528" s="971">
        <v>14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C22-R12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0.57243055555555611</v>
      </c>
      <c r="Q529" s="484">
        <f t="shared" ca="1" si="137"/>
        <v>0.57256944444444502</v>
      </c>
      <c r="R529" s="486">
        <v>9.0000003576278687E-2</v>
      </c>
      <c r="S529" s="486"/>
      <c r="T529">
        <v>19</v>
      </c>
      <c r="U529" s="469" t="str">
        <f t="shared" si="138"/>
        <v>C22-R12</v>
      </c>
      <c r="V529" s="970">
        <v>22</v>
      </c>
      <c r="W529" s="470" t="s">
        <v>493</v>
      </c>
      <c r="X529" s="470" t="s">
        <v>494</v>
      </c>
      <c r="Y529" s="971">
        <v>12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C22-R10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0.57283564814814869</v>
      </c>
      <c r="Q530" s="484">
        <f t="shared" ca="1" si="137"/>
        <v>0.57298611111111164</v>
      </c>
      <c r="R530" s="486">
        <v>3.9999999105930328E-2</v>
      </c>
      <c r="S530" s="486"/>
      <c r="T530">
        <v>19</v>
      </c>
      <c r="U530" s="469" t="str">
        <f t="shared" si="138"/>
        <v>C22-R10</v>
      </c>
      <c r="V530" s="970">
        <v>22</v>
      </c>
      <c r="W530" s="470" t="s">
        <v>493</v>
      </c>
      <c r="X530" s="470" t="s">
        <v>494</v>
      </c>
      <c r="Y530" s="971">
        <v>10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C22-R8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0.57321759259259308</v>
      </c>
      <c r="Q531" s="484">
        <f t="shared" ca="1" si="137"/>
        <v>0.57336805555555603</v>
      </c>
      <c r="R531" s="486">
        <v>1.9999999552965164E-2</v>
      </c>
      <c r="S531" s="486"/>
      <c r="T531">
        <v>19</v>
      </c>
      <c r="U531" s="469" t="str">
        <f t="shared" si="138"/>
        <v>C22-R8</v>
      </c>
      <c r="V531" s="970">
        <v>22</v>
      </c>
      <c r="W531" s="470" t="s">
        <v>493</v>
      </c>
      <c r="X531" s="470" t="s">
        <v>494</v>
      </c>
      <c r="Y531" s="971">
        <v>8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C22-R6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0.57362268518518567</v>
      </c>
      <c r="Q532" s="484">
        <f t="shared" ca="1" si="137"/>
        <v>0.57377314814814862</v>
      </c>
      <c r="R532" s="486">
        <v>0.10999999940395355</v>
      </c>
      <c r="S532" s="486"/>
      <c r="T532">
        <v>19</v>
      </c>
      <c r="U532" s="469" t="str">
        <f t="shared" si="138"/>
        <v>C22-R6</v>
      </c>
      <c r="V532" s="970">
        <v>22</v>
      </c>
      <c r="W532" s="470" t="s">
        <v>493</v>
      </c>
      <c r="X532" s="470" t="s">
        <v>494</v>
      </c>
      <c r="Y532" s="971">
        <v>6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C22-R4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0.57403935185185229</v>
      </c>
      <c r="Q533" s="484">
        <f t="shared" ca="1" si="137"/>
        <v>0.57420138888888927</v>
      </c>
      <c r="R533" s="486">
        <v>3.9999999105930328E-2</v>
      </c>
      <c r="S533" s="486"/>
      <c r="T533">
        <v>19</v>
      </c>
      <c r="U533" s="469" t="str">
        <f t="shared" si="138"/>
        <v>C22-R4</v>
      </c>
      <c r="V533" s="970">
        <v>22</v>
      </c>
      <c r="W533" s="470" t="s">
        <v>493</v>
      </c>
      <c r="X533" s="470" t="s">
        <v>494</v>
      </c>
      <c r="Y533" s="971">
        <v>4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C22-R2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0.57445601851851891</v>
      </c>
      <c r="Q534" s="484">
        <f t="shared" ca="1" si="137"/>
        <v>0.5746180555555559</v>
      </c>
      <c r="R534" s="486">
        <v>3.9999999105930328E-2</v>
      </c>
      <c r="S534" s="486"/>
      <c r="T534">
        <v>19</v>
      </c>
      <c r="U534" s="469" t="str">
        <f t="shared" si="138"/>
        <v>C22-R2</v>
      </c>
      <c r="V534" s="970">
        <v>22</v>
      </c>
      <c r="W534" s="470" t="s">
        <v>493</v>
      </c>
      <c r="X534" s="470" t="s">
        <v>494</v>
      </c>
      <c r="Y534" s="971">
        <v>2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C23-R1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0.57489583333333372</v>
      </c>
      <c r="Q535" s="484">
        <f t="shared" ca="1" si="137"/>
        <v>0.57503472222222263</v>
      </c>
      <c r="R535" s="486">
        <v>0.15000000596046448</v>
      </c>
      <c r="S535" s="486"/>
      <c r="T535">
        <v>19</v>
      </c>
      <c r="U535" s="469" t="str">
        <f t="shared" si="138"/>
        <v>C23-R1</v>
      </c>
      <c r="V535" s="970">
        <v>23</v>
      </c>
      <c r="W535" s="470" t="s">
        <v>493</v>
      </c>
      <c r="X535" s="470" t="s">
        <v>494</v>
      </c>
      <c r="Y535" s="971">
        <v>1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C23-R3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0.57527777777777822</v>
      </c>
      <c r="Q536" s="484">
        <f t="shared" ca="1" si="137"/>
        <v>0.57545138888888936</v>
      </c>
      <c r="R536" s="486">
        <v>7.0000000298023224E-2</v>
      </c>
      <c r="S536" s="486"/>
      <c r="T536">
        <v>19</v>
      </c>
      <c r="U536" s="469" t="str">
        <f t="shared" si="138"/>
        <v>C23-R3</v>
      </c>
      <c r="V536" s="970">
        <v>23</v>
      </c>
      <c r="W536" s="470" t="s">
        <v>493</v>
      </c>
      <c r="X536" s="470" t="s">
        <v>494</v>
      </c>
      <c r="Y536" s="971">
        <v>3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C23-R5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0.57570601851851899</v>
      </c>
      <c r="Q537" s="484">
        <f t="shared" ca="1" si="137"/>
        <v>0.57585648148148194</v>
      </c>
      <c r="R537" s="486">
        <v>3.9999999105930328E-2</v>
      </c>
      <c r="S537" s="486"/>
      <c r="T537">
        <v>19</v>
      </c>
      <c r="U537" s="469" t="str">
        <f t="shared" si="138"/>
        <v>C23-R5</v>
      </c>
      <c r="V537" s="970">
        <v>23</v>
      </c>
      <c r="W537" s="470" t="s">
        <v>493</v>
      </c>
      <c r="X537" s="470" t="s">
        <v>494</v>
      </c>
      <c r="Y537" s="971">
        <v>5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C23-R7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0.57609953703703753</v>
      </c>
      <c r="Q538" s="484">
        <f t="shared" ca="1" si="137"/>
        <v>0.57623842592592645</v>
      </c>
      <c r="R538" s="486">
        <v>0.10000000149011612</v>
      </c>
      <c r="S538" s="486"/>
      <c r="T538">
        <v>19</v>
      </c>
      <c r="U538" s="469" t="str">
        <f t="shared" si="138"/>
        <v>C23-R7</v>
      </c>
      <c r="V538" s="970">
        <v>23</v>
      </c>
      <c r="W538" s="470" t="s">
        <v>493</v>
      </c>
      <c r="X538" s="470" t="s">
        <v>494</v>
      </c>
      <c r="Y538" s="971">
        <v>7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C23-R9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0.57650462962963012</v>
      </c>
      <c r="Q539" s="484">
        <f t="shared" ca="1" si="137"/>
        <v>0.5766666666666671</v>
      </c>
      <c r="R539" s="486">
        <v>9.9999997764825821E-3</v>
      </c>
      <c r="S539" s="486"/>
      <c r="T539">
        <v>19</v>
      </c>
      <c r="U539" s="469" t="str">
        <f t="shared" si="138"/>
        <v>C23-R9</v>
      </c>
      <c r="V539" s="970">
        <v>23</v>
      </c>
      <c r="W539" s="470" t="s">
        <v>493</v>
      </c>
      <c r="X539" s="470" t="s">
        <v>494</v>
      </c>
      <c r="Y539" s="971">
        <v>9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C23-R11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0.5769097222222227</v>
      </c>
      <c r="Q540" s="484">
        <f t="shared" ca="1" si="137"/>
        <v>0.57707175925925969</v>
      </c>
      <c r="R540" s="486">
        <v>1.9999999552965164E-2</v>
      </c>
      <c r="S540" s="486"/>
      <c r="T540">
        <v>19</v>
      </c>
      <c r="U540" s="469" t="str">
        <f t="shared" si="138"/>
        <v>C23-R11</v>
      </c>
      <c r="V540" s="970">
        <v>23</v>
      </c>
      <c r="W540" s="470" t="s">
        <v>493</v>
      </c>
      <c r="X540" s="470" t="s">
        <v>494</v>
      </c>
      <c r="Y540" s="971">
        <v>11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C23-R13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0.57733796296296336</v>
      </c>
      <c r="Q541" s="484">
        <f t="shared" ca="1" si="137"/>
        <v>0.57748842592592631</v>
      </c>
      <c r="R541" s="486">
        <v>0.11999999731779099</v>
      </c>
      <c r="S541" s="486"/>
      <c r="T541">
        <v>19</v>
      </c>
      <c r="U541" s="469" t="str">
        <f t="shared" si="138"/>
        <v>C23-R13</v>
      </c>
      <c r="V541" s="970">
        <v>23</v>
      </c>
      <c r="W541" s="470" t="s">
        <v>493</v>
      </c>
      <c r="X541" s="470" t="s">
        <v>494</v>
      </c>
      <c r="Y541" s="971">
        <v>13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C23-R15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0.57777777777777817</v>
      </c>
      <c r="Q542" s="484">
        <f t="shared" ca="1" si="137"/>
        <v>0.57793981481481516</v>
      </c>
      <c r="R542" s="486">
        <v>9.9999997764825821E-3</v>
      </c>
      <c r="S542" s="486"/>
      <c r="T542">
        <v>19</v>
      </c>
      <c r="U542" s="469" t="str">
        <f t="shared" si="138"/>
        <v>C23-R15</v>
      </c>
      <c r="V542" s="970">
        <v>23</v>
      </c>
      <c r="W542" s="470" t="s">
        <v>493</v>
      </c>
      <c r="X542" s="470" t="s">
        <v>494</v>
      </c>
      <c r="Y542" s="971">
        <v>15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C23-R17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0.57821759259259298</v>
      </c>
      <c r="Q543" s="484">
        <f t="shared" ca="1" si="137"/>
        <v>0.57836805555555593</v>
      </c>
      <c r="R543" s="486">
        <v>1.9999999552965164E-2</v>
      </c>
      <c r="S543" s="486"/>
      <c r="T543">
        <v>19</v>
      </c>
      <c r="U543" s="469" t="str">
        <f t="shared" si="138"/>
        <v>C23-R17</v>
      </c>
      <c r="V543" s="970">
        <v>23</v>
      </c>
      <c r="W543" s="470" t="s">
        <v>493</v>
      </c>
      <c r="X543" s="470" t="s">
        <v>494</v>
      </c>
      <c r="Y543" s="971">
        <v>17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C23-R19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0.57862268518518556</v>
      </c>
      <c r="Q544" s="484">
        <f t="shared" ca="1" si="137"/>
        <v>0.57878472222222255</v>
      </c>
      <c r="R544" s="486">
        <v>7.9999998211860657E-2</v>
      </c>
      <c r="S544" s="486"/>
      <c r="T544">
        <v>19</v>
      </c>
      <c r="U544" s="469" t="str">
        <f t="shared" si="138"/>
        <v>C23-R19</v>
      </c>
      <c r="V544" s="970">
        <v>23</v>
      </c>
      <c r="W544" s="470" t="s">
        <v>493</v>
      </c>
      <c r="X544" s="470" t="s">
        <v>494</v>
      </c>
      <c r="Y544" s="971">
        <v>19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C23-R21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0.57905092592592622</v>
      </c>
      <c r="Q545" s="484">
        <f t="shared" ca="1" si="137"/>
        <v>0.57922453703703736</v>
      </c>
      <c r="R545" s="486">
        <v>7.9999998211860657E-2</v>
      </c>
      <c r="S545" s="486"/>
      <c r="T545">
        <v>19</v>
      </c>
      <c r="U545" s="469" t="str">
        <f t="shared" si="138"/>
        <v>C23-R21</v>
      </c>
      <c r="V545" s="970">
        <v>23</v>
      </c>
      <c r="W545" s="470" t="s">
        <v>493</v>
      </c>
      <c r="X545" s="470" t="s">
        <v>494</v>
      </c>
      <c r="Y545" s="971">
        <v>21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C23-R23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0.5794560185185188</v>
      </c>
      <c r="Q546" s="484">
        <f t="shared" ref="Q546:Q547" ca="1" si="150">P546+TIME(0,0,RANDBETWEEN(12,15))</f>
        <v>0.57962962962962994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C23-R23</v>
      </c>
      <c r="V546" s="970">
        <v>23</v>
      </c>
      <c r="W546" s="470" t="s">
        <v>493</v>
      </c>
      <c r="X546" s="470" t="s">
        <v>494</v>
      </c>
      <c r="Y546" s="971">
        <v>23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C23-R25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0.57989583333333361</v>
      </c>
      <c r="Q547" s="484">
        <f t="shared" ca="1" si="150"/>
        <v>0.58003472222222252</v>
      </c>
      <c r="R547" s="486">
        <v>0.10999999940395355</v>
      </c>
      <c r="S547" s="486"/>
      <c r="T547">
        <v>19</v>
      </c>
      <c r="U547" s="469" t="str">
        <f t="shared" si="151"/>
        <v>C23-R25</v>
      </c>
      <c r="V547" s="970">
        <v>23</v>
      </c>
      <c r="W547" s="470" t="s">
        <v>493</v>
      </c>
      <c r="X547" s="470" t="s">
        <v>494</v>
      </c>
      <c r="Y547" s="971">
        <v>25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C23-R27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0.58031250000000034</v>
      </c>
      <c r="Q548" s="484">
        <f t="shared" ref="Q548:Q611" ca="1" si="159">P548+TIME(0,0,RANDBETWEEN(12,15))</f>
        <v>0.58045138888888925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C23-R27</v>
      </c>
      <c r="V548" s="970">
        <v>23</v>
      </c>
      <c r="W548" s="470" t="s">
        <v>493</v>
      </c>
      <c r="X548" s="470" t="s">
        <v>494</v>
      </c>
      <c r="Y548" s="971">
        <v>27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C23-R29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0.58069444444444485</v>
      </c>
      <c r="Q549" s="484">
        <f t="shared" ca="1" si="159"/>
        <v>0.58083333333333376</v>
      </c>
      <c r="R549" s="486">
        <v>0.10999999940395355</v>
      </c>
      <c r="S549" s="486"/>
      <c r="T549">
        <v>19</v>
      </c>
      <c r="U549" s="469" t="str">
        <f t="shared" si="160"/>
        <v>C23-R29</v>
      </c>
      <c r="V549" s="970">
        <v>23</v>
      </c>
      <c r="W549" s="470" t="s">
        <v>493</v>
      </c>
      <c r="X549" s="470" t="s">
        <v>494</v>
      </c>
      <c r="Y549" s="971">
        <v>29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C23-R31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0.58111111111111158</v>
      </c>
      <c r="Q550" s="484">
        <f t="shared" ca="1" si="159"/>
        <v>0.58125000000000049</v>
      </c>
      <c r="R550" s="486">
        <v>0.10999999940395355</v>
      </c>
      <c r="S550" s="486"/>
      <c r="T550">
        <v>19</v>
      </c>
      <c r="U550" s="469" t="str">
        <f t="shared" si="160"/>
        <v>C23-R31</v>
      </c>
      <c r="V550" s="970">
        <v>23</v>
      </c>
      <c r="W550" s="470" t="s">
        <v>493</v>
      </c>
      <c r="X550" s="470" t="s">
        <v>494</v>
      </c>
      <c r="Y550" s="971">
        <v>31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C23-R33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0.58151620370370416</v>
      </c>
      <c r="Q551" s="484">
        <f t="shared" ca="1" si="159"/>
        <v>0.58166666666666711</v>
      </c>
      <c r="R551" s="486">
        <v>0.10999999940395355</v>
      </c>
      <c r="S551" s="486"/>
      <c r="T551">
        <v>19</v>
      </c>
      <c r="U551" s="469" t="str">
        <f t="shared" si="160"/>
        <v>C23-R33</v>
      </c>
      <c r="V551" s="970">
        <v>23</v>
      </c>
      <c r="W551" s="470" t="s">
        <v>493</v>
      </c>
      <c r="X551" s="470" t="s">
        <v>494</v>
      </c>
      <c r="Y551" s="971">
        <v>33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C23-R35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0.58192129629629674</v>
      </c>
      <c r="Q552" s="484">
        <f t="shared" ca="1" si="159"/>
        <v>0.58209490740740788</v>
      </c>
      <c r="R552" s="486">
        <v>0.10999999940395355</v>
      </c>
      <c r="S552" s="486"/>
      <c r="T552">
        <v>19</v>
      </c>
      <c r="U552" s="469" t="str">
        <f t="shared" si="160"/>
        <v>C23-R35</v>
      </c>
      <c r="V552" s="970">
        <v>23</v>
      </c>
      <c r="W552" s="470" t="s">
        <v>493</v>
      </c>
      <c r="X552" s="470" t="s">
        <v>494</v>
      </c>
      <c r="Y552" s="971">
        <v>35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C23-R37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0.58236111111111155</v>
      </c>
      <c r="Q553" s="484">
        <f t="shared" ca="1" si="159"/>
        <v>0.58253472222222269</v>
      </c>
      <c r="R553" s="486">
        <v>0.10999999940395355</v>
      </c>
      <c r="S553" s="486"/>
      <c r="T553">
        <v>19</v>
      </c>
      <c r="U553" s="469" t="str">
        <f t="shared" si="160"/>
        <v>C23-R37</v>
      </c>
      <c r="V553" s="970">
        <v>23</v>
      </c>
      <c r="W553" s="470" t="s">
        <v>493</v>
      </c>
      <c r="X553" s="470" t="s">
        <v>494</v>
      </c>
      <c r="Y553" s="971">
        <v>37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C23-R39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0.58280092592592636</v>
      </c>
      <c r="Q554" s="484">
        <f t="shared" ca="1" si="159"/>
        <v>0.58295138888888931</v>
      </c>
      <c r="R554" s="486">
        <v>0.10999999940395355</v>
      </c>
      <c r="S554" s="486"/>
      <c r="T554">
        <v>19</v>
      </c>
      <c r="U554" s="469" t="str">
        <f t="shared" si="160"/>
        <v>C23-R39</v>
      </c>
      <c r="V554" s="970">
        <v>23</v>
      </c>
      <c r="W554" s="470" t="s">
        <v>493</v>
      </c>
      <c r="X554" s="470" t="s">
        <v>494</v>
      </c>
      <c r="Y554" s="971">
        <v>39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C23-R41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0.58322916666666713</v>
      </c>
      <c r="Q555" s="484">
        <f t="shared" ca="1" si="159"/>
        <v>0.58337962962963008</v>
      </c>
      <c r="R555" s="486">
        <v>0.10999999940395355</v>
      </c>
      <c r="S555" s="486"/>
      <c r="T555">
        <v>19</v>
      </c>
      <c r="U555" s="469" t="str">
        <f t="shared" si="160"/>
        <v>C23-R41</v>
      </c>
      <c r="V555" s="970">
        <v>23</v>
      </c>
      <c r="W555" s="470" t="s">
        <v>493</v>
      </c>
      <c r="X555" s="470" t="s">
        <v>494</v>
      </c>
      <c r="Y555" s="971">
        <v>41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C23-R43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0.58361111111111152</v>
      </c>
      <c r="Q556" s="484">
        <f t="shared" ca="1" si="159"/>
        <v>0.58377314814814851</v>
      </c>
      <c r="R556" s="486">
        <v>0.10999999940395355</v>
      </c>
      <c r="S556" s="486"/>
      <c r="T556">
        <v>20</v>
      </c>
      <c r="U556" s="469" t="str">
        <f t="shared" si="160"/>
        <v>C23-R43</v>
      </c>
      <c r="V556" s="970">
        <v>23</v>
      </c>
      <c r="W556" s="470" t="s">
        <v>493</v>
      </c>
      <c r="X556" s="470" t="s">
        <v>494</v>
      </c>
      <c r="Y556" s="971">
        <v>43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C23-R45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0.58401620370370411</v>
      </c>
      <c r="Q557" s="484">
        <f t="shared" ca="1" si="159"/>
        <v>0.58417824074074109</v>
      </c>
      <c r="R557" s="486">
        <v>0.10999999940395355</v>
      </c>
      <c r="S557" s="486"/>
      <c r="T557">
        <v>20</v>
      </c>
      <c r="U557" s="469" t="str">
        <f t="shared" si="160"/>
        <v>C23-R45</v>
      </c>
      <c r="V557" s="970">
        <v>23</v>
      </c>
      <c r="W557" s="470" t="s">
        <v>493</v>
      </c>
      <c r="X557" s="470" t="s">
        <v>494</v>
      </c>
      <c r="Y557" s="971">
        <v>45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C24-R48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0.58442129629629669</v>
      </c>
      <c r="Q558" s="484">
        <f t="shared" ca="1" si="159"/>
        <v>0.58458333333333368</v>
      </c>
      <c r="R558" s="486">
        <v>0.10999999940395355</v>
      </c>
      <c r="S558" s="486"/>
      <c r="T558">
        <v>20</v>
      </c>
      <c r="U558" s="469" t="str">
        <f t="shared" si="160"/>
        <v>C24-R48</v>
      </c>
      <c r="V558" s="970">
        <v>24</v>
      </c>
      <c r="W558" s="470" t="s">
        <v>493</v>
      </c>
      <c r="X558" s="470" t="s">
        <v>494</v>
      </c>
      <c r="Y558" s="971">
        <v>48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C24-R46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0.58487268518518554</v>
      </c>
      <c r="Q559" s="484">
        <f t="shared" ca="1" si="159"/>
        <v>0.58504629629629668</v>
      </c>
      <c r="R559" s="486">
        <v>0.10999999940395355</v>
      </c>
      <c r="S559" s="486"/>
      <c r="T559">
        <v>20</v>
      </c>
      <c r="U559" s="469" t="str">
        <f t="shared" si="160"/>
        <v>C24-R46</v>
      </c>
      <c r="V559" s="970">
        <v>24</v>
      </c>
      <c r="W559" s="470" t="s">
        <v>493</v>
      </c>
      <c r="X559" s="470" t="s">
        <v>494</v>
      </c>
      <c r="Y559" s="971">
        <v>46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C24-R44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0.58530092592592631</v>
      </c>
      <c r="Q560" s="484">
        <f t="shared" ca="1" si="159"/>
        <v>0.58543981481481522</v>
      </c>
      <c r="R560" s="486">
        <v>0.10999999940395355</v>
      </c>
      <c r="S560" s="486"/>
      <c r="T560">
        <v>20</v>
      </c>
      <c r="U560" s="469" t="str">
        <f t="shared" si="160"/>
        <v>C24-R44</v>
      </c>
      <c r="V560" s="970">
        <v>24</v>
      </c>
      <c r="W560" s="470" t="s">
        <v>493</v>
      </c>
      <c r="X560" s="470" t="s">
        <v>494</v>
      </c>
      <c r="Y560" s="971">
        <v>44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C24-R42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0.58569444444444485</v>
      </c>
      <c r="Q561" s="484">
        <f t="shared" ca="1" si="159"/>
        <v>0.58585648148148184</v>
      </c>
      <c r="R561" s="486">
        <v>0.10999999940395355</v>
      </c>
      <c r="S561" s="486"/>
      <c r="T561">
        <v>20</v>
      </c>
      <c r="U561" s="469" t="str">
        <f t="shared" si="160"/>
        <v>C24-R42</v>
      </c>
      <c r="V561" s="970">
        <v>24</v>
      </c>
      <c r="W561" s="470" t="s">
        <v>493</v>
      </c>
      <c r="X561" s="470" t="s">
        <v>494</v>
      </c>
      <c r="Y561" s="971">
        <v>42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C24-R40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0.58612268518518551</v>
      </c>
      <c r="Q562" s="484">
        <f t="shared" ca="1" si="159"/>
        <v>0.5862847222222225</v>
      </c>
      <c r="R562" s="486">
        <v>0.10999999940395355</v>
      </c>
      <c r="S562" s="486"/>
      <c r="T562">
        <v>20</v>
      </c>
      <c r="U562" s="469" t="str">
        <f t="shared" si="160"/>
        <v>C24-R40</v>
      </c>
      <c r="V562" s="970">
        <v>24</v>
      </c>
      <c r="W562" s="470" t="s">
        <v>493</v>
      </c>
      <c r="X562" s="470" t="s">
        <v>494</v>
      </c>
      <c r="Y562" s="971">
        <v>40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C24-R38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0.58653935185185213</v>
      </c>
      <c r="Q563" s="484">
        <f t="shared" ca="1" si="159"/>
        <v>0.58670138888888912</v>
      </c>
      <c r="R563" s="486">
        <v>0.10999999940395355</v>
      </c>
      <c r="S563" s="486"/>
      <c r="T563">
        <v>20</v>
      </c>
      <c r="U563" s="469" t="str">
        <f t="shared" si="160"/>
        <v>C24-R38</v>
      </c>
      <c r="V563" s="970">
        <v>24</v>
      </c>
      <c r="W563" s="470" t="s">
        <v>493</v>
      </c>
      <c r="X563" s="470" t="s">
        <v>494</v>
      </c>
      <c r="Y563" s="971">
        <v>38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C24-R36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0.58697916666666694</v>
      </c>
      <c r="Q564" s="484">
        <f t="shared" ca="1" si="159"/>
        <v>0.58715277777777808</v>
      </c>
      <c r="R564" s="486">
        <v>0.10999999940395355</v>
      </c>
      <c r="S564" s="486"/>
      <c r="T564">
        <v>20</v>
      </c>
      <c r="U564" s="469" t="str">
        <f t="shared" si="160"/>
        <v>C24-R36</v>
      </c>
      <c r="V564" s="970">
        <v>24</v>
      </c>
      <c r="W564" s="470" t="s">
        <v>493</v>
      </c>
      <c r="X564" s="470" t="s">
        <v>494</v>
      </c>
      <c r="Y564" s="971">
        <v>36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C24-R34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0.58741898148148175</v>
      </c>
      <c r="Q565" s="484">
        <f t="shared" ca="1" si="159"/>
        <v>0.58758101851851874</v>
      </c>
      <c r="R565" s="486">
        <v>0.10999999940395355</v>
      </c>
      <c r="S565" s="486"/>
      <c r="T565">
        <v>20</v>
      </c>
      <c r="U565" s="469" t="str">
        <f t="shared" si="160"/>
        <v>C24-R34</v>
      </c>
      <c r="V565" s="970">
        <v>24</v>
      </c>
      <c r="W565" s="470" t="s">
        <v>493</v>
      </c>
      <c r="X565" s="470" t="s">
        <v>494</v>
      </c>
      <c r="Y565" s="971">
        <v>34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C24-R32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0.58784722222222241</v>
      </c>
      <c r="Q566" s="484">
        <f t="shared" ca="1" si="159"/>
        <v>0.58802083333333355</v>
      </c>
      <c r="R566" s="486">
        <v>0.10999999940395355</v>
      </c>
      <c r="S566" s="486"/>
      <c r="T566">
        <v>20</v>
      </c>
      <c r="U566" s="469" t="str">
        <f t="shared" si="160"/>
        <v>C24-R32</v>
      </c>
      <c r="V566" s="970">
        <v>24</v>
      </c>
      <c r="W566" s="470" t="s">
        <v>493</v>
      </c>
      <c r="X566" s="470" t="s">
        <v>494</v>
      </c>
      <c r="Y566" s="971">
        <v>32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C24-R30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0.58825231481481499</v>
      </c>
      <c r="Q567" s="484">
        <f t="shared" ca="1" si="159"/>
        <v>0.58840277777777794</v>
      </c>
      <c r="R567" s="486">
        <v>0.10999999940395355</v>
      </c>
      <c r="S567" s="486"/>
      <c r="T567">
        <v>20</v>
      </c>
      <c r="U567" s="469" t="str">
        <f t="shared" si="160"/>
        <v>C24-R30</v>
      </c>
      <c r="V567" s="970">
        <v>24</v>
      </c>
      <c r="W567" s="470" t="s">
        <v>493</v>
      </c>
      <c r="X567" s="470" t="s">
        <v>494</v>
      </c>
      <c r="Y567" s="971">
        <v>30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C24-R28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0.58866898148148161</v>
      </c>
      <c r="Q568" s="484">
        <f t="shared" ca="1" si="159"/>
        <v>0.5888310185185186</v>
      </c>
      <c r="R568" s="486">
        <v>0.10999999940395355</v>
      </c>
      <c r="S568" s="486"/>
      <c r="T568">
        <v>20</v>
      </c>
      <c r="U568" s="469" t="str">
        <f t="shared" si="160"/>
        <v>C24-R28</v>
      </c>
      <c r="V568" s="970">
        <v>24</v>
      </c>
      <c r="W568" s="470" t="s">
        <v>493</v>
      </c>
      <c r="X568" s="470" t="s">
        <v>494</v>
      </c>
      <c r="Y568" s="971">
        <v>28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C24-R26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0.58909722222222227</v>
      </c>
      <c r="Q569" s="484">
        <f t="shared" ca="1" si="159"/>
        <v>0.58925925925925926</v>
      </c>
      <c r="R569" s="486">
        <v>0.10999999940395355</v>
      </c>
      <c r="S569" s="486"/>
      <c r="T569">
        <v>20</v>
      </c>
      <c r="U569" s="469" t="str">
        <f t="shared" si="160"/>
        <v>C24-R26</v>
      </c>
      <c r="V569" s="970">
        <v>24</v>
      </c>
      <c r="W569" s="470" t="s">
        <v>493</v>
      </c>
      <c r="X569" s="470" t="s">
        <v>494</v>
      </c>
      <c r="Y569" s="971">
        <v>26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C24-R24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0.58952546296296293</v>
      </c>
      <c r="Q570" s="484">
        <f t="shared" ca="1" si="159"/>
        <v>0.58969907407407407</v>
      </c>
      <c r="R570" s="486">
        <v>0.10999999940395355</v>
      </c>
      <c r="S570" s="486"/>
      <c r="T570">
        <v>20</v>
      </c>
      <c r="U570" s="469" t="str">
        <f t="shared" si="160"/>
        <v>C24-R24</v>
      </c>
      <c r="V570" s="970">
        <v>24</v>
      </c>
      <c r="W570" s="470" t="s">
        <v>493</v>
      </c>
      <c r="X570" s="470" t="s">
        <v>494</v>
      </c>
      <c r="Y570" s="971">
        <v>24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C24-R22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0.58996527777777774</v>
      </c>
      <c r="Q571" s="484">
        <f t="shared" ca="1" si="159"/>
        <v>0.59012731481481473</v>
      </c>
      <c r="R571" s="486">
        <v>0.10999999940395355</v>
      </c>
      <c r="S571" s="486"/>
      <c r="T571">
        <v>20</v>
      </c>
      <c r="U571" s="469" t="str">
        <f t="shared" si="160"/>
        <v>C24-R22</v>
      </c>
      <c r="V571" s="970">
        <v>24</v>
      </c>
      <c r="W571" s="470" t="s">
        <v>493</v>
      </c>
      <c r="X571" s="470" t="s">
        <v>494</v>
      </c>
      <c r="Y571" s="971">
        <v>22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C24-R20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0.59035879629629617</v>
      </c>
      <c r="Q572" s="484">
        <f t="shared" ca="1" si="159"/>
        <v>0.59049768518518508</v>
      </c>
      <c r="R572" s="486">
        <v>0.10999999940395355</v>
      </c>
      <c r="S572" s="486"/>
      <c r="T572">
        <v>20</v>
      </c>
      <c r="U572" s="469" t="str">
        <f t="shared" si="160"/>
        <v>C24-R20</v>
      </c>
      <c r="V572" s="970">
        <v>24</v>
      </c>
      <c r="W572" s="470" t="s">
        <v>493</v>
      </c>
      <c r="X572" s="470" t="s">
        <v>494</v>
      </c>
      <c r="Y572" s="971">
        <v>20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C24-R18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0.59075231481481472</v>
      </c>
      <c r="Q573" s="484">
        <f t="shared" ca="1" si="159"/>
        <v>0.59092592592592585</v>
      </c>
      <c r="R573" s="486">
        <v>0.10999999940395355</v>
      </c>
      <c r="S573" s="486"/>
      <c r="T573">
        <v>20</v>
      </c>
      <c r="U573" s="469" t="str">
        <f t="shared" si="160"/>
        <v>C24-R18</v>
      </c>
      <c r="V573" s="970">
        <v>24</v>
      </c>
      <c r="W573" s="470" t="s">
        <v>493</v>
      </c>
      <c r="X573" s="470" t="s">
        <v>494</v>
      </c>
      <c r="Y573" s="971">
        <v>18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C24-R16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0.5911574074074073</v>
      </c>
      <c r="Q574" s="484">
        <f t="shared" ca="1" si="159"/>
        <v>0.59131944444444429</v>
      </c>
      <c r="R574" s="486">
        <v>0.10999999940395355</v>
      </c>
      <c r="S574" s="486"/>
      <c r="T574">
        <v>20</v>
      </c>
      <c r="U574" s="469" t="str">
        <f t="shared" si="160"/>
        <v>C24-R16</v>
      </c>
      <c r="V574" s="970">
        <v>24</v>
      </c>
      <c r="W574" s="470" t="s">
        <v>493</v>
      </c>
      <c r="X574" s="470" t="s">
        <v>494</v>
      </c>
      <c r="Y574" s="971">
        <v>16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C24-R14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0.59155092592592573</v>
      </c>
      <c r="Q575" s="484">
        <f t="shared" ca="1" si="159"/>
        <v>0.59168981481481464</v>
      </c>
      <c r="R575" s="486">
        <v>0.10999999940395355</v>
      </c>
      <c r="S575" s="486"/>
      <c r="T575">
        <v>20</v>
      </c>
      <c r="U575" s="469" t="str">
        <f t="shared" si="160"/>
        <v>C24-R14</v>
      </c>
      <c r="V575" s="970">
        <v>24</v>
      </c>
      <c r="W575" s="470" t="s">
        <v>493</v>
      </c>
      <c r="X575" s="470" t="s">
        <v>494</v>
      </c>
      <c r="Y575" s="971">
        <v>14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C24-R12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0.59195601851851831</v>
      </c>
      <c r="Q576" s="484">
        <f t="shared" ca="1" si="159"/>
        <v>0.5921180555555553</v>
      </c>
      <c r="R576" s="486">
        <v>0.10999999940395355</v>
      </c>
      <c r="S576" s="486"/>
      <c r="T576">
        <v>20</v>
      </c>
      <c r="U576" s="469" t="str">
        <f t="shared" si="160"/>
        <v>C24-R12</v>
      </c>
      <c r="V576" s="970">
        <v>24</v>
      </c>
      <c r="W576" s="470" t="s">
        <v>493</v>
      </c>
      <c r="X576" s="470" t="s">
        <v>494</v>
      </c>
      <c r="Y576" s="971">
        <v>12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C24-R10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0.59239583333333312</v>
      </c>
      <c r="Q577" s="484">
        <f t="shared" ca="1" si="159"/>
        <v>0.59255787037037011</v>
      </c>
      <c r="R577" s="486">
        <v>0.10999999940395355</v>
      </c>
      <c r="S577" s="486"/>
      <c r="T577">
        <v>20</v>
      </c>
      <c r="U577" s="469" t="str">
        <f t="shared" si="160"/>
        <v>C24-R10</v>
      </c>
      <c r="V577" s="970">
        <v>24</v>
      </c>
      <c r="W577" s="470" t="s">
        <v>493</v>
      </c>
      <c r="X577" s="470" t="s">
        <v>494</v>
      </c>
      <c r="Y577" s="971">
        <v>10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C24-R8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0.59282407407407378</v>
      </c>
      <c r="Q578" s="484">
        <f t="shared" ca="1" si="159"/>
        <v>0.59297453703703673</v>
      </c>
      <c r="R578" s="486">
        <v>0.10999999940395355</v>
      </c>
      <c r="S578" s="486"/>
      <c r="T578">
        <v>20</v>
      </c>
      <c r="U578" s="469" t="str">
        <f t="shared" si="160"/>
        <v>C24-R8</v>
      </c>
      <c r="V578" s="970">
        <v>24</v>
      </c>
      <c r="W578" s="470" t="s">
        <v>493</v>
      </c>
      <c r="X578" s="470" t="s">
        <v>494</v>
      </c>
      <c r="Y578" s="971">
        <v>8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C24-R6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0.59326388888888859</v>
      </c>
      <c r="Q579" s="484">
        <f t="shared" ca="1" si="159"/>
        <v>0.59342592592592558</v>
      </c>
      <c r="R579" s="486">
        <v>0.10999999940395355</v>
      </c>
      <c r="S579" s="486"/>
      <c r="T579">
        <v>20</v>
      </c>
      <c r="U579" s="469" t="str">
        <f t="shared" si="160"/>
        <v>C24-R6</v>
      </c>
      <c r="V579" s="970">
        <v>24</v>
      </c>
      <c r="W579" s="470" t="s">
        <v>493</v>
      </c>
      <c r="X579" s="470" t="s">
        <v>494</v>
      </c>
      <c r="Y579" s="971">
        <v>6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C24-R4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0.59365740740740702</v>
      </c>
      <c r="Q580" s="484">
        <f t="shared" ca="1" si="159"/>
        <v>0.59380787037036997</v>
      </c>
      <c r="R580" s="486">
        <v>0.10999999940395355</v>
      </c>
      <c r="S580" s="486"/>
      <c r="T580">
        <v>20</v>
      </c>
      <c r="U580" s="469" t="str">
        <f t="shared" si="160"/>
        <v>C24-R4</v>
      </c>
      <c r="V580" s="970">
        <v>24</v>
      </c>
      <c r="W580" s="470" t="s">
        <v>493</v>
      </c>
      <c r="X580" s="470" t="s">
        <v>494</v>
      </c>
      <c r="Y580" s="971">
        <v>4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C24-R2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0.59403935185185142</v>
      </c>
      <c r="Q581" s="484">
        <f t="shared" ca="1" si="159"/>
        <v>0.59418981481481437</v>
      </c>
      <c r="R581" s="486">
        <v>0.10999999940395355</v>
      </c>
      <c r="S581" s="486"/>
      <c r="T581">
        <v>20</v>
      </c>
      <c r="U581" s="469" t="str">
        <f t="shared" si="160"/>
        <v>C24-R2</v>
      </c>
      <c r="V581" s="970">
        <v>24</v>
      </c>
      <c r="W581" s="470" t="s">
        <v>493</v>
      </c>
      <c r="X581" s="470" t="s">
        <v>494</v>
      </c>
      <c r="Y581" s="971">
        <v>2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C25-R1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0.59445601851851804</v>
      </c>
      <c r="Q582" s="484">
        <f t="shared" ca="1" si="159"/>
        <v>0.59459490740740695</v>
      </c>
      <c r="R582" s="486">
        <v>0.10999999940395355</v>
      </c>
      <c r="S582" s="486"/>
      <c r="T582">
        <v>20</v>
      </c>
      <c r="U582" s="469" t="str">
        <f t="shared" si="160"/>
        <v>C25-R1</v>
      </c>
      <c r="V582" s="970">
        <v>25</v>
      </c>
      <c r="W582" s="470" t="s">
        <v>493</v>
      </c>
      <c r="X582" s="470" t="s">
        <v>494</v>
      </c>
      <c r="Y582" s="971">
        <v>1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C25-R3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0.59484953703703658</v>
      </c>
      <c r="Q583" s="484">
        <f t="shared" ca="1" si="159"/>
        <v>0.59499999999999953</v>
      </c>
      <c r="R583" s="486">
        <v>0.10999999940395355</v>
      </c>
      <c r="S583" s="486"/>
      <c r="T583">
        <v>20</v>
      </c>
      <c r="U583" s="469" t="str">
        <f t="shared" si="160"/>
        <v>C25-R3</v>
      </c>
      <c r="V583" s="970">
        <v>25</v>
      </c>
      <c r="W583" s="470" t="s">
        <v>493</v>
      </c>
      <c r="X583" s="470" t="s">
        <v>494</v>
      </c>
      <c r="Y583" s="971">
        <v>3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C25-R5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0.5952662037037032</v>
      </c>
      <c r="Q584" s="484">
        <f t="shared" ca="1" si="159"/>
        <v>0.59540509259259211</v>
      </c>
      <c r="R584" s="486">
        <v>0.10999999940395355</v>
      </c>
      <c r="S584" s="486"/>
      <c r="T584">
        <v>20</v>
      </c>
      <c r="U584" s="469" t="str">
        <f t="shared" si="160"/>
        <v>C25-R5</v>
      </c>
      <c r="V584" s="970">
        <v>25</v>
      </c>
      <c r="W584" s="470" t="s">
        <v>493</v>
      </c>
      <c r="X584" s="470" t="s">
        <v>494</v>
      </c>
      <c r="Y584" s="971">
        <v>5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C25-R7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0.59567129629629578</v>
      </c>
      <c r="Q585" s="484">
        <f t="shared" ca="1" si="159"/>
        <v>0.59583333333333277</v>
      </c>
      <c r="R585" s="486">
        <v>0.10999999940395355</v>
      </c>
      <c r="S585" s="486"/>
      <c r="T585">
        <v>21</v>
      </c>
      <c r="U585" s="469" t="str">
        <f t="shared" si="160"/>
        <v>C25-R7</v>
      </c>
      <c r="V585" s="970">
        <v>25</v>
      </c>
      <c r="W585" s="470" t="s">
        <v>493</v>
      </c>
      <c r="X585" s="470" t="s">
        <v>494</v>
      </c>
      <c r="Y585" s="971">
        <v>7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C25-R9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0.59612268518518463</v>
      </c>
      <c r="Q586" s="484">
        <f t="shared" ca="1" si="159"/>
        <v>0.59628472222222162</v>
      </c>
      <c r="R586" s="486">
        <v>0.10999999940395355</v>
      </c>
      <c r="S586" s="486"/>
      <c r="T586">
        <v>21</v>
      </c>
      <c r="U586" s="469" t="str">
        <f t="shared" si="160"/>
        <v>C25-R9</v>
      </c>
      <c r="V586" s="970">
        <v>25</v>
      </c>
      <c r="W586" s="470" t="s">
        <v>493</v>
      </c>
      <c r="X586" s="470" t="s">
        <v>494</v>
      </c>
      <c r="Y586" s="971">
        <v>9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C25-R11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0.59653935185185125</v>
      </c>
      <c r="Q587" s="484">
        <f t="shared" ca="1" si="159"/>
        <v>0.59670138888888824</v>
      </c>
      <c r="R587" s="486">
        <v>0.10999999940395355</v>
      </c>
      <c r="S587" s="486"/>
      <c r="T587">
        <v>21</v>
      </c>
      <c r="U587" s="469" t="str">
        <f t="shared" si="160"/>
        <v>C25-R11</v>
      </c>
      <c r="V587" s="970">
        <v>25</v>
      </c>
      <c r="W587" s="470" t="s">
        <v>493</v>
      </c>
      <c r="X587" s="470" t="s">
        <v>494</v>
      </c>
      <c r="Y587" s="971">
        <v>11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C25-R13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0.59693287037036968</v>
      </c>
      <c r="Q588" s="484">
        <f t="shared" ca="1" si="159"/>
        <v>0.59707175925925859</v>
      </c>
      <c r="R588" s="486">
        <v>0.10999999940395355</v>
      </c>
      <c r="S588" s="486"/>
      <c r="T588">
        <v>21</v>
      </c>
      <c r="U588" s="469" t="str">
        <f t="shared" si="160"/>
        <v>C25-R13</v>
      </c>
      <c r="V588" s="970">
        <v>25</v>
      </c>
      <c r="W588" s="470" t="s">
        <v>493</v>
      </c>
      <c r="X588" s="470" t="s">
        <v>494</v>
      </c>
      <c r="Y588" s="971">
        <v>13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C25-R15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0.59734953703703642</v>
      </c>
      <c r="Q589" s="484">
        <f t="shared" ca="1" si="159"/>
        <v>0.5975115740740734</v>
      </c>
      <c r="R589" s="486">
        <v>0.10999999940395355</v>
      </c>
      <c r="S589" s="486"/>
      <c r="T589">
        <v>21</v>
      </c>
      <c r="U589" s="469" t="str">
        <f t="shared" si="160"/>
        <v>C25-R15</v>
      </c>
      <c r="V589" s="970">
        <v>25</v>
      </c>
      <c r="W589" s="470" t="s">
        <v>493</v>
      </c>
      <c r="X589" s="470" t="s">
        <v>494</v>
      </c>
      <c r="Y589" s="971">
        <v>15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C25-R17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0.59780092592592526</v>
      </c>
      <c r="Q590" s="484">
        <f t="shared" ca="1" si="159"/>
        <v>0.5979745370370364</v>
      </c>
      <c r="R590" s="486">
        <v>0.10999999940395355</v>
      </c>
      <c r="S590" s="486"/>
      <c r="T590">
        <v>21</v>
      </c>
      <c r="U590" s="469" t="str">
        <f t="shared" si="160"/>
        <v>C25-R17</v>
      </c>
      <c r="V590" s="970">
        <v>25</v>
      </c>
      <c r="W590" s="470" t="s">
        <v>493</v>
      </c>
      <c r="X590" s="470" t="s">
        <v>494</v>
      </c>
      <c r="Y590" s="971">
        <v>17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C25-R19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0.59820601851851785</v>
      </c>
      <c r="Q591" s="484">
        <f t="shared" ca="1" si="159"/>
        <v>0.59836805555555483</v>
      </c>
      <c r="R591" s="486">
        <v>0.10999999940395355</v>
      </c>
      <c r="S591" s="486"/>
      <c r="T591">
        <v>21</v>
      </c>
      <c r="U591" s="469" t="str">
        <f t="shared" si="160"/>
        <v>C25-R19</v>
      </c>
      <c r="V591" s="970">
        <v>25</v>
      </c>
      <c r="W591" s="470" t="s">
        <v>493</v>
      </c>
      <c r="X591" s="470" t="s">
        <v>494</v>
      </c>
      <c r="Y591" s="971">
        <v>19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C25-R21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0.59862268518518447</v>
      </c>
      <c r="Q592" s="484">
        <f t="shared" ca="1" si="159"/>
        <v>0.5987962962962956</v>
      </c>
      <c r="R592" s="486">
        <v>0.10999999940395355</v>
      </c>
      <c r="S592" s="486"/>
      <c r="T592">
        <v>21</v>
      </c>
      <c r="U592" s="469" t="str">
        <f t="shared" si="160"/>
        <v>C25-R21</v>
      </c>
      <c r="V592" s="970">
        <v>25</v>
      </c>
      <c r="W592" s="470" t="s">
        <v>493</v>
      </c>
      <c r="X592" s="470" t="s">
        <v>494</v>
      </c>
      <c r="Y592" s="971">
        <v>21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C25-R23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0.59906249999999928</v>
      </c>
      <c r="Q593" s="484">
        <f t="shared" ca="1" si="159"/>
        <v>0.59922453703703626</v>
      </c>
      <c r="R593" s="486">
        <v>0.10999999940395355</v>
      </c>
      <c r="S593" s="486"/>
      <c r="T593">
        <v>21</v>
      </c>
      <c r="U593" s="469" t="str">
        <f t="shared" si="160"/>
        <v>C25-R23</v>
      </c>
      <c r="V593" s="970">
        <v>25</v>
      </c>
      <c r="W593" s="470" t="s">
        <v>493</v>
      </c>
      <c r="X593" s="470" t="s">
        <v>494</v>
      </c>
      <c r="Y593" s="971">
        <v>23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C25-R25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0.5994791666666659</v>
      </c>
      <c r="Q594" s="484">
        <f t="shared" ca="1" si="159"/>
        <v>0.59964120370370289</v>
      </c>
      <c r="R594" s="486">
        <v>0.10999999940395355</v>
      </c>
      <c r="S594" s="486"/>
      <c r="T594">
        <v>21</v>
      </c>
      <c r="U594" s="469" t="str">
        <f t="shared" si="160"/>
        <v>C25-R25</v>
      </c>
      <c r="V594" s="970">
        <v>25</v>
      </c>
      <c r="W594" s="470" t="s">
        <v>493</v>
      </c>
      <c r="X594" s="470" t="s">
        <v>494</v>
      </c>
      <c r="Y594" s="971">
        <v>25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C25-R27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0.59987268518518433</v>
      </c>
      <c r="Q595" s="484">
        <f t="shared" ca="1" si="159"/>
        <v>0.60002314814814728</v>
      </c>
      <c r="R595" s="486">
        <v>0.10999999940395355</v>
      </c>
      <c r="S595" s="486"/>
      <c r="T595">
        <v>21</v>
      </c>
      <c r="U595" s="469" t="str">
        <f t="shared" si="160"/>
        <v>C25-R27</v>
      </c>
      <c r="V595" s="970">
        <v>25</v>
      </c>
      <c r="W595" s="470" t="s">
        <v>493</v>
      </c>
      <c r="X595" s="470" t="s">
        <v>494</v>
      </c>
      <c r="Y595" s="971">
        <v>27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C25-R29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0.6003009259259251</v>
      </c>
      <c r="Q596" s="484">
        <f t="shared" ca="1" si="159"/>
        <v>0.60047453703703624</v>
      </c>
      <c r="R596" s="486">
        <v>0.10999999940395355</v>
      </c>
      <c r="S596" s="486"/>
      <c r="T596">
        <v>21</v>
      </c>
      <c r="U596" s="469" t="str">
        <f t="shared" si="160"/>
        <v>C25-R29</v>
      </c>
      <c r="V596" s="970">
        <v>25</v>
      </c>
      <c r="W596" s="470" t="s">
        <v>493</v>
      </c>
      <c r="X596" s="470" t="s">
        <v>494</v>
      </c>
      <c r="Y596" s="971">
        <v>29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C25-R31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0.60075231481481406</v>
      </c>
      <c r="Q597" s="484">
        <f t="shared" ca="1" si="159"/>
        <v>0.60091435185185105</v>
      </c>
      <c r="R597" s="486">
        <v>0.10999999940395355</v>
      </c>
      <c r="S597" s="486"/>
      <c r="T597">
        <v>21</v>
      </c>
      <c r="U597" s="469" t="str">
        <f t="shared" si="160"/>
        <v>C25-R31</v>
      </c>
      <c r="V597" s="970">
        <v>25</v>
      </c>
      <c r="W597" s="470" t="s">
        <v>493</v>
      </c>
      <c r="X597" s="470" t="s">
        <v>494</v>
      </c>
      <c r="Y597" s="971">
        <v>31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C25-R33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0.60120370370370291</v>
      </c>
      <c r="Q598" s="484">
        <f t="shared" ca="1" si="159"/>
        <v>0.60134259259259182</v>
      </c>
      <c r="R598" s="486">
        <v>0.10999999940395355</v>
      </c>
      <c r="S598" s="486"/>
      <c r="T598">
        <v>21</v>
      </c>
      <c r="U598" s="469" t="str">
        <f t="shared" si="160"/>
        <v>C25-R33</v>
      </c>
      <c r="V598" s="970">
        <v>25</v>
      </c>
      <c r="W598" s="470" t="s">
        <v>493</v>
      </c>
      <c r="X598" s="470" t="s">
        <v>494</v>
      </c>
      <c r="Y598" s="971">
        <v>33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C25-R35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0.60159722222222145</v>
      </c>
      <c r="Q599" s="484">
        <f t="shared" ca="1" si="159"/>
        <v>0.60173611111111036</v>
      </c>
      <c r="R599" s="486">
        <v>0.10999999940395355</v>
      </c>
      <c r="S599" s="486"/>
      <c r="T599">
        <v>21</v>
      </c>
      <c r="U599" s="469" t="str">
        <f t="shared" si="160"/>
        <v>C25-R35</v>
      </c>
      <c r="V599" s="970">
        <v>25</v>
      </c>
      <c r="W599" s="470" t="s">
        <v>493</v>
      </c>
      <c r="X599" s="470" t="s">
        <v>494</v>
      </c>
      <c r="Y599" s="971">
        <v>35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C25-R37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0.60202546296296222</v>
      </c>
      <c r="Q600" s="484">
        <f t="shared" ca="1" si="159"/>
        <v>0.60218749999999921</v>
      </c>
      <c r="R600" s="486">
        <v>0.10999999940395355</v>
      </c>
      <c r="S600" s="486"/>
      <c r="T600">
        <v>21</v>
      </c>
      <c r="U600" s="469" t="str">
        <f t="shared" si="160"/>
        <v>C25-R37</v>
      </c>
      <c r="V600" s="970">
        <v>25</v>
      </c>
      <c r="W600" s="470" t="s">
        <v>493</v>
      </c>
      <c r="X600" s="470" t="s">
        <v>494</v>
      </c>
      <c r="Y600" s="971">
        <v>37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C25-R39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0.60245370370370288</v>
      </c>
      <c r="Q601" s="484">
        <f t="shared" ca="1" si="159"/>
        <v>0.60262731481481402</v>
      </c>
      <c r="R601" s="486">
        <v>0.10999999940395355</v>
      </c>
      <c r="S601" s="486"/>
      <c r="T601">
        <v>21</v>
      </c>
      <c r="U601" s="469" t="str">
        <f t="shared" si="160"/>
        <v>C25-R39</v>
      </c>
      <c r="V601" s="970">
        <v>25</v>
      </c>
      <c r="W601" s="470" t="s">
        <v>493</v>
      </c>
      <c r="X601" s="470" t="s">
        <v>494</v>
      </c>
      <c r="Y601" s="971">
        <v>39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C25-R41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0.60290509259259184</v>
      </c>
      <c r="Q602" s="484">
        <f t="shared" ca="1" si="159"/>
        <v>0.60307870370370298</v>
      </c>
      <c r="R602" s="486">
        <v>0.10999999940395355</v>
      </c>
      <c r="S602" s="486"/>
      <c r="T602">
        <v>21</v>
      </c>
      <c r="U602" s="469" t="str">
        <f t="shared" si="160"/>
        <v>C25-R41</v>
      </c>
      <c r="V602" s="970">
        <v>25</v>
      </c>
      <c r="W602" s="470" t="s">
        <v>493</v>
      </c>
      <c r="X602" s="470" t="s">
        <v>494</v>
      </c>
      <c r="Y602" s="971">
        <v>41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C25-R43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0.60336805555555484</v>
      </c>
      <c r="Q603" s="484">
        <f t="shared" ca="1" si="159"/>
        <v>0.60351851851851779</v>
      </c>
      <c r="R603" s="486">
        <v>0.10999999940395355</v>
      </c>
      <c r="S603" s="486"/>
      <c r="T603">
        <v>21</v>
      </c>
      <c r="U603" s="469" t="str">
        <f t="shared" si="160"/>
        <v>C25-R43</v>
      </c>
      <c r="V603" s="970">
        <v>25</v>
      </c>
      <c r="W603" s="470" t="s">
        <v>493</v>
      </c>
      <c r="X603" s="470" t="s">
        <v>494</v>
      </c>
      <c r="Y603" s="971">
        <v>43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C25-R45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0.60378472222222146</v>
      </c>
      <c r="Q604" s="484">
        <f t="shared" ca="1" si="159"/>
        <v>0.60394675925925845</v>
      </c>
      <c r="R604" s="486">
        <v>0.10999999940395355</v>
      </c>
      <c r="S604" s="486"/>
      <c r="T604">
        <v>21</v>
      </c>
      <c r="U604" s="469" t="str">
        <f t="shared" si="160"/>
        <v>C25-R45</v>
      </c>
      <c r="V604" s="970">
        <v>25</v>
      </c>
      <c r="W604" s="470" t="s">
        <v>493</v>
      </c>
      <c r="X604" s="470" t="s">
        <v>494</v>
      </c>
      <c r="Y604" s="971">
        <v>45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C26-R48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0.60418981481481404</v>
      </c>
      <c r="Q605" s="484">
        <f t="shared" ca="1" si="159"/>
        <v>0.60432870370370295</v>
      </c>
      <c r="R605" s="486">
        <v>0.10999999940395355</v>
      </c>
      <c r="S605" s="486"/>
      <c r="T605">
        <v>21</v>
      </c>
      <c r="U605" s="469" t="str">
        <f t="shared" si="160"/>
        <v>C26-R48</v>
      </c>
      <c r="V605" s="970">
        <v>26</v>
      </c>
      <c r="W605" s="470" t="s">
        <v>493</v>
      </c>
      <c r="X605" s="470" t="s">
        <v>494</v>
      </c>
      <c r="Y605" s="971">
        <v>48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C26-R46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0.60458333333333258</v>
      </c>
      <c r="Q606" s="484">
        <f t="shared" ca="1" si="159"/>
        <v>0.60473379629629553</v>
      </c>
      <c r="R606" s="486">
        <v>0.10999999940395355</v>
      </c>
      <c r="S606" s="486"/>
      <c r="T606">
        <v>21</v>
      </c>
      <c r="U606" s="469" t="str">
        <f t="shared" si="160"/>
        <v>C26-R46</v>
      </c>
      <c r="V606" s="970">
        <v>26</v>
      </c>
      <c r="W606" s="470" t="s">
        <v>493</v>
      </c>
      <c r="X606" s="470" t="s">
        <v>494</v>
      </c>
      <c r="Y606" s="971">
        <v>46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C26-R44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0.60499999999999921</v>
      </c>
      <c r="Q607" s="484">
        <f t="shared" ca="1" si="159"/>
        <v>0.60516203703703619</v>
      </c>
      <c r="R607" s="486">
        <v>0.10999999940395355</v>
      </c>
      <c r="S607" s="486"/>
      <c r="T607">
        <v>21</v>
      </c>
      <c r="U607" s="469" t="str">
        <f t="shared" si="160"/>
        <v>C26-R44</v>
      </c>
      <c r="V607" s="970">
        <v>26</v>
      </c>
      <c r="W607" s="470" t="s">
        <v>493</v>
      </c>
      <c r="X607" s="470" t="s">
        <v>494</v>
      </c>
      <c r="Y607" s="971">
        <v>44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C26-R42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0.60545138888888805</v>
      </c>
      <c r="Q608" s="484">
        <f t="shared" ca="1" si="159"/>
        <v>0.60562499999999919</v>
      </c>
      <c r="R608" s="486">
        <v>0.10999999940395355</v>
      </c>
      <c r="S608" s="486"/>
      <c r="T608">
        <v>21</v>
      </c>
      <c r="U608" s="469" t="str">
        <f t="shared" si="160"/>
        <v>C26-R42</v>
      </c>
      <c r="V608" s="970">
        <v>26</v>
      </c>
      <c r="W608" s="470" t="s">
        <v>493</v>
      </c>
      <c r="X608" s="470" t="s">
        <v>494</v>
      </c>
      <c r="Y608" s="971">
        <v>42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C26-R40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0.60590277777777701</v>
      </c>
      <c r="Q609" s="484">
        <f t="shared" ca="1" si="159"/>
        <v>0.606064814814814</v>
      </c>
      <c r="R609" s="486">
        <v>0.10999999940395355</v>
      </c>
      <c r="S609" s="486"/>
      <c r="T609">
        <v>21</v>
      </c>
      <c r="U609" s="469" t="str">
        <f t="shared" si="160"/>
        <v>C26-R40</v>
      </c>
      <c r="V609" s="970">
        <v>26</v>
      </c>
      <c r="W609" s="470" t="s">
        <v>493</v>
      </c>
      <c r="X609" s="470" t="s">
        <v>494</v>
      </c>
      <c r="Y609" s="971">
        <v>40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C26-R38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0.60631944444444363</v>
      </c>
      <c r="Q610" s="484">
        <f t="shared" ca="1" si="159"/>
        <v>0.60649305555555477</v>
      </c>
      <c r="R610" s="486">
        <v>0.10999999940395355</v>
      </c>
      <c r="S610" s="486"/>
      <c r="T610">
        <v>21</v>
      </c>
      <c r="U610" s="469" t="str">
        <f t="shared" si="160"/>
        <v>C26-R38</v>
      </c>
      <c r="V610" s="970">
        <v>26</v>
      </c>
      <c r="W610" s="470" t="s">
        <v>493</v>
      </c>
      <c r="X610" s="470" t="s">
        <v>494</v>
      </c>
      <c r="Y610" s="971">
        <v>38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C26-R36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0.60672453703703622</v>
      </c>
      <c r="Q611" s="484">
        <f t="shared" ca="1" si="159"/>
        <v>0.6068865740740732</v>
      </c>
      <c r="R611" s="486">
        <v>0.10999999940395355</v>
      </c>
      <c r="S611" s="486"/>
      <c r="T611">
        <v>21</v>
      </c>
      <c r="U611" s="469" t="str">
        <f t="shared" si="160"/>
        <v>C26-R36</v>
      </c>
      <c r="V611" s="970">
        <v>26</v>
      </c>
      <c r="W611" s="470" t="s">
        <v>493</v>
      </c>
      <c r="X611" s="470" t="s">
        <v>494</v>
      </c>
      <c r="Y611" s="971">
        <v>36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C26-R34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0.60716435185185103</v>
      </c>
      <c r="Q612" s="484">
        <f t="shared" ref="Q612:Q675" ca="1" si="171">P612+TIME(0,0,RANDBETWEEN(12,15))</f>
        <v>0.60733796296296216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C26-R34</v>
      </c>
      <c r="V612" s="970">
        <v>26</v>
      </c>
      <c r="W612" s="470" t="s">
        <v>493</v>
      </c>
      <c r="X612" s="470" t="s">
        <v>494</v>
      </c>
      <c r="Y612" s="971">
        <v>34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C26-R32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0.60758101851851776</v>
      </c>
      <c r="Q613" s="484">
        <f t="shared" ca="1" si="171"/>
        <v>0.60771990740740667</v>
      </c>
      <c r="R613" s="486">
        <v>0.10999999940395355</v>
      </c>
      <c r="S613" s="486"/>
      <c r="T613">
        <v>22</v>
      </c>
      <c r="U613" s="469" t="str">
        <f t="shared" si="172"/>
        <v>C26-R32</v>
      </c>
      <c r="V613" s="970">
        <v>26</v>
      </c>
      <c r="W613" s="470" t="s">
        <v>493</v>
      </c>
      <c r="X613" s="470" t="s">
        <v>494</v>
      </c>
      <c r="Y613" s="971">
        <v>32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C26-R30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0.60799768518518449</v>
      </c>
      <c r="Q614" s="484">
        <f t="shared" ca="1" si="171"/>
        <v>0.60817129629629563</v>
      </c>
      <c r="R614" s="486">
        <v>0.10999999940395355</v>
      </c>
      <c r="S614" s="486"/>
      <c r="T614">
        <v>22</v>
      </c>
      <c r="U614" s="469" t="str">
        <f t="shared" si="172"/>
        <v>C26-R30</v>
      </c>
      <c r="V614" s="970">
        <v>26</v>
      </c>
      <c r="W614" s="470" t="s">
        <v>493</v>
      </c>
      <c r="X614" s="470" t="s">
        <v>494</v>
      </c>
      <c r="Y614" s="971">
        <v>30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C26-R28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0.60841435185185122</v>
      </c>
      <c r="Q615" s="484">
        <f t="shared" ca="1" si="171"/>
        <v>0.60857638888888821</v>
      </c>
      <c r="R615" s="486">
        <v>0.10999999940395355</v>
      </c>
      <c r="S615" s="486"/>
      <c r="T615">
        <v>22</v>
      </c>
      <c r="U615" s="469" t="str">
        <f t="shared" si="172"/>
        <v>C26-R28</v>
      </c>
      <c r="V615" s="970">
        <v>26</v>
      </c>
      <c r="W615" s="470" t="s">
        <v>493</v>
      </c>
      <c r="X615" s="470" t="s">
        <v>494</v>
      </c>
      <c r="Y615" s="971">
        <v>28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C26-R26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0.60884259259259188</v>
      </c>
      <c r="Q616" s="484">
        <f t="shared" ca="1" si="171"/>
        <v>0.60900462962962887</v>
      </c>
      <c r="R616" s="486">
        <v>0.10999999940395355</v>
      </c>
      <c r="S616" s="486"/>
      <c r="T616">
        <v>22</v>
      </c>
      <c r="U616" s="469" t="str">
        <f t="shared" si="172"/>
        <v>C26-R26</v>
      </c>
      <c r="V616" s="970">
        <v>26</v>
      </c>
      <c r="W616" s="470" t="s">
        <v>493</v>
      </c>
      <c r="X616" s="470" t="s">
        <v>494</v>
      </c>
      <c r="Y616" s="971">
        <v>26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C26-R24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0.60928240740740669</v>
      </c>
      <c r="Q617" s="484">
        <f t="shared" ca="1" si="171"/>
        <v>0.60943287037036964</v>
      </c>
      <c r="R617" s="486">
        <v>0.10999999940395355</v>
      </c>
      <c r="S617" s="486"/>
      <c r="T617">
        <v>22</v>
      </c>
      <c r="U617" s="469" t="str">
        <f t="shared" si="172"/>
        <v>C26-R24</v>
      </c>
      <c r="V617" s="970">
        <v>26</v>
      </c>
      <c r="W617" s="470" t="s">
        <v>493</v>
      </c>
      <c r="X617" s="470" t="s">
        <v>494</v>
      </c>
      <c r="Y617" s="971">
        <v>24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C26-R22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0.60967592592592523</v>
      </c>
      <c r="Q618" s="484">
        <f t="shared" ca="1" si="171"/>
        <v>0.60981481481481414</v>
      </c>
      <c r="R618" s="486">
        <v>0.10999999940395355</v>
      </c>
      <c r="S618" s="486"/>
      <c r="T618">
        <v>22</v>
      </c>
      <c r="U618" s="469" t="str">
        <f t="shared" si="172"/>
        <v>C26-R22</v>
      </c>
      <c r="V618" s="970">
        <v>26</v>
      </c>
      <c r="W618" s="470" t="s">
        <v>493</v>
      </c>
      <c r="X618" s="470" t="s">
        <v>494</v>
      </c>
      <c r="Y618" s="971">
        <v>22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C26-R20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0.61008101851851781</v>
      </c>
      <c r="Q619" s="484">
        <f t="shared" ca="1" si="171"/>
        <v>0.61023148148148076</v>
      </c>
      <c r="R619" s="486">
        <v>0.10999999940395355</v>
      </c>
      <c r="S619" s="486"/>
      <c r="T619">
        <v>22</v>
      </c>
      <c r="U619" s="469" t="str">
        <f t="shared" si="172"/>
        <v>C26-R20</v>
      </c>
      <c r="V619" s="970">
        <v>26</v>
      </c>
      <c r="W619" s="470" t="s">
        <v>493</v>
      </c>
      <c r="X619" s="470" t="s">
        <v>494</v>
      </c>
      <c r="Y619" s="971">
        <v>20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C26-R18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0.6104861111111104</v>
      </c>
      <c r="Q620" s="484">
        <f t="shared" ca="1" si="171"/>
        <v>0.61063657407407335</v>
      </c>
      <c r="R620" s="486">
        <v>0.10999999940395355</v>
      </c>
      <c r="S620" s="486"/>
      <c r="T620">
        <v>22</v>
      </c>
      <c r="U620" s="469" t="str">
        <f t="shared" si="172"/>
        <v>C26-R18</v>
      </c>
      <c r="V620" s="970">
        <v>26</v>
      </c>
      <c r="W620" s="470" t="s">
        <v>493</v>
      </c>
      <c r="X620" s="470" t="s">
        <v>494</v>
      </c>
      <c r="Y620" s="971">
        <v>18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C26-R16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0.61087962962962894</v>
      </c>
      <c r="Q621" s="484">
        <f t="shared" ca="1" si="171"/>
        <v>0.61101851851851785</v>
      </c>
      <c r="R621" s="486">
        <v>0.10999999940395355</v>
      </c>
      <c r="S621" s="486"/>
      <c r="T621">
        <v>22</v>
      </c>
      <c r="U621" s="469" t="str">
        <f t="shared" si="172"/>
        <v>C26-R16</v>
      </c>
      <c r="V621" s="970">
        <v>26</v>
      </c>
      <c r="W621" s="470" t="s">
        <v>493</v>
      </c>
      <c r="X621" s="470" t="s">
        <v>494</v>
      </c>
      <c r="Y621" s="971">
        <v>16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C26-R14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0.61129629629629567</v>
      </c>
      <c r="Q622" s="484">
        <f t="shared" ca="1" si="171"/>
        <v>0.61145833333333266</v>
      </c>
      <c r="R622" s="486">
        <v>0.10999999940395355</v>
      </c>
      <c r="S622" s="486"/>
      <c r="T622">
        <v>22</v>
      </c>
      <c r="U622" s="469" t="str">
        <f t="shared" si="172"/>
        <v>C26-R14</v>
      </c>
      <c r="V622" s="970">
        <v>26</v>
      </c>
      <c r="W622" s="470" t="s">
        <v>493</v>
      </c>
      <c r="X622" s="470" t="s">
        <v>494</v>
      </c>
      <c r="Y622" s="971">
        <v>14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C26-R12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0.6116898148148141</v>
      </c>
      <c r="Q623" s="484">
        <f t="shared" ca="1" si="171"/>
        <v>0.61186342592592524</v>
      </c>
      <c r="R623" s="486">
        <v>0.10999999940395355</v>
      </c>
      <c r="S623" s="486"/>
      <c r="T623">
        <v>22</v>
      </c>
      <c r="U623" s="469" t="str">
        <f t="shared" si="172"/>
        <v>C26-R12</v>
      </c>
      <c r="V623" s="970">
        <v>26</v>
      </c>
      <c r="W623" s="470" t="s">
        <v>493</v>
      </c>
      <c r="X623" s="470" t="s">
        <v>494</v>
      </c>
      <c r="Y623" s="971">
        <v>12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C26-R10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0.61210648148148084</v>
      </c>
      <c r="Q624" s="484">
        <f t="shared" ca="1" si="171"/>
        <v>0.61224537037036975</v>
      </c>
      <c r="R624" s="486">
        <v>0.10999999940395355</v>
      </c>
      <c r="S624" s="486"/>
      <c r="T624">
        <v>22</v>
      </c>
      <c r="U624" s="469" t="str">
        <f t="shared" si="172"/>
        <v>C26-R10</v>
      </c>
      <c r="V624" s="970">
        <v>26</v>
      </c>
      <c r="W624" s="470" t="s">
        <v>493</v>
      </c>
      <c r="X624" s="470" t="s">
        <v>494</v>
      </c>
      <c r="Y624" s="971">
        <v>10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C26-R8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0.61249999999999938</v>
      </c>
      <c r="Q625" s="484">
        <f t="shared" ca="1" si="171"/>
        <v>0.61265046296296233</v>
      </c>
      <c r="R625" s="486">
        <v>0.10999999940395355</v>
      </c>
      <c r="S625" s="486"/>
      <c r="T625">
        <v>22</v>
      </c>
      <c r="U625" s="469" t="str">
        <f t="shared" si="172"/>
        <v>C26-R8</v>
      </c>
      <c r="V625" s="970">
        <v>26</v>
      </c>
      <c r="W625" s="470" t="s">
        <v>493</v>
      </c>
      <c r="X625" s="470" t="s">
        <v>494</v>
      </c>
      <c r="Y625" s="971">
        <v>8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C26-R6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0.61289351851851792</v>
      </c>
      <c r="Q626" s="484">
        <f t="shared" ca="1" si="171"/>
        <v>0.61305555555555491</v>
      </c>
      <c r="R626" s="486">
        <v>0.10999999940395355</v>
      </c>
      <c r="S626" s="486"/>
      <c r="T626">
        <v>22</v>
      </c>
      <c r="U626" s="469" t="str">
        <f t="shared" si="172"/>
        <v>C26-R6</v>
      </c>
      <c r="V626" s="970">
        <v>26</v>
      </c>
      <c r="W626" s="470" t="s">
        <v>493</v>
      </c>
      <c r="X626" s="470" t="s">
        <v>494</v>
      </c>
      <c r="Y626" s="971">
        <v>6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C26-R4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0.61331018518518454</v>
      </c>
      <c r="Q627" s="484">
        <f t="shared" ca="1" si="171"/>
        <v>0.61344907407407345</v>
      </c>
      <c r="R627" s="486">
        <v>0.10999999940395355</v>
      </c>
      <c r="S627" s="486"/>
      <c r="T627">
        <v>22</v>
      </c>
      <c r="U627" s="469" t="str">
        <f t="shared" si="172"/>
        <v>C26-R4</v>
      </c>
      <c r="V627" s="970">
        <v>26</v>
      </c>
      <c r="W627" s="470" t="s">
        <v>493</v>
      </c>
      <c r="X627" s="470" t="s">
        <v>494</v>
      </c>
      <c r="Y627" s="971">
        <v>4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C26-R2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0.61372685185185127</v>
      </c>
      <c r="Q628" s="484">
        <f t="shared" ca="1" si="171"/>
        <v>0.61386574074074018</v>
      </c>
      <c r="R628" s="486">
        <v>0.10999999940395355</v>
      </c>
      <c r="S628" s="486"/>
      <c r="T628">
        <v>22</v>
      </c>
      <c r="U628" s="469" t="str">
        <f t="shared" si="172"/>
        <v>C26-R2</v>
      </c>
      <c r="V628" s="970">
        <v>26</v>
      </c>
      <c r="W628" s="470" t="s">
        <v>493</v>
      </c>
      <c r="X628" s="470" t="s">
        <v>494</v>
      </c>
      <c r="Y628" s="971">
        <v>2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C27-R1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0.61413194444444386</v>
      </c>
      <c r="Q629" s="484">
        <f t="shared" ca="1" si="171"/>
        <v>0.61430555555555499</v>
      </c>
      <c r="R629" s="486">
        <v>0.10999999940395355</v>
      </c>
      <c r="S629" s="486"/>
      <c r="T629">
        <v>22</v>
      </c>
      <c r="U629" s="469" t="str">
        <f t="shared" si="172"/>
        <v>C27-R1</v>
      </c>
      <c r="V629" s="970">
        <v>27</v>
      </c>
      <c r="W629" s="470" t="s">
        <v>493</v>
      </c>
      <c r="X629" s="470" t="s">
        <v>494</v>
      </c>
      <c r="Y629" s="971">
        <v>1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C27-R3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0.61457175925925867</v>
      </c>
      <c r="Q630" s="484">
        <f t="shared" ca="1" si="171"/>
        <v>0.6147453703703698</v>
      </c>
      <c r="R630" s="486">
        <v>0.10999999940395355</v>
      </c>
      <c r="S630" s="486"/>
      <c r="T630">
        <v>22</v>
      </c>
      <c r="U630" s="469" t="str">
        <f t="shared" si="172"/>
        <v>C27-R3</v>
      </c>
      <c r="V630" s="970">
        <v>27</v>
      </c>
      <c r="W630" s="470" t="s">
        <v>493</v>
      </c>
      <c r="X630" s="470" t="s">
        <v>494</v>
      </c>
      <c r="Y630" s="971">
        <v>3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C27-R5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0.61501157407407347</v>
      </c>
      <c r="Q631" s="484">
        <f t="shared" ca="1" si="171"/>
        <v>0.61515046296296239</v>
      </c>
      <c r="R631" s="486">
        <v>0.10999999940395355</v>
      </c>
      <c r="S631" s="486"/>
      <c r="T631">
        <v>22</v>
      </c>
      <c r="U631" s="469" t="str">
        <f t="shared" si="172"/>
        <v>C27-R5</v>
      </c>
      <c r="V631" s="970">
        <v>27</v>
      </c>
      <c r="W631" s="470" t="s">
        <v>493</v>
      </c>
      <c r="X631" s="470" t="s">
        <v>494</v>
      </c>
      <c r="Y631" s="971">
        <v>5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C27-R7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0.61543981481481425</v>
      </c>
      <c r="Q632" s="484">
        <f t="shared" ca="1" si="171"/>
        <v>0.61560185185185123</v>
      </c>
      <c r="R632" s="486">
        <v>0.10999999940395355</v>
      </c>
      <c r="S632" s="486"/>
      <c r="T632">
        <v>22</v>
      </c>
      <c r="U632" s="469" t="str">
        <f t="shared" si="172"/>
        <v>C27-R7</v>
      </c>
      <c r="V632" s="970">
        <v>27</v>
      </c>
      <c r="W632" s="470" t="s">
        <v>493</v>
      </c>
      <c r="X632" s="470" t="s">
        <v>494</v>
      </c>
      <c r="Y632" s="971">
        <v>7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C27-R9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0.61589120370370309</v>
      </c>
      <c r="Q633" s="484">
        <f t="shared" ca="1" si="171"/>
        <v>0.61606481481481423</v>
      </c>
      <c r="R633" s="486">
        <v>0.10999999940395355</v>
      </c>
      <c r="S633" s="486"/>
      <c r="T633">
        <v>22</v>
      </c>
      <c r="U633" s="469" t="str">
        <f t="shared" si="172"/>
        <v>C27-R9</v>
      </c>
      <c r="V633" s="970">
        <v>27</v>
      </c>
      <c r="W633" s="470" t="s">
        <v>493</v>
      </c>
      <c r="X633" s="470" t="s">
        <v>494</v>
      </c>
      <c r="Y633" s="971">
        <v>9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C27-R11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0.61629629629629568</v>
      </c>
      <c r="Q634" s="484">
        <f t="shared" ca="1" si="171"/>
        <v>0.61645833333333266</v>
      </c>
      <c r="R634" s="486">
        <v>0.10999999940395355</v>
      </c>
      <c r="S634" s="486"/>
      <c r="T634">
        <v>22</v>
      </c>
      <c r="U634" s="469" t="str">
        <f t="shared" si="172"/>
        <v>C27-R11</v>
      </c>
      <c r="V634" s="970">
        <v>27</v>
      </c>
      <c r="W634" s="470" t="s">
        <v>493</v>
      </c>
      <c r="X634" s="470" t="s">
        <v>494</v>
      </c>
      <c r="Y634" s="971">
        <v>11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C27-R13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0.61670138888888826</v>
      </c>
      <c r="Q635" s="484">
        <f t="shared" ca="1" si="171"/>
        <v>0.6168749999999994</v>
      </c>
      <c r="R635" s="486">
        <v>0.10999999940395355</v>
      </c>
      <c r="S635" s="486"/>
      <c r="T635">
        <v>22</v>
      </c>
      <c r="U635" s="469" t="str">
        <f t="shared" si="172"/>
        <v>C27-R13</v>
      </c>
      <c r="V635" s="970">
        <v>27</v>
      </c>
      <c r="W635" s="470" t="s">
        <v>493</v>
      </c>
      <c r="X635" s="470" t="s">
        <v>494</v>
      </c>
      <c r="Y635" s="971">
        <v>13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C27-R15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0.61716435185185126</v>
      </c>
      <c r="Q636" s="484">
        <f t="shared" ca="1" si="171"/>
        <v>0.61731481481481421</v>
      </c>
      <c r="R636" s="486">
        <v>0.10999999940395355</v>
      </c>
      <c r="S636" s="486"/>
      <c r="T636">
        <v>22</v>
      </c>
      <c r="U636" s="469" t="str">
        <f t="shared" si="172"/>
        <v>C27-R15</v>
      </c>
      <c r="V636" s="970">
        <v>27</v>
      </c>
      <c r="W636" s="470" t="s">
        <v>493</v>
      </c>
      <c r="X636" s="470" t="s">
        <v>494</v>
      </c>
      <c r="Y636" s="971">
        <v>15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C27-R17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0.61759259259259203</v>
      </c>
      <c r="Q637" s="484">
        <f t="shared" ca="1" si="171"/>
        <v>0.61774305555555498</v>
      </c>
      <c r="R637" s="486">
        <v>0.10999999940395355</v>
      </c>
      <c r="S637" s="486"/>
      <c r="T637">
        <v>22</v>
      </c>
      <c r="U637" s="469" t="str">
        <f t="shared" si="172"/>
        <v>C27-R17</v>
      </c>
      <c r="V637" s="970">
        <v>27</v>
      </c>
      <c r="W637" s="470" t="s">
        <v>493</v>
      </c>
      <c r="X637" s="470" t="s">
        <v>494</v>
      </c>
      <c r="Y637" s="971">
        <v>17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C27-R19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0.61803240740740684</v>
      </c>
      <c r="Q638" s="484">
        <f t="shared" ca="1" si="171"/>
        <v>0.61817129629629575</v>
      </c>
      <c r="R638" s="486">
        <v>0.10999999940395355</v>
      </c>
      <c r="S638" s="486"/>
      <c r="T638">
        <v>22</v>
      </c>
      <c r="U638" s="469" t="str">
        <f t="shared" si="172"/>
        <v>C27-R19</v>
      </c>
      <c r="V638" s="970">
        <v>27</v>
      </c>
      <c r="W638" s="470" t="s">
        <v>493</v>
      </c>
      <c r="X638" s="470" t="s">
        <v>494</v>
      </c>
      <c r="Y638" s="971">
        <v>19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C27-R21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0.61841435185185134</v>
      </c>
      <c r="Q639" s="484">
        <f t="shared" ca="1" si="171"/>
        <v>0.61857638888888833</v>
      </c>
      <c r="R639" s="486">
        <v>0.10999999940395355</v>
      </c>
      <c r="S639" s="486"/>
      <c r="T639">
        <v>22</v>
      </c>
      <c r="U639" s="469" t="str">
        <f t="shared" si="172"/>
        <v>C27-R21</v>
      </c>
      <c r="V639" s="970">
        <v>27</v>
      </c>
      <c r="W639" s="470" t="s">
        <v>493</v>
      </c>
      <c r="X639" s="470" t="s">
        <v>494</v>
      </c>
      <c r="Y639" s="971">
        <v>21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C27-R23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0.61886574074074019</v>
      </c>
      <c r="Q640" s="484">
        <f t="shared" ca="1" si="171"/>
        <v>0.6190046296296291</v>
      </c>
      <c r="R640" s="486">
        <v>0.10999999940395355</v>
      </c>
      <c r="S640" s="486"/>
      <c r="T640">
        <v>22</v>
      </c>
      <c r="U640" s="469" t="str">
        <f t="shared" si="172"/>
        <v>C27-R23</v>
      </c>
      <c r="V640" s="970">
        <v>27</v>
      </c>
      <c r="W640" s="470" t="s">
        <v>493</v>
      </c>
      <c r="X640" s="470" t="s">
        <v>494</v>
      </c>
      <c r="Y640" s="971">
        <v>23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C27-R25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0.61927083333333277</v>
      </c>
      <c r="Q641" s="484">
        <f t="shared" ca="1" si="171"/>
        <v>0.61942129629629572</v>
      </c>
      <c r="R641" s="486">
        <v>0.10999999940395355</v>
      </c>
      <c r="S641" s="486"/>
      <c r="T641">
        <v>23</v>
      </c>
      <c r="U641" s="469" t="str">
        <f t="shared" si="172"/>
        <v>C27-R25</v>
      </c>
      <c r="V641" s="970">
        <v>27</v>
      </c>
      <c r="W641" s="470" t="s">
        <v>493</v>
      </c>
      <c r="X641" s="470" t="s">
        <v>494</v>
      </c>
      <c r="Y641" s="971">
        <v>25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C27-R27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0.61968749999999939</v>
      </c>
      <c r="Q642" s="484">
        <f t="shared" ca="1" si="171"/>
        <v>0.61983796296296234</v>
      </c>
      <c r="R642" s="486">
        <v>0.10999999940395355</v>
      </c>
      <c r="S642" s="486"/>
      <c r="T642">
        <v>23</v>
      </c>
      <c r="U642" s="469" t="str">
        <f t="shared" si="172"/>
        <v>C27-R27</v>
      </c>
      <c r="V642" s="970">
        <v>27</v>
      </c>
      <c r="W642" s="470" t="s">
        <v>493</v>
      </c>
      <c r="X642" s="470" t="s">
        <v>494</v>
      </c>
      <c r="Y642" s="971">
        <v>27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C27-R29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0.62010416666666601</v>
      </c>
      <c r="Q643" s="484">
        <f t="shared" ca="1" si="171"/>
        <v>0.62027777777777715</v>
      </c>
      <c r="R643" s="486">
        <v>0.10999999940395355</v>
      </c>
      <c r="S643" s="486"/>
      <c r="T643">
        <v>23</v>
      </c>
      <c r="U643" s="469" t="str">
        <f t="shared" si="172"/>
        <v>C27-R29</v>
      </c>
      <c r="V643" s="970">
        <v>27</v>
      </c>
      <c r="W643" s="470" t="s">
        <v>493</v>
      </c>
      <c r="X643" s="470" t="s">
        <v>494</v>
      </c>
      <c r="Y643" s="971">
        <v>29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C27-R31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0.62054398148148082</v>
      </c>
      <c r="Q644" s="484">
        <f t="shared" ca="1" si="171"/>
        <v>0.62071759259259196</v>
      </c>
      <c r="R644" s="486">
        <v>0.10999999940395355</v>
      </c>
      <c r="S644" s="486"/>
      <c r="T644">
        <v>23</v>
      </c>
      <c r="U644" s="469" t="str">
        <f t="shared" si="172"/>
        <v>C27-R31</v>
      </c>
      <c r="V644" s="970">
        <v>27</v>
      </c>
      <c r="W644" s="470" t="s">
        <v>493</v>
      </c>
      <c r="X644" s="470" t="s">
        <v>494</v>
      </c>
      <c r="Y644" s="971">
        <v>31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C27-R33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0.62096064814814755</v>
      </c>
      <c r="Q645" s="484">
        <f t="shared" ca="1" si="171"/>
        <v>0.62109953703703646</v>
      </c>
      <c r="R645" s="486">
        <v>0.10999999940395355</v>
      </c>
      <c r="S645" s="486"/>
      <c r="T645">
        <v>23</v>
      </c>
      <c r="U645" s="469" t="str">
        <f t="shared" si="172"/>
        <v>C27-R33</v>
      </c>
      <c r="V645" s="970">
        <v>27</v>
      </c>
      <c r="W645" s="470" t="s">
        <v>493</v>
      </c>
      <c r="X645" s="470" t="s">
        <v>494</v>
      </c>
      <c r="Y645" s="971">
        <v>33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C27-R35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0.62138888888888832</v>
      </c>
      <c r="Q646" s="484">
        <f t="shared" ca="1" si="171"/>
        <v>0.62156249999999946</v>
      </c>
      <c r="R646" s="486">
        <v>0.10999999940395355</v>
      </c>
      <c r="S646" s="486"/>
      <c r="T646">
        <v>23</v>
      </c>
      <c r="U646" s="469" t="str">
        <f t="shared" si="172"/>
        <v>C27-R35</v>
      </c>
      <c r="V646" s="970">
        <v>27</v>
      </c>
      <c r="W646" s="470" t="s">
        <v>493</v>
      </c>
      <c r="X646" s="470" t="s">
        <v>494</v>
      </c>
      <c r="Y646" s="971">
        <v>35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C27-R37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0.62180555555555506</v>
      </c>
      <c r="Q647" s="484">
        <f t="shared" ca="1" si="171"/>
        <v>0.62197916666666619</v>
      </c>
      <c r="R647" s="486">
        <v>0.10999999940395355</v>
      </c>
      <c r="S647" s="486"/>
      <c r="T647">
        <v>23</v>
      </c>
      <c r="U647" s="469" t="str">
        <f t="shared" si="172"/>
        <v>C27-R37</v>
      </c>
      <c r="V647" s="970">
        <v>27</v>
      </c>
      <c r="W647" s="470" t="s">
        <v>493</v>
      </c>
      <c r="X647" s="470" t="s">
        <v>494</v>
      </c>
      <c r="Y647" s="971">
        <v>37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C27-R39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0.62223379629629583</v>
      </c>
      <c r="Q648" s="484">
        <f t="shared" ca="1" si="171"/>
        <v>0.62240740740740697</v>
      </c>
      <c r="R648" s="486">
        <v>0.10999999940395355</v>
      </c>
      <c r="S648" s="486"/>
      <c r="T648">
        <v>23</v>
      </c>
      <c r="U648" s="469" t="str">
        <f t="shared" si="172"/>
        <v>C27-R39</v>
      </c>
      <c r="V648" s="970">
        <v>27</v>
      </c>
      <c r="W648" s="470" t="s">
        <v>493</v>
      </c>
      <c r="X648" s="470" t="s">
        <v>494</v>
      </c>
      <c r="Y648" s="971">
        <v>39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C27-R41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0.62269675925925883</v>
      </c>
      <c r="Q649" s="484">
        <f t="shared" ca="1" si="171"/>
        <v>0.62287037037036996</v>
      </c>
      <c r="R649" s="486">
        <v>0.10999999940395355</v>
      </c>
      <c r="S649" s="486"/>
      <c r="T649">
        <v>23</v>
      </c>
      <c r="U649" s="469" t="str">
        <f t="shared" si="172"/>
        <v>C27-R41</v>
      </c>
      <c r="V649" s="970">
        <v>27</v>
      </c>
      <c r="W649" s="470" t="s">
        <v>493</v>
      </c>
      <c r="X649" s="470" t="s">
        <v>494</v>
      </c>
      <c r="Y649" s="971">
        <v>41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C27-R43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0.62313657407407363</v>
      </c>
      <c r="Q650" s="484">
        <f t="shared" ca="1" si="171"/>
        <v>0.62328703703703658</v>
      </c>
      <c r="R650" s="486">
        <v>0.10999999940395355</v>
      </c>
      <c r="S650" s="486"/>
      <c r="T650">
        <v>23</v>
      </c>
      <c r="U650" s="469" t="str">
        <f t="shared" si="172"/>
        <v>C27-R43</v>
      </c>
      <c r="V650" s="970">
        <v>27</v>
      </c>
      <c r="W650" s="470" t="s">
        <v>493</v>
      </c>
      <c r="X650" s="470" t="s">
        <v>494</v>
      </c>
      <c r="Y650" s="971">
        <v>43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C27-R45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0.62354166666666622</v>
      </c>
      <c r="Q651" s="484">
        <f t="shared" ca="1" si="171"/>
        <v>0.62368055555555513</v>
      </c>
      <c r="R651" s="486">
        <v>0.10999999940395355</v>
      </c>
      <c r="S651" s="486"/>
      <c r="T651">
        <v>23</v>
      </c>
      <c r="U651" s="469" t="str">
        <f t="shared" si="172"/>
        <v>C27-R45</v>
      </c>
      <c r="V651" s="970">
        <v>27</v>
      </c>
      <c r="W651" s="470" t="s">
        <v>493</v>
      </c>
      <c r="X651" s="470" t="s">
        <v>494</v>
      </c>
      <c r="Y651" s="971">
        <v>45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C28-R46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0.62391203703703657</v>
      </c>
      <c r="Q652" s="484">
        <f t="shared" ca="1" si="171"/>
        <v>0.62408564814814771</v>
      </c>
      <c r="R652" s="486">
        <v>0.10999999940395355</v>
      </c>
      <c r="S652" s="486"/>
      <c r="T652">
        <v>23</v>
      </c>
      <c r="U652" s="469" t="str">
        <f t="shared" si="172"/>
        <v>C28-R46</v>
      </c>
      <c r="V652" s="970">
        <v>28</v>
      </c>
      <c r="W652" s="470" t="s">
        <v>493</v>
      </c>
      <c r="X652" s="470" t="s">
        <v>494</v>
      </c>
      <c r="Y652" s="971">
        <v>46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C28-R44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0.62431712962962915</v>
      </c>
      <c r="Q653" s="484">
        <f t="shared" ca="1" si="171"/>
        <v>0.62447916666666614</v>
      </c>
      <c r="R653" s="486">
        <v>0.10999999940395355</v>
      </c>
      <c r="S653" s="486"/>
      <c r="T653">
        <v>23</v>
      </c>
      <c r="U653" s="469" t="str">
        <f t="shared" si="172"/>
        <v>C28-R44</v>
      </c>
      <c r="V653" s="970">
        <v>28</v>
      </c>
      <c r="W653" s="470" t="s">
        <v>493</v>
      </c>
      <c r="X653" s="470" t="s">
        <v>494</v>
      </c>
      <c r="Y653" s="971">
        <v>44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C28-R42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0.62471064814814758</v>
      </c>
      <c r="Q654" s="484">
        <f t="shared" ca="1" si="171"/>
        <v>0.62486111111111053</v>
      </c>
      <c r="R654" s="486">
        <v>0.10999999940395355</v>
      </c>
      <c r="S654" s="486"/>
      <c r="T654">
        <v>23</v>
      </c>
      <c r="U654" s="469" t="str">
        <f t="shared" si="172"/>
        <v>C28-R42</v>
      </c>
      <c r="V654" s="970">
        <v>28</v>
      </c>
      <c r="W654" s="470" t="s">
        <v>493</v>
      </c>
      <c r="X654" s="470" t="s">
        <v>494</v>
      </c>
      <c r="Y654" s="971">
        <v>42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C28-R40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0.62515046296296239</v>
      </c>
      <c r="Q655" s="484">
        <f t="shared" ca="1" si="171"/>
        <v>0.62531249999999938</v>
      </c>
      <c r="R655" s="486">
        <v>0.10999999940395355</v>
      </c>
      <c r="S655" s="486"/>
      <c r="T655">
        <v>23</v>
      </c>
      <c r="U655" s="469" t="str">
        <f t="shared" si="172"/>
        <v>C28-R40</v>
      </c>
      <c r="V655" s="970">
        <v>28</v>
      </c>
      <c r="W655" s="470" t="s">
        <v>493</v>
      </c>
      <c r="X655" s="470" t="s">
        <v>494</v>
      </c>
      <c r="Y655" s="971">
        <v>40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C28-R38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0.6255902777777772</v>
      </c>
      <c r="Q656" s="484">
        <f t="shared" ca="1" si="171"/>
        <v>0.62575231481481419</v>
      </c>
      <c r="R656" s="486">
        <v>0.10999999940395355</v>
      </c>
      <c r="S656" s="486"/>
      <c r="T656">
        <v>23</v>
      </c>
      <c r="U656" s="469" t="str">
        <f t="shared" si="172"/>
        <v>C28-R38</v>
      </c>
      <c r="V656" s="970">
        <v>28</v>
      </c>
      <c r="W656" s="470" t="s">
        <v>493</v>
      </c>
      <c r="X656" s="470" t="s">
        <v>494</v>
      </c>
      <c r="Y656" s="971">
        <v>38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C28-R36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0.62600694444444382</v>
      </c>
      <c r="Q657" s="484">
        <f t="shared" ca="1" si="171"/>
        <v>0.62618055555555496</v>
      </c>
      <c r="R657" s="486">
        <v>0.10999999940395355</v>
      </c>
      <c r="S657" s="486"/>
      <c r="T657">
        <v>23</v>
      </c>
      <c r="U657" s="469" t="str">
        <f t="shared" si="172"/>
        <v>C28-R36</v>
      </c>
      <c r="V657" s="970">
        <v>28</v>
      </c>
      <c r="W657" s="470" t="s">
        <v>493</v>
      </c>
      <c r="X657" s="470" t="s">
        <v>494</v>
      </c>
      <c r="Y657" s="971">
        <v>36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C28-R34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0.62641203703703641</v>
      </c>
      <c r="Q658" s="484">
        <f t="shared" ca="1" si="171"/>
        <v>0.62656249999999936</v>
      </c>
      <c r="R658" s="486">
        <v>0.10999999940395355</v>
      </c>
      <c r="S658" s="486"/>
      <c r="T658">
        <v>23</v>
      </c>
      <c r="U658" s="469" t="str">
        <f t="shared" si="172"/>
        <v>C28-R34</v>
      </c>
      <c r="V658" s="970">
        <v>28</v>
      </c>
      <c r="W658" s="470" t="s">
        <v>493</v>
      </c>
      <c r="X658" s="470" t="s">
        <v>494</v>
      </c>
      <c r="Y658" s="971">
        <v>34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C28-R32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0.62685185185185122</v>
      </c>
      <c r="Q659" s="484">
        <f t="shared" ca="1" si="171"/>
        <v>0.62699074074074013</v>
      </c>
      <c r="R659" s="486">
        <v>0.10999999940395355</v>
      </c>
      <c r="S659" s="486"/>
      <c r="T659">
        <v>23</v>
      </c>
      <c r="U659" s="469" t="str">
        <f t="shared" si="172"/>
        <v>C28-R32</v>
      </c>
      <c r="V659" s="970">
        <v>28</v>
      </c>
      <c r="W659" s="470" t="s">
        <v>493</v>
      </c>
      <c r="X659" s="470" t="s">
        <v>494</v>
      </c>
      <c r="Y659" s="971">
        <v>32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C28-R30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0.62722222222222157</v>
      </c>
      <c r="Q660" s="484">
        <f t="shared" ca="1" si="171"/>
        <v>0.62736111111111048</v>
      </c>
      <c r="R660" s="486">
        <v>0.10999999940395355</v>
      </c>
      <c r="S660" s="486"/>
      <c r="T660">
        <v>23</v>
      </c>
      <c r="U660" s="469" t="str">
        <f t="shared" si="172"/>
        <v>C28-R30</v>
      </c>
      <c r="V660" s="970">
        <v>28</v>
      </c>
      <c r="W660" s="470" t="s">
        <v>493</v>
      </c>
      <c r="X660" s="470" t="s">
        <v>494</v>
      </c>
      <c r="Y660" s="971">
        <v>30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C28-R28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0.62761574074074011</v>
      </c>
      <c r="Q661" s="484">
        <f t="shared" ca="1" si="171"/>
        <v>0.62778935185185125</v>
      </c>
      <c r="R661" s="486">
        <v>0.10999999940395355</v>
      </c>
      <c r="S661" s="486"/>
      <c r="T661">
        <v>23</v>
      </c>
      <c r="U661" s="469" t="str">
        <f t="shared" si="172"/>
        <v>C28-R28</v>
      </c>
      <c r="V661" s="970">
        <v>28</v>
      </c>
      <c r="W661" s="470" t="s">
        <v>493</v>
      </c>
      <c r="X661" s="470" t="s">
        <v>494</v>
      </c>
      <c r="Y661" s="971">
        <v>28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C28-R26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0.62803240740740685</v>
      </c>
      <c r="Q662" s="484">
        <f t="shared" ca="1" si="171"/>
        <v>0.62818287037036979</v>
      </c>
      <c r="R662" s="486">
        <v>0.10999999940395355</v>
      </c>
      <c r="S662" s="486"/>
      <c r="T662">
        <v>23</v>
      </c>
      <c r="U662" s="469" t="str">
        <f t="shared" si="172"/>
        <v>C28-R26</v>
      </c>
      <c r="V662" s="970">
        <v>28</v>
      </c>
      <c r="W662" s="470" t="s">
        <v>493</v>
      </c>
      <c r="X662" s="470" t="s">
        <v>494</v>
      </c>
      <c r="Y662" s="971">
        <v>26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C28-R24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0.62844907407407347</v>
      </c>
      <c r="Q663" s="484">
        <f t="shared" ca="1" si="171"/>
        <v>0.62859953703703642</v>
      </c>
      <c r="R663" s="486">
        <v>0.10999999940395355</v>
      </c>
      <c r="S663" s="486"/>
      <c r="T663">
        <v>23</v>
      </c>
      <c r="U663" s="469" t="str">
        <f t="shared" si="172"/>
        <v>C28-R24</v>
      </c>
      <c r="V663" s="970">
        <v>28</v>
      </c>
      <c r="W663" s="470" t="s">
        <v>493</v>
      </c>
      <c r="X663" s="470" t="s">
        <v>494</v>
      </c>
      <c r="Y663" s="971">
        <v>24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C28-R22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0.62888888888888828</v>
      </c>
      <c r="Q664" s="484">
        <f t="shared" ca="1" si="171"/>
        <v>0.62905092592592526</v>
      </c>
      <c r="R664" s="486">
        <v>0.10999999940395355</v>
      </c>
      <c r="S664" s="486"/>
      <c r="T664">
        <v>23</v>
      </c>
      <c r="U664" s="469" t="str">
        <f t="shared" si="172"/>
        <v>C28-R22</v>
      </c>
      <c r="V664" s="970">
        <v>28</v>
      </c>
      <c r="W664" s="470" t="s">
        <v>493</v>
      </c>
      <c r="X664" s="470" t="s">
        <v>494</v>
      </c>
      <c r="Y664" s="971">
        <v>22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C28-R20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0.62931712962962894</v>
      </c>
      <c r="Q665" s="484">
        <f t="shared" ca="1" si="171"/>
        <v>0.62946759259259188</v>
      </c>
      <c r="R665" s="486">
        <v>0.10999999940395355</v>
      </c>
      <c r="S665" s="486"/>
      <c r="T665">
        <v>23</v>
      </c>
      <c r="U665" s="469" t="str">
        <f t="shared" si="172"/>
        <v>C28-R20</v>
      </c>
      <c r="V665" s="970">
        <v>28</v>
      </c>
      <c r="W665" s="470" t="s">
        <v>493</v>
      </c>
      <c r="X665" s="470" t="s">
        <v>494</v>
      </c>
      <c r="Y665" s="971">
        <v>20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C28-R18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0.62971064814814748</v>
      </c>
      <c r="Q666" s="484">
        <f t="shared" ca="1" si="171"/>
        <v>0.62987268518518447</v>
      </c>
      <c r="R666" s="486">
        <v>0.10999999940395355</v>
      </c>
      <c r="S666" s="486"/>
      <c r="T666">
        <v>23</v>
      </c>
      <c r="U666" s="469" t="str">
        <f t="shared" si="172"/>
        <v>C28-R18</v>
      </c>
      <c r="V666" s="970">
        <v>28</v>
      </c>
      <c r="W666" s="470" t="s">
        <v>493</v>
      </c>
      <c r="X666" s="470" t="s">
        <v>494</v>
      </c>
      <c r="Y666" s="971">
        <v>18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C28-R16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0.6301273148148141</v>
      </c>
      <c r="Q667" s="484">
        <f t="shared" ca="1" si="171"/>
        <v>0.63030092592592524</v>
      </c>
      <c r="R667" s="486">
        <v>0.10999999940395355</v>
      </c>
      <c r="S667" s="486"/>
      <c r="T667">
        <v>23</v>
      </c>
      <c r="U667" s="469" t="str">
        <f t="shared" si="172"/>
        <v>C28-R16</v>
      </c>
      <c r="V667" s="970">
        <v>28</v>
      </c>
      <c r="W667" s="470" t="s">
        <v>493</v>
      </c>
      <c r="X667" s="470" t="s">
        <v>494</v>
      </c>
      <c r="Y667" s="971">
        <v>16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C28-R14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0.63053240740740668</v>
      </c>
      <c r="Q668" s="484">
        <f t="shared" ca="1" si="171"/>
        <v>0.63067129629629559</v>
      </c>
      <c r="R668" s="486">
        <v>0.10999999940395355</v>
      </c>
      <c r="S668" s="486"/>
      <c r="T668">
        <v>24</v>
      </c>
      <c r="U668" s="469" t="str">
        <f t="shared" si="172"/>
        <v>C28-R14</v>
      </c>
      <c r="V668" s="970">
        <v>28</v>
      </c>
      <c r="W668" s="470" t="s">
        <v>493</v>
      </c>
      <c r="X668" s="470" t="s">
        <v>494</v>
      </c>
      <c r="Y668" s="971">
        <v>14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C28-R12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0.63093749999999926</v>
      </c>
      <c r="Q669" s="484">
        <f t="shared" ca="1" si="171"/>
        <v>0.63107638888888817</v>
      </c>
      <c r="R669" s="486">
        <v>0.10999999940395355</v>
      </c>
      <c r="S669" s="486"/>
      <c r="T669">
        <v>24</v>
      </c>
      <c r="U669" s="469" t="str">
        <f t="shared" si="172"/>
        <v>C28-R12</v>
      </c>
      <c r="V669" s="970">
        <v>28</v>
      </c>
      <c r="W669" s="470" t="s">
        <v>493</v>
      </c>
      <c r="X669" s="470" t="s">
        <v>494</v>
      </c>
      <c r="Y669" s="971">
        <v>12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C28-R10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0.63134259259259184</v>
      </c>
      <c r="Q670" s="484">
        <f t="shared" ca="1" si="171"/>
        <v>0.63149305555555479</v>
      </c>
      <c r="R670" s="486">
        <v>0.10999999940395355</v>
      </c>
      <c r="S670" s="486"/>
      <c r="T670">
        <v>24</v>
      </c>
      <c r="U670" s="469" t="str">
        <f t="shared" si="172"/>
        <v>C28-R10</v>
      </c>
      <c r="V670" s="970">
        <v>28</v>
      </c>
      <c r="W670" s="470" t="s">
        <v>493</v>
      </c>
      <c r="X670" s="470" t="s">
        <v>494</v>
      </c>
      <c r="Y670" s="971">
        <v>10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C28-R8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0.63175925925925847</v>
      </c>
      <c r="Q671" s="484">
        <f t="shared" ca="1" si="171"/>
        <v>0.63189814814814738</v>
      </c>
      <c r="R671" s="486">
        <v>0.10999999940395355</v>
      </c>
      <c r="S671" s="486"/>
      <c r="T671">
        <v>24</v>
      </c>
      <c r="U671" s="469" t="str">
        <f t="shared" si="172"/>
        <v>C28-R8</v>
      </c>
      <c r="V671" s="970">
        <v>28</v>
      </c>
      <c r="W671" s="470" t="s">
        <v>493</v>
      </c>
      <c r="X671" s="470" t="s">
        <v>494</v>
      </c>
      <c r="Y671" s="971">
        <v>8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C28-R6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0.63218749999999924</v>
      </c>
      <c r="Q672" s="484">
        <f t="shared" ca="1" si="171"/>
        <v>0.63236111111111037</v>
      </c>
      <c r="R672" s="486">
        <v>0.10999999940395355</v>
      </c>
      <c r="S672" s="486"/>
      <c r="T672">
        <v>24</v>
      </c>
      <c r="U672" s="469" t="str">
        <f t="shared" si="172"/>
        <v>C28-R6</v>
      </c>
      <c r="V672" s="970">
        <v>28</v>
      </c>
      <c r="W672" s="470" t="s">
        <v>493</v>
      </c>
      <c r="X672" s="470" t="s">
        <v>494</v>
      </c>
      <c r="Y672" s="971">
        <v>6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C28-R4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0.63261574074074001</v>
      </c>
      <c r="Q673" s="484">
        <f t="shared" ca="1" si="171"/>
        <v>0.63276620370370296</v>
      </c>
      <c r="R673" s="486">
        <v>0.10999999940395355</v>
      </c>
      <c r="S673" s="486"/>
      <c r="T673">
        <v>24</v>
      </c>
      <c r="U673" s="469" t="str">
        <f t="shared" si="172"/>
        <v>C28-R4</v>
      </c>
      <c r="V673" s="970">
        <v>28</v>
      </c>
      <c r="W673" s="470" t="s">
        <v>493</v>
      </c>
      <c r="X673" s="470" t="s">
        <v>494</v>
      </c>
      <c r="Y673" s="971">
        <v>4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C28-R2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0.63300925925925855</v>
      </c>
      <c r="Q674" s="484">
        <f t="shared" ca="1" si="171"/>
        <v>0.63314814814814746</v>
      </c>
      <c r="R674" s="486">
        <v>0.10999999940395355</v>
      </c>
      <c r="S674" s="486"/>
      <c r="T674">
        <v>24</v>
      </c>
      <c r="U674" s="469" t="str">
        <f t="shared" si="172"/>
        <v>C28-R2</v>
      </c>
      <c r="V674" s="970">
        <v>28</v>
      </c>
      <c r="W674" s="470" t="s">
        <v>493</v>
      </c>
      <c r="X674" s="470" t="s">
        <v>494</v>
      </c>
      <c r="Y674" s="971">
        <v>2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C29-R1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0.63343749999999932</v>
      </c>
      <c r="Q675" s="484">
        <f t="shared" ca="1" si="171"/>
        <v>0.63358796296296227</v>
      </c>
      <c r="R675" s="486">
        <v>0.10999999940395355</v>
      </c>
      <c r="S675" s="486"/>
      <c r="T675">
        <v>24</v>
      </c>
      <c r="U675" s="469" t="str">
        <f t="shared" si="172"/>
        <v>C29-R1</v>
      </c>
      <c r="V675" s="970">
        <v>29</v>
      </c>
      <c r="W675" s="470" t="s">
        <v>493</v>
      </c>
      <c r="X675" s="470" t="s">
        <v>494</v>
      </c>
      <c r="Y675" s="971">
        <v>1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C29-R3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0.63383101851851786</v>
      </c>
      <c r="Q676" s="484">
        <f t="shared" ref="Q676:Q739" ca="1" si="186">P676+TIME(0,0,RANDBETWEEN(12,15))</f>
        <v>0.63396990740740677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C29-R3</v>
      </c>
      <c r="V676" s="970">
        <v>29</v>
      </c>
      <c r="W676" s="470" t="s">
        <v>493</v>
      </c>
      <c r="X676" s="470" t="s">
        <v>494</v>
      </c>
      <c r="Y676" s="971">
        <v>3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C29-R5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0.63420138888888822</v>
      </c>
      <c r="Q677" s="484">
        <f t="shared" ca="1" si="186"/>
        <v>0.63436342592592521</v>
      </c>
      <c r="R677" s="486">
        <v>0.10999999940395355</v>
      </c>
      <c r="S677" s="486"/>
      <c r="T677">
        <v>24</v>
      </c>
      <c r="U677" s="469" t="str">
        <f t="shared" si="187"/>
        <v>C29-R5</v>
      </c>
      <c r="V677" s="970">
        <v>29</v>
      </c>
      <c r="W677" s="470" t="s">
        <v>493</v>
      </c>
      <c r="X677" s="470" t="s">
        <v>494</v>
      </c>
      <c r="Y677" s="971">
        <v>5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C29-R7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0.6346064814814808</v>
      </c>
      <c r="Q678" s="484">
        <f t="shared" ca="1" si="186"/>
        <v>0.63478009259259194</v>
      </c>
      <c r="R678" s="486">
        <v>0.10999999940395355</v>
      </c>
      <c r="S678" s="486"/>
      <c r="T678">
        <v>24</v>
      </c>
      <c r="U678" s="469" t="str">
        <f t="shared" si="187"/>
        <v>C29-R7</v>
      </c>
      <c r="V678" s="970">
        <v>29</v>
      </c>
      <c r="W678" s="470" t="s">
        <v>493</v>
      </c>
      <c r="X678" s="470" t="s">
        <v>494</v>
      </c>
      <c r="Y678" s="971">
        <v>7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C29-R9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0.63501157407407338</v>
      </c>
      <c r="Q679" s="484">
        <f t="shared" ca="1" si="186"/>
        <v>0.63518518518518452</v>
      </c>
      <c r="R679" s="486">
        <v>0.10999999940395355</v>
      </c>
      <c r="S679" s="486"/>
      <c r="T679">
        <v>24</v>
      </c>
      <c r="U679" s="469" t="str">
        <f t="shared" si="187"/>
        <v>C29-R9</v>
      </c>
      <c r="V679" s="970">
        <v>29</v>
      </c>
      <c r="W679" s="470" t="s">
        <v>493</v>
      </c>
      <c r="X679" s="470" t="s">
        <v>494</v>
      </c>
      <c r="Y679" s="971">
        <v>9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C29-R11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0.63542824074074011</v>
      </c>
      <c r="Q680" s="484">
        <f t="shared" ca="1" si="186"/>
        <v>0.6355902777777771</v>
      </c>
      <c r="R680" s="486">
        <v>0.10999999940395355</v>
      </c>
      <c r="S680" s="486"/>
      <c r="T680">
        <v>24</v>
      </c>
      <c r="U680" s="469" t="str">
        <f t="shared" si="187"/>
        <v>C29-R11</v>
      </c>
      <c r="V680" s="970">
        <v>29</v>
      </c>
      <c r="W680" s="470" t="s">
        <v>493</v>
      </c>
      <c r="X680" s="470" t="s">
        <v>494</v>
      </c>
      <c r="Y680" s="971">
        <v>11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C29-R13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0.63584490740740673</v>
      </c>
      <c r="Q681" s="484">
        <f t="shared" ca="1" si="186"/>
        <v>0.63599537037036968</v>
      </c>
      <c r="R681" s="486">
        <v>0.10999999940395355</v>
      </c>
      <c r="S681" s="486"/>
      <c r="T681">
        <v>24</v>
      </c>
      <c r="U681" s="469" t="str">
        <f t="shared" si="187"/>
        <v>C29-R13</v>
      </c>
      <c r="V681" s="970">
        <v>29</v>
      </c>
      <c r="W681" s="470" t="s">
        <v>493</v>
      </c>
      <c r="X681" s="470" t="s">
        <v>494</v>
      </c>
      <c r="Y681" s="971">
        <v>13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C29-R15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0.63628472222222154</v>
      </c>
      <c r="Q682" s="484">
        <f t="shared" ca="1" si="186"/>
        <v>0.63644675925925853</v>
      </c>
      <c r="R682" s="486">
        <v>0.10999999940395355</v>
      </c>
      <c r="S682" s="486"/>
      <c r="T682">
        <v>24</v>
      </c>
      <c r="U682" s="469" t="str">
        <f t="shared" si="187"/>
        <v>C29-R15</v>
      </c>
      <c r="V682" s="970">
        <v>29</v>
      </c>
      <c r="W682" s="470" t="s">
        <v>493</v>
      </c>
      <c r="X682" s="470" t="s">
        <v>494</v>
      </c>
      <c r="Y682" s="971">
        <v>15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C29-R17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0.63670138888888816</v>
      </c>
      <c r="Q683" s="484">
        <f t="shared" ca="1" si="186"/>
        <v>0.63685185185185111</v>
      </c>
      <c r="R683" s="486">
        <v>0.10999999940395355</v>
      </c>
      <c r="S683" s="486"/>
      <c r="T683">
        <v>24</v>
      </c>
      <c r="U683" s="469" t="str">
        <f t="shared" si="187"/>
        <v>C29-R17</v>
      </c>
      <c r="V683" s="970">
        <v>29</v>
      </c>
      <c r="W683" s="470" t="s">
        <v>493</v>
      </c>
      <c r="X683" s="470" t="s">
        <v>494</v>
      </c>
      <c r="Y683" s="971">
        <v>17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C29-R19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0.63709490740740671</v>
      </c>
      <c r="Q684" s="484">
        <f t="shared" ca="1" si="186"/>
        <v>0.63726851851851785</v>
      </c>
      <c r="R684" s="486">
        <v>0.10999999940395355</v>
      </c>
      <c r="S684" s="486"/>
      <c r="T684">
        <v>24</v>
      </c>
      <c r="U684" s="469" t="str">
        <f t="shared" si="187"/>
        <v>C29-R19</v>
      </c>
      <c r="V684" s="970">
        <v>29</v>
      </c>
      <c r="W684" s="470" t="s">
        <v>493</v>
      </c>
      <c r="X684" s="470" t="s">
        <v>494</v>
      </c>
      <c r="Y684" s="971">
        <v>19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C29-R21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0.63749999999999929</v>
      </c>
      <c r="Q685" s="484">
        <f t="shared" ca="1" si="186"/>
        <v>0.6376388888888882</v>
      </c>
      <c r="R685" s="486">
        <v>0.10999999940395355</v>
      </c>
      <c r="S685" s="486"/>
      <c r="T685">
        <v>24</v>
      </c>
      <c r="U685" s="469" t="str">
        <f t="shared" si="187"/>
        <v>C29-R21</v>
      </c>
      <c r="V685" s="970">
        <v>29</v>
      </c>
      <c r="W685" s="470" t="s">
        <v>493</v>
      </c>
      <c r="X685" s="470" t="s">
        <v>494</v>
      </c>
      <c r="Y685" s="971">
        <v>21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C29-R23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0.63789351851851783</v>
      </c>
      <c r="Q686" s="484">
        <f t="shared" ca="1" si="186"/>
        <v>0.63805555555555482</v>
      </c>
      <c r="R686" s="486">
        <v>0.10999999940395355</v>
      </c>
      <c r="S686" s="486"/>
      <c r="T686">
        <v>24</v>
      </c>
      <c r="U686" s="469" t="str">
        <f t="shared" si="187"/>
        <v>C29-R23</v>
      </c>
      <c r="V686" s="970">
        <v>29</v>
      </c>
      <c r="W686" s="470" t="s">
        <v>493</v>
      </c>
      <c r="X686" s="470" t="s">
        <v>494</v>
      </c>
      <c r="Y686" s="971">
        <v>23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C29-R25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0.63831018518518445</v>
      </c>
      <c r="Q687" s="484">
        <f t="shared" ca="1" si="186"/>
        <v>0.63844907407407336</v>
      </c>
      <c r="R687" s="486">
        <v>0.10999999940395355</v>
      </c>
      <c r="S687" s="486"/>
      <c r="T687">
        <v>24</v>
      </c>
      <c r="U687" s="469" t="str">
        <f t="shared" si="187"/>
        <v>C29-R25</v>
      </c>
      <c r="V687" s="970">
        <v>29</v>
      </c>
      <c r="W687" s="470" t="s">
        <v>493</v>
      </c>
      <c r="X687" s="470" t="s">
        <v>494</v>
      </c>
      <c r="Y687" s="971">
        <v>25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C29-R27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0.63869212962962896</v>
      </c>
      <c r="Q688" s="484">
        <f t="shared" ca="1" si="186"/>
        <v>0.63883101851851787</v>
      </c>
      <c r="R688" s="486">
        <v>0.10999999940395355</v>
      </c>
      <c r="S688" s="486"/>
      <c r="T688">
        <v>24</v>
      </c>
      <c r="U688" s="469" t="str">
        <f t="shared" si="187"/>
        <v>C29-R27</v>
      </c>
      <c r="V688" s="970">
        <v>29</v>
      </c>
      <c r="W688" s="470" t="s">
        <v>493</v>
      </c>
      <c r="X688" s="470" t="s">
        <v>494</v>
      </c>
      <c r="Y688" s="971">
        <v>27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C29-R29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0.63909722222222154</v>
      </c>
      <c r="Q689" s="484">
        <f t="shared" ca="1" si="186"/>
        <v>0.63927083333333268</v>
      </c>
      <c r="R689" s="486">
        <v>0.10999999940395355</v>
      </c>
      <c r="S689" s="486"/>
      <c r="T689">
        <v>24</v>
      </c>
      <c r="U689" s="469" t="str">
        <f t="shared" si="187"/>
        <v>C29-R29</v>
      </c>
      <c r="V689" s="970">
        <v>29</v>
      </c>
      <c r="W689" s="470" t="s">
        <v>493</v>
      </c>
      <c r="X689" s="470" t="s">
        <v>494</v>
      </c>
      <c r="Y689" s="971">
        <v>29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C29-R31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0.63951388888888827</v>
      </c>
      <c r="Q690" s="484">
        <f t="shared" ca="1" si="186"/>
        <v>0.63966435185185122</v>
      </c>
      <c r="R690" s="486">
        <v>0.10999999940395355</v>
      </c>
      <c r="S690" s="486"/>
      <c r="T690">
        <v>24</v>
      </c>
      <c r="U690" s="469" t="str">
        <f t="shared" si="187"/>
        <v>C29-R31</v>
      </c>
      <c r="V690" s="970">
        <v>29</v>
      </c>
      <c r="W690" s="470" t="s">
        <v>493</v>
      </c>
      <c r="X690" s="470" t="s">
        <v>494</v>
      </c>
      <c r="Y690" s="971">
        <v>31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C29-R33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0.63994212962962904</v>
      </c>
      <c r="Q691" s="484">
        <f t="shared" ca="1" si="186"/>
        <v>0.64008101851851795</v>
      </c>
      <c r="R691" s="486">
        <v>0.10999999940395355</v>
      </c>
      <c r="S691" s="486"/>
      <c r="T691">
        <v>24</v>
      </c>
      <c r="U691" s="469" t="str">
        <f t="shared" si="187"/>
        <v>C29-R33</v>
      </c>
      <c r="V691" s="970">
        <v>29</v>
      </c>
      <c r="W691" s="470" t="s">
        <v>493</v>
      </c>
      <c r="X691" s="470" t="s">
        <v>494</v>
      </c>
      <c r="Y691" s="971">
        <v>33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C29-R35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0.64035879629629577</v>
      </c>
      <c r="Q692" s="484">
        <f t="shared" ca="1" si="186"/>
        <v>0.64049768518518468</v>
      </c>
      <c r="R692" s="486">
        <v>0.10999999940395355</v>
      </c>
      <c r="S692" s="486"/>
      <c r="T692">
        <v>24</v>
      </c>
      <c r="U692" s="469" t="str">
        <f t="shared" si="187"/>
        <v>C29-R35</v>
      </c>
      <c r="V692" s="970">
        <v>29</v>
      </c>
      <c r="W692" s="470" t="s">
        <v>493</v>
      </c>
      <c r="X692" s="470" t="s">
        <v>494</v>
      </c>
      <c r="Y692" s="971">
        <v>35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C29-R37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0.64077546296296251</v>
      </c>
      <c r="Q693" s="484">
        <f t="shared" ca="1" si="186"/>
        <v>0.64092592592592545</v>
      </c>
      <c r="R693" s="486">
        <v>0.10999999940395355</v>
      </c>
      <c r="S693" s="486"/>
      <c r="T693">
        <v>24</v>
      </c>
      <c r="U693" s="469" t="str">
        <f t="shared" si="187"/>
        <v>C29-R37</v>
      </c>
      <c r="V693" s="970">
        <v>29</v>
      </c>
      <c r="W693" s="470" t="s">
        <v>493</v>
      </c>
      <c r="X693" s="470" t="s">
        <v>494</v>
      </c>
      <c r="Y693" s="971">
        <v>37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C29-R39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0.64116898148148105</v>
      </c>
      <c r="Q694" s="484">
        <f t="shared" ca="1" si="186"/>
        <v>0.64134259259259219</v>
      </c>
      <c r="R694" s="486">
        <v>0.10999999940395355</v>
      </c>
      <c r="S694" s="486"/>
      <c r="T694">
        <v>25</v>
      </c>
      <c r="U694" s="469" t="str">
        <f t="shared" si="187"/>
        <v>C29-R39</v>
      </c>
      <c r="V694" s="970">
        <v>29</v>
      </c>
      <c r="W694" s="470" t="s">
        <v>493</v>
      </c>
      <c r="X694" s="470" t="s">
        <v>494</v>
      </c>
      <c r="Y694" s="971">
        <v>39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C29-R41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0.64157407407407363</v>
      </c>
      <c r="Q695" s="484">
        <f t="shared" ca="1" si="186"/>
        <v>0.64171296296296254</v>
      </c>
      <c r="R695" s="486">
        <v>0.10999999940395355</v>
      </c>
      <c r="S695" s="486"/>
      <c r="T695">
        <v>25</v>
      </c>
      <c r="U695" s="469" t="str">
        <f t="shared" si="187"/>
        <v>C29-R41</v>
      </c>
      <c r="V695" s="970">
        <v>29</v>
      </c>
      <c r="W695" s="470" t="s">
        <v>493</v>
      </c>
      <c r="X695" s="470" t="s">
        <v>494</v>
      </c>
      <c r="Y695" s="971">
        <v>41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C29-R43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0.64194444444444398</v>
      </c>
      <c r="Q696" s="484">
        <f t="shared" ca="1" si="186"/>
        <v>0.64209490740740693</v>
      </c>
      <c r="R696" s="486">
        <v>0.10999999940395355</v>
      </c>
      <c r="S696" s="486"/>
      <c r="T696">
        <v>25</v>
      </c>
      <c r="U696" s="469" t="str">
        <f t="shared" si="187"/>
        <v>C29-R43</v>
      </c>
      <c r="V696" s="970">
        <v>29</v>
      </c>
      <c r="W696" s="470" t="s">
        <v>493</v>
      </c>
      <c r="X696" s="470" t="s">
        <v>494</v>
      </c>
      <c r="Y696" s="971">
        <v>43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C29-R45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0.64237268518518476</v>
      </c>
      <c r="Q697" s="484">
        <f t="shared" ca="1" si="186"/>
        <v>0.6425231481481477</v>
      </c>
      <c r="R697" s="486">
        <v>0.10999999940395355</v>
      </c>
      <c r="S697" s="486"/>
      <c r="T697">
        <v>25</v>
      </c>
      <c r="U697" s="469" t="str">
        <f t="shared" si="187"/>
        <v>C29-R45</v>
      </c>
      <c r="V697" s="970">
        <v>29</v>
      </c>
      <c r="W697" s="470" t="s">
        <v>493</v>
      </c>
      <c r="X697" s="470" t="s">
        <v>494</v>
      </c>
      <c r="Y697" s="971">
        <v>45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C30-R46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0.64277777777777734</v>
      </c>
      <c r="Q698" s="484">
        <f t="shared" ca="1" si="186"/>
        <v>0.64295138888888848</v>
      </c>
      <c r="R698" s="486">
        <v>0.10999999940395355</v>
      </c>
      <c r="S698" s="486"/>
      <c r="T698">
        <v>25</v>
      </c>
      <c r="U698" s="469" t="str">
        <f t="shared" si="187"/>
        <v>C30-R46</v>
      </c>
      <c r="V698" s="970">
        <v>30</v>
      </c>
      <c r="W698" s="470" t="s">
        <v>493</v>
      </c>
      <c r="X698" s="470" t="s">
        <v>494</v>
      </c>
      <c r="Y698" s="971">
        <v>46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C30-R44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0.64324074074074034</v>
      </c>
      <c r="Q699" s="484">
        <f t="shared" ca="1" si="186"/>
        <v>0.64341435185185147</v>
      </c>
      <c r="R699" s="486">
        <v>0.10999999940395355</v>
      </c>
      <c r="S699" s="486"/>
      <c r="T699">
        <v>25</v>
      </c>
      <c r="U699" s="469" t="str">
        <f t="shared" si="187"/>
        <v>C30-R44</v>
      </c>
      <c r="V699" s="970">
        <v>30</v>
      </c>
      <c r="W699" s="470" t="s">
        <v>493</v>
      </c>
      <c r="X699" s="470" t="s">
        <v>494</v>
      </c>
      <c r="Y699" s="971">
        <v>44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C30-R42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0.64368055555555515</v>
      </c>
      <c r="Q700" s="484">
        <f t="shared" ca="1" si="186"/>
        <v>0.64381944444444406</v>
      </c>
      <c r="R700" s="486">
        <v>0.10999999940395355</v>
      </c>
      <c r="S700" s="486"/>
      <c r="T700">
        <v>25</v>
      </c>
      <c r="U700" s="469" t="str">
        <f t="shared" si="187"/>
        <v>C30-R42</v>
      </c>
      <c r="V700" s="970">
        <v>30</v>
      </c>
      <c r="W700" s="470" t="s">
        <v>493</v>
      </c>
      <c r="X700" s="470" t="s">
        <v>494</v>
      </c>
      <c r="Y700" s="971">
        <v>42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C30-R40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0.64407407407407369</v>
      </c>
      <c r="Q701" s="484">
        <f t="shared" ca="1" si="186"/>
        <v>0.64422453703703664</v>
      </c>
      <c r="R701" s="486">
        <v>0.10999999940395355</v>
      </c>
      <c r="S701" s="486"/>
      <c r="T701">
        <v>25</v>
      </c>
      <c r="U701" s="469" t="str">
        <f t="shared" si="187"/>
        <v>C30-R40</v>
      </c>
      <c r="V701" s="970">
        <v>30</v>
      </c>
      <c r="W701" s="470" t="s">
        <v>493</v>
      </c>
      <c r="X701" s="470" t="s">
        <v>494</v>
      </c>
      <c r="Y701" s="971">
        <v>40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C30-R38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0.64450231481481446</v>
      </c>
      <c r="Q702" s="484">
        <f t="shared" ca="1" si="186"/>
        <v>0.6446759259259256</v>
      </c>
      <c r="R702" s="486">
        <v>0.10999999940395355</v>
      </c>
      <c r="S702" s="486"/>
      <c r="T702">
        <v>25</v>
      </c>
      <c r="U702" s="469" t="str">
        <f t="shared" si="187"/>
        <v>C30-R38</v>
      </c>
      <c r="V702" s="970">
        <v>30</v>
      </c>
      <c r="W702" s="470" t="s">
        <v>493</v>
      </c>
      <c r="X702" s="470" t="s">
        <v>494</v>
      </c>
      <c r="Y702" s="971">
        <v>38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C30-R36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0.64490740740740704</v>
      </c>
      <c r="Q703" s="484">
        <f t="shared" ca="1" si="186"/>
        <v>0.64504629629629595</v>
      </c>
      <c r="R703" s="486">
        <v>0.10999999940395355</v>
      </c>
      <c r="S703" s="486"/>
      <c r="T703">
        <v>25</v>
      </c>
      <c r="U703" s="469" t="str">
        <f t="shared" si="187"/>
        <v>C30-R36</v>
      </c>
      <c r="V703" s="970">
        <v>30</v>
      </c>
      <c r="W703" s="470" t="s">
        <v>493</v>
      </c>
      <c r="X703" s="470" t="s">
        <v>494</v>
      </c>
      <c r="Y703" s="971">
        <v>36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C30-R34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0.64532407407407377</v>
      </c>
      <c r="Q704" s="484">
        <f t="shared" ca="1" si="186"/>
        <v>0.64548611111111076</v>
      </c>
      <c r="R704" s="486">
        <v>0.10999999940395355</v>
      </c>
      <c r="S704" s="486"/>
      <c r="T704">
        <v>25</v>
      </c>
      <c r="U704" s="469" t="str">
        <f t="shared" si="187"/>
        <v>C30-R34</v>
      </c>
      <c r="V704" s="970">
        <v>30</v>
      </c>
      <c r="W704" s="470" t="s">
        <v>493</v>
      </c>
      <c r="X704" s="470" t="s">
        <v>494</v>
      </c>
      <c r="Y704" s="971">
        <v>34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C30-R32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0.64574074074074039</v>
      </c>
      <c r="Q705" s="484">
        <f t="shared" ca="1" si="186"/>
        <v>0.6458796296296293</v>
      </c>
      <c r="R705" s="486">
        <v>0.10999999940395355</v>
      </c>
      <c r="S705" s="486"/>
      <c r="T705">
        <v>25</v>
      </c>
      <c r="U705" s="469" t="str">
        <f t="shared" si="187"/>
        <v>C30-R32</v>
      </c>
      <c r="V705" s="970">
        <v>30</v>
      </c>
      <c r="W705" s="470" t="s">
        <v>493</v>
      </c>
      <c r="X705" s="470" t="s">
        <v>494</v>
      </c>
      <c r="Y705" s="971">
        <v>32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C30-R30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0.64615740740740712</v>
      </c>
      <c r="Q706" s="484">
        <f t="shared" ca="1" si="186"/>
        <v>0.64630787037037007</v>
      </c>
      <c r="R706" s="486">
        <v>0.10999999940395355</v>
      </c>
      <c r="S706" s="486"/>
      <c r="T706">
        <v>25</v>
      </c>
      <c r="U706" s="469" t="str">
        <f t="shared" si="187"/>
        <v>C30-R30</v>
      </c>
      <c r="V706" s="970">
        <v>30</v>
      </c>
      <c r="W706" s="470" t="s">
        <v>493</v>
      </c>
      <c r="X706" s="470" t="s">
        <v>494</v>
      </c>
      <c r="Y706" s="971">
        <v>30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C30-R28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0.64657407407407375</v>
      </c>
      <c r="Q707" s="484">
        <f t="shared" ca="1" si="186"/>
        <v>0.64673611111111073</v>
      </c>
      <c r="R707" s="486">
        <v>0.10999999940395355</v>
      </c>
      <c r="S707" s="486"/>
      <c r="T707">
        <v>25</v>
      </c>
      <c r="U707" s="469" t="str">
        <f t="shared" si="187"/>
        <v>C30-R28</v>
      </c>
      <c r="V707" s="970">
        <v>30</v>
      </c>
      <c r="W707" s="470" t="s">
        <v>493</v>
      </c>
      <c r="X707" s="470" t="s">
        <v>494</v>
      </c>
      <c r="Y707" s="971">
        <v>28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C30-R26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0.64697916666666633</v>
      </c>
      <c r="Q708" s="484">
        <f t="shared" ca="1" si="186"/>
        <v>0.64714120370370332</v>
      </c>
      <c r="R708" s="486">
        <v>0.10999999940395355</v>
      </c>
      <c r="S708" s="486"/>
      <c r="T708">
        <v>25</v>
      </c>
      <c r="U708" s="469" t="str">
        <f t="shared" si="187"/>
        <v>C30-R26</v>
      </c>
      <c r="V708" s="970">
        <v>30</v>
      </c>
      <c r="W708" s="470" t="s">
        <v>493</v>
      </c>
      <c r="X708" s="470" t="s">
        <v>494</v>
      </c>
      <c r="Y708" s="971">
        <v>26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C30-R24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0.64740740740740699</v>
      </c>
      <c r="Q709" s="484">
        <f t="shared" ca="1" si="186"/>
        <v>0.6475462962962959</v>
      </c>
      <c r="R709" s="486">
        <v>0.10999999940395355</v>
      </c>
      <c r="S709" s="486"/>
      <c r="T709">
        <v>25</v>
      </c>
      <c r="U709" s="469" t="str">
        <f t="shared" si="187"/>
        <v>C30-R24</v>
      </c>
      <c r="V709" s="970">
        <v>30</v>
      </c>
      <c r="W709" s="470" t="s">
        <v>493</v>
      </c>
      <c r="X709" s="470" t="s">
        <v>494</v>
      </c>
      <c r="Y709" s="971">
        <v>24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C30-R22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0.64780092592592553</v>
      </c>
      <c r="Q710" s="484">
        <f t="shared" ca="1" si="186"/>
        <v>0.64796296296296252</v>
      </c>
      <c r="R710" s="486">
        <v>0.10999999940395355</v>
      </c>
      <c r="S710" s="486"/>
      <c r="T710">
        <v>25</v>
      </c>
      <c r="U710" s="469" t="str">
        <f t="shared" si="187"/>
        <v>C30-R22</v>
      </c>
      <c r="V710" s="970">
        <v>30</v>
      </c>
      <c r="W710" s="470" t="s">
        <v>493</v>
      </c>
      <c r="X710" s="470" t="s">
        <v>494</v>
      </c>
      <c r="Y710" s="971">
        <v>22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C30-R20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0.64825231481481438</v>
      </c>
      <c r="Q711" s="484">
        <f t="shared" ca="1" si="186"/>
        <v>0.64840277777777733</v>
      </c>
      <c r="R711" s="486">
        <v>0.10999999940395355</v>
      </c>
      <c r="S711" s="486"/>
      <c r="T711">
        <v>25</v>
      </c>
      <c r="U711" s="469" t="str">
        <f t="shared" si="187"/>
        <v>C30-R20</v>
      </c>
      <c r="V711" s="970">
        <v>30</v>
      </c>
      <c r="W711" s="470" t="s">
        <v>493</v>
      </c>
      <c r="X711" s="470" t="s">
        <v>494</v>
      </c>
      <c r="Y711" s="971">
        <v>20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C30-R18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0.64865740740740696</v>
      </c>
      <c r="Q712" s="484">
        <f t="shared" ca="1" si="186"/>
        <v>0.64881944444444395</v>
      </c>
      <c r="R712" s="486">
        <v>0.10999999940395355</v>
      </c>
      <c r="S712" s="486"/>
      <c r="T712">
        <v>25</v>
      </c>
      <c r="U712" s="469" t="str">
        <f t="shared" si="187"/>
        <v>C30-R18</v>
      </c>
      <c r="V712" s="970">
        <v>30</v>
      </c>
      <c r="W712" s="470" t="s">
        <v>493</v>
      </c>
      <c r="X712" s="470" t="s">
        <v>494</v>
      </c>
      <c r="Y712" s="971">
        <v>18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C30-R16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0.64908564814814762</v>
      </c>
      <c r="Q713" s="484">
        <f t="shared" ca="1" si="186"/>
        <v>0.64925925925925876</v>
      </c>
      <c r="R713" s="486">
        <v>0.10999999940395355</v>
      </c>
      <c r="S713" s="486"/>
      <c r="T713">
        <v>25</v>
      </c>
      <c r="U713" s="469" t="str">
        <f t="shared" si="187"/>
        <v>C30-R16</v>
      </c>
      <c r="V713" s="970">
        <v>30</v>
      </c>
      <c r="W713" s="470" t="s">
        <v>493</v>
      </c>
      <c r="X713" s="470" t="s">
        <v>494</v>
      </c>
      <c r="Y713" s="971">
        <v>16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C30-R14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0.64951388888888839</v>
      </c>
      <c r="Q714" s="484">
        <f t="shared" ca="1" si="186"/>
        <v>0.64966435185185134</v>
      </c>
      <c r="R714" s="486">
        <v>0.10999999940395355</v>
      </c>
      <c r="S714" s="486"/>
      <c r="T714">
        <v>25</v>
      </c>
      <c r="U714" s="469" t="str">
        <f t="shared" si="187"/>
        <v>C30-R14</v>
      </c>
      <c r="V714" s="970">
        <v>30</v>
      </c>
      <c r="W714" s="470" t="s">
        <v>493</v>
      </c>
      <c r="X714" s="470" t="s">
        <v>494</v>
      </c>
      <c r="Y714" s="971">
        <v>14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C30-R12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0.64989583333333278</v>
      </c>
      <c r="Q715" s="484">
        <f t="shared" ca="1" si="186"/>
        <v>0.65004629629629573</v>
      </c>
      <c r="R715" s="486">
        <v>0.10999999940395355</v>
      </c>
      <c r="S715" s="486"/>
      <c r="T715">
        <v>25</v>
      </c>
      <c r="U715" s="469" t="str">
        <f t="shared" si="187"/>
        <v>C30-R12</v>
      </c>
      <c r="V715" s="970">
        <v>30</v>
      </c>
      <c r="W715" s="470" t="s">
        <v>493</v>
      </c>
      <c r="X715" s="470" t="s">
        <v>494</v>
      </c>
      <c r="Y715" s="971">
        <v>12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C30-R10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0.65027777777777718</v>
      </c>
      <c r="Q716" s="484">
        <f t="shared" ca="1" si="186"/>
        <v>0.65045138888888832</v>
      </c>
      <c r="R716" s="486">
        <v>0.10999999940395355</v>
      </c>
      <c r="S716" s="486"/>
      <c r="T716">
        <v>25</v>
      </c>
      <c r="U716" s="469" t="str">
        <f t="shared" si="187"/>
        <v>C30-R10</v>
      </c>
      <c r="V716" s="970">
        <v>30</v>
      </c>
      <c r="W716" s="470" t="s">
        <v>493</v>
      </c>
      <c r="X716" s="470" t="s">
        <v>494</v>
      </c>
      <c r="Y716" s="971">
        <v>10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C30-R8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0.65068287037036976</v>
      </c>
      <c r="Q717" s="484">
        <f t="shared" ca="1" si="186"/>
        <v>0.65084490740740675</v>
      </c>
      <c r="R717" s="486">
        <v>0.10999999940395355</v>
      </c>
      <c r="S717" s="486"/>
      <c r="T717">
        <v>25</v>
      </c>
      <c r="U717" s="469" t="str">
        <f t="shared" si="187"/>
        <v>C30-R8</v>
      </c>
      <c r="V717" s="970">
        <v>30</v>
      </c>
      <c r="W717" s="470" t="s">
        <v>493</v>
      </c>
      <c r="X717" s="470" t="s">
        <v>494</v>
      </c>
      <c r="Y717" s="971">
        <v>8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C30-R6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0.65111111111111042</v>
      </c>
      <c r="Q718" s="484">
        <f t="shared" ca="1" si="186"/>
        <v>0.65124999999999933</v>
      </c>
      <c r="R718" s="486">
        <v>0.10999999940395355</v>
      </c>
      <c r="S718" s="486"/>
      <c r="T718">
        <v>25</v>
      </c>
      <c r="U718" s="469" t="str">
        <f t="shared" si="187"/>
        <v>C30-R6</v>
      </c>
      <c r="V718" s="970">
        <v>30</v>
      </c>
      <c r="W718" s="470" t="s">
        <v>493</v>
      </c>
      <c r="X718" s="470" t="s">
        <v>494</v>
      </c>
      <c r="Y718" s="971">
        <v>6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C30-R4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0.65153935185185119</v>
      </c>
      <c r="Q719" s="484">
        <f t="shared" ca="1" si="186"/>
        <v>0.65170138888888818</v>
      </c>
      <c r="R719" s="486">
        <v>0.10999999940395355</v>
      </c>
      <c r="S719" s="486"/>
      <c r="T719">
        <v>25</v>
      </c>
      <c r="U719" s="469" t="str">
        <f t="shared" si="187"/>
        <v>C30-R4</v>
      </c>
      <c r="V719" s="970">
        <v>30</v>
      </c>
      <c r="W719" s="470" t="s">
        <v>493</v>
      </c>
      <c r="X719" s="470" t="s">
        <v>494</v>
      </c>
      <c r="Y719" s="971">
        <v>4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C30-R2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0.65195601851851781</v>
      </c>
      <c r="Q720" s="484">
        <f t="shared" ca="1" si="186"/>
        <v>0.65210648148148076</v>
      </c>
      <c r="R720" s="486">
        <v>0.10999999940395355</v>
      </c>
      <c r="S720" s="486"/>
      <c r="T720">
        <v>26</v>
      </c>
      <c r="U720" s="469" t="str">
        <f t="shared" si="187"/>
        <v>C30-R2</v>
      </c>
      <c r="V720" s="970">
        <v>30</v>
      </c>
      <c r="W720" s="470" t="s">
        <v>493</v>
      </c>
      <c r="X720" s="470" t="s">
        <v>494</v>
      </c>
      <c r="Y720" s="971">
        <v>2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C31-R1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0.65234953703703635</v>
      </c>
      <c r="Q721" s="484">
        <f t="shared" ca="1" si="186"/>
        <v>0.65252314814814749</v>
      </c>
      <c r="R721" s="486">
        <v>0.10999999940395355</v>
      </c>
      <c r="S721" s="486"/>
      <c r="T721">
        <v>26</v>
      </c>
      <c r="U721" s="469" t="str">
        <f t="shared" si="187"/>
        <v>C31-R1</v>
      </c>
      <c r="V721" s="970">
        <v>31</v>
      </c>
      <c r="W721" s="470" t="s">
        <v>493</v>
      </c>
      <c r="X721" s="470" t="s">
        <v>494</v>
      </c>
      <c r="Y721" s="971">
        <v>1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C31-R3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0.65277777777777712</v>
      </c>
      <c r="Q722" s="484">
        <f t="shared" ca="1" si="186"/>
        <v>0.65295138888888826</v>
      </c>
      <c r="R722" s="486">
        <v>0.10999999940395355</v>
      </c>
      <c r="S722" s="486"/>
      <c r="T722">
        <v>26</v>
      </c>
      <c r="U722" s="469" t="str">
        <f t="shared" si="187"/>
        <v>C31-R3</v>
      </c>
      <c r="V722" s="970">
        <v>31</v>
      </c>
      <c r="W722" s="470" t="s">
        <v>493</v>
      </c>
      <c r="X722" s="470" t="s">
        <v>494</v>
      </c>
      <c r="Y722" s="971">
        <v>3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C31-R5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0.65319444444444386</v>
      </c>
      <c r="Q723" s="484">
        <f t="shared" ca="1" si="186"/>
        <v>0.65336805555555499</v>
      </c>
      <c r="R723" s="486">
        <v>0.10999999940395355</v>
      </c>
      <c r="S723" s="486"/>
      <c r="T723">
        <v>26</v>
      </c>
      <c r="U723" s="469" t="str">
        <f t="shared" si="187"/>
        <v>C31-R5</v>
      </c>
      <c r="V723" s="970">
        <v>31</v>
      </c>
      <c r="W723" s="470" t="s">
        <v>493</v>
      </c>
      <c r="X723" s="470" t="s">
        <v>494</v>
      </c>
      <c r="Y723" s="971">
        <v>5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C31-R7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0.65364583333333282</v>
      </c>
      <c r="Q724" s="484">
        <f t="shared" ca="1" si="186"/>
        <v>0.65378472222222173</v>
      </c>
      <c r="R724" s="486">
        <v>0.10999999940395355</v>
      </c>
      <c r="S724" s="486"/>
      <c r="T724">
        <v>26</v>
      </c>
      <c r="U724" s="469" t="str">
        <f t="shared" si="187"/>
        <v>C31-R7</v>
      </c>
      <c r="V724" s="970">
        <v>31</v>
      </c>
      <c r="W724" s="470" t="s">
        <v>493</v>
      </c>
      <c r="X724" s="470" t="s">
        <v>494</v>
      </c>
      <c r="Y724" s="971">
        <v>7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C31-R9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0.65401620370370317</v>
      </c>
      <c r="Q725" s="484">
        <f t="shared" ca="1" si="186"/>
        <v>0.65415509259259208</v>
      </c>
      <c r="R725" s="486">
        <v>0.10999999940395355</v>
      </c>
      <c r="S725" s="486"/>
      <c r="T725">
        <v>26</v>
      </c>
      <c r="U725" s="469" t="str">
        <f t="shared" si="187"/>
        <v>C31-R9</v>
      </c>
      <c r="V725" s="970">
        <v>31</v>
      </c>
      <c r="W725" s="470" t="s">
        <v>493</v>
      </c>
      <c r="X725" s="470" t="s">
        <v>494</v>
      </c>
      <c r="Y725" s="971">
        <v>9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C31-R11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0.65442129629629575</v>
      </c>
      <c r="Q726" s="484">
        <f t="shared" ca="1" si="186"/>
        <v>0.6545717592592587</v>
      </c>
      <c r="R726" s="486">
        <v>0.10999999940395355</v>
      </c>
      <c r="S726" s="486"/>
      <c r="T726">
        <v>26</v>
      </c>
      <c r="U726" s="469" t="str">
        <f t="shared" si="187"/>
        <v>C31-R11</v>
      </c>
      <c r="V726" s="970">
        <v>31</v>
      </c>
      <c r="W726" s="470" t="s">
        <v>493</v>
      </c>
      <c r="X726" s="470" t="s">
        <v>494</v>
      </c>
      <c r="Y726" s="971">
        <v>11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C31-R13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0.65481481481481429</v>
      </c>
      <c r="Q727" s="484">
        <f t="shared" ca="1" si="186"/>
        <v>0.65495370370370321</v>
      </c>
      <c r="R727" s="486">
        <v>0.10999999940395355</v>
      </c>
      <c r="S727" s="486"/>
      <c r="T727">
        <v>26</v>
      </c>
      <c r="U727" s="469" t="str">
        <f t="shared" si="187"/>
        <v>C31-R13</v>
      </c>
      <c r="V727" s="970">
        <v>31</v>
      </c>
      <c r="W727" s="470" t="s">
        <v>493</v>
      </c>
      <c r="X727" s="470" t="s">
        <v>494</v>
      </c>
      <c r="Y727" s="971">
        <v>13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C31-R15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0.65524305555555507</v>
      </c>
      <c r="Q728" s="484">
        <f t="shared" ca="1" si="186"/>
        <v>0.65538194444444398</v>
      </c>
      <c r="R728" s="486">
        <v>0.10999999940395355</v>
      </c>
      <c r="S728" s="486"/>
      <c r="T728">
        <v>26</v>
      </c>
      <c r="U728" s="469" t="str">
        <f t="shared" si="187"/>
        <v>C31-R15</v>
      </c>
      <c r="V728" s="970">
        <v>31</v>
      </c>
      <c r="W728" s="470" t="s">
        <v>493</v>
      </c>
      <c r="X728" s="470" t="s">
        <v>494</v>
      </c>
      <c r="Y728" s="971">
        <v>15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C31-R17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0.65564814814814765</v>
      </c>
      <c r="Q729" s="484">
        <f t="shared" ca="1" si="186"/>
        <v>0.6557986111111106</v>
      </c>
      <c r="R729" s="486">
        <v>0.10999999940395355</v>
      </c>
      <c r="S729" s="486"/>
      <c r="T729">
        <v>26</v>
      </c>
      <c r="U729" s="469" t="str">
        <f t="shared" si="187"/>
        <v>C31-R17</v>
      </c>
      <c r="V729" s="970">
        <v>31</v>
      </c>
      <c r="W729" s="470" t="s">
        <v>493</v>
      </c>
      <c r="X729" s="470" t="s">
        <v>494</v>
      </c>
      <c r="Y729" s="971">
        <v>17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C31-R19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0.65604166666666619</v>
      </c>
      <c r="Q730" s="484">
        <f t="shared" ca="1" si="186"/>
        <v>0.65620370370370318</v>
      </c>
      <c r="R730" s="486">
        <v>0.10999999940395355</v>
      </c>
      <c r="S730" s="486"/>
      <c r="T730">
        <v>26</v>
      </c>
      <c r="U730" s="469" t="str">
        <f t="shared" si="187"/>
        <v>C31-R19</v>
      </c>
      <c r="V730" s="970">
        <v>31</v>
      </c>
      <c r="W730" s="470" t="s">
        <v>493</v>
      </c>
      <c r="X730" s="470" t="s">
        <v>494</v>
      </c>
      <c r="Y730" s="971">
        <v>19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C31-R21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0.65645833333333281</v>
      </c>
      <c r="Q731" s="484">
        <f t="shared" ca="1" si="186"/>
        <v>0.65660879629629576</v>
      </c>
      <c r="R731" s="486">
        <v>0.10999999940395355</v>
      </c>
      <c r="S731" s="486"/>
      <c r="T731">
        <v>26</v>
      </c>
      <c r="U731" s="469" t="str">
        <f t="shared" si="187"/>
        <v>C31-R21</v>
      </c>
      <c r="V731" s="970">
        <v>31</v>
      </c>
      <c r="W731" s="470" t="s">
        <v>493</v>
      </c>
      <c r="X731" s="470" t="s">
        <v>494</v>
      </c>
      <c r="Y731" s="971">
        <v>21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C31-R23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0.65689814814814762</v>
      </c>
      <c r="Q732" s="484">
        <f t="shared" ca="1" si="186"/>
        <v>0.65703703703703653</v>
      </c>
      <c r="R732" s="486">
        <v>0.10999999940395355</v>
      </c>
      <c r="S732" s="486"/>
      <c r="T732">
        <v>26</v>
      </c>
      <c r="U732" s="469" t="str">
        <f t="shared" si="187"/>
        <v>C31-R23</v>
      </c>
      <c r="V732" s="970">
        <v>31</v>
      </c>
      <c r="W732" s="470" t="s">
        <v>493</v>
      </c>
      <c r="X732" s="470" t="s">
        <v>494</v>
      </c>
      <c r="Y732" s="971">
        <v>23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C31-R25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0.65728009259259212</v>
      </c>
      <c r="Q733" s="484">
        <f t="shared" ca="1" si="186"/>
        <v>0.65745370370370326</v>
      </c>
      <c r="R733" s="486">
        <v>0.10999999940395355</v>
      </c>
      <c r="S733" s="486"/>
      <c r="T733">
        <v>26</v>
      </c>
      <c r="U733" s="469" t="str">
        <f t="shared" si="187"/>
        <v>C31-R25</v>
      </c>
      <c r="V733" s="970">
        <v>31</v>
      </c>
      <c r="W733" s="470" t="s">
        <v>493</v>
      </c>
      <c r="X733" s="470" t="s">
        <v>494</v>
      </c>
      <c r="Y733" s="971">
        <v>25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C31-R27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0.65771990740740693</v>
      </c>
      <c r="Q734" s="484">
        <f t="shared" ca="1" si="186"/>
        <v>0.65787037037036988</v>
      </c>
      <c r="R734" s="486">
        <v>0.10999999940395355</v>
      </c>
      <c r="S734" s="486"/>
      <c r="T734">
        <v>26</v>
      </c>
      <c r="U734" s="469" t="str">
        <f t="shared" si="187"/>
        <v>C31-R27</v>
      </c>
      <c r="V734" s="970">
        <v>31</v>
      </c>
      <c r="W734" s="470" t="s">
        <v>493</v>
      </c>
      <c r="X734" s="470" t="s">
        <v>494</v>
      </c>
      <c r="Y734" s="971">
        <v>27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C31-R29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0.65811342592592548</v>
      </c>
      <c r="Q735" s="484">
        <f t="shared" ca="1" si="186"/>
        <v>0.65828703703703662</v>
      </c>
      <c r="R735" s="486">
        <v>0.10999999940395355</v>
      </c>
      <c r="S735" s="486"/>
      <c r="T735">
        <v>26</v>
      </c>
      <c r="U735" s="469" t="str">
        <f t="shared" si="187"/>
        <v>C31-R29</v>
      </c>
      <c r="V735" s="970">
        <v>31</v>
      </c>
      <c r="W735" s="470" t="s">
        <v>493</v>
      </c>
      <c r="X735" s="470" t="s">
        <v>494</v>
      </c>
      <c r="Y735" s="971">
        <v>29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C31-R31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0.65856481481481444</v>
      </c>
      <c r="Q736" s="484">
        <f t="shared" ca="1" si="186"/>
        <v>0.65870370370370335</v>
      </c>
      <c r="R736" s="486">
        <v>0.10999999940395355</v>
      </c>
      <c r="S736" s="486"/>
      <c r="T736">
        <v>26</v>
      </c>
      <c r="U736" s="469" t="str">
        <f t="shared" si="187"/>
        <v>C31-R31</v>
      </c>
      <c r="V736" s="970">
        <v>31</v>
      </c>
      <c r="W736" s="470" t="s">
        <v>493</v>
      </c>
      <c r="X736" s="470" t="s">
        <v>494</v>
      </c>
      <c r="Y736" s="971">
        <v>31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C31-R33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0.65896990740740702</v>
      </c>
      <c r="Q737" s="484">
        <f t="shared" ca="1" si="186"/>
        <v>0.65910879629629593</v>
      </c>
      <c r="R737" s="486">
        <v>0.10999999940395355</v>
      </c>
      <c r="S737" s="486"/>
      <c r="T737">
        <v>26</v>
      </c>
      <c r="U737" s="469" t="str">
        <f t="shared" si="187"/>
        <v>C31-R33</v>
      </c>
      <c r="V737" s="970">
        <v>31</v>
      </c>
      <c r="W737" s="470" t="s">
        <v>493</v>
      </c>
      <c r="X737" s="470" t="s">
        <v>494</v>
      </c>
      <c r="Y737" s="971">
        <v>33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C31-R35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0.6593749999999996</v>
      </c>
      <c r="Q738" s="484">
        <f t="shared" ca="1" si="186"/>
        <v>0.65953703703703659</v>
      </c>
      <c r="R738" s="486">
        <v>0.10999999940395355</v>
      </c>
      <c r="S738" s="486"/>
      <c r="T738">
        <v>26</v>
      </c>
      <c r="U738" s="469" t="str">
        <f t="shared" si="187"/>
        <v>C31-R35</v>
      </c>
      <c r="V738" s="970">
        <v>31</v>
      </c>
      <c r="W738" s="470" t="s">
        <v>493</v>
      </c>
      <c r="X738" s="470" t="s">
        <v>494</v>
      </c>
      <c r="Y738" s="971">
        <v>35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C31-R37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0.65978009259259218</v>
      </c>
      <c r="Q739" s="484">
        <f t="shared" ca="1" si="186"/>
        <v>0.65994212962962917</v>
      </c>
      <c r="R739" s="486">
        <v>0.10999999940395355</v>
      </c>
      <c r="S739" s="486"/>
      <c r="T739">
        <v>26</v>
      </c>
      <c r="U739" s="469" t="str">
        <f t="shared" si="187"/>
        <v>C31-R37</v>
      </c>
      <c r="V739" s="970">
        <v>31</v>
      </c>
      <c r="W739" s="470" t="s">
        <v>493</v>
      </c>
      <c r="X739" s="470" t="s">
        <v>494</v>
      </c>
      <c r="Y739" s="971">
        <v>37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C31-R39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0.6601967592592588</v>
      </c>
      <c r="Q740" s="484">
        <f t="shared" ref="Q740:Q803" ca="1" si="201">P740+TIME(0,0,RANDBETWEEN(12,15))</f>
        <v>0.66034722222222175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C31-R39</v>
      </c>
      <c r="V740" s="970">
        <v>31</v>
      </c>
      <c r="W740" s="470" t="s">
        <v>493</v>
      </c>
      <c r="X740" s="470" t="s">
        <v>494</v>
      </c>
      <c r="Y740" s="971">
        <v>39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C31-R41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0.66059027777777735</v>
      </c>
      <c r="Q741" s="484">
        <f t="shared" ca="1" si="201"/>
        <v>0.66072916666666626</v>
      </c>
      <c r="R741" s="486">
        <v>0.10999999940395355</v>
      </c>
      <c r="S741" s="486"/>
      <c r="T741">
        <v>26</v>
      </c>
      <c r="U741" s="469" t="str">
        <f t="shared" si="202"/>
        <v>C31-R41</v>
      </c>
      <c r="V741" s="970">
        <v>31</v>
      </c>
      <c r="W741" s="470" t="s">
        <v>493</v>
      </c>
      <c r="X741" s="470" t="s">
        <v>494</v>
      </c>
      <c r="Y741" s="971">
        <v>41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C31-R43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0.66099537037036993</v>
      </c>
      <c r="Q742" s="484">
        <f t="shared" ca="1" si="201"/>
        <v>0.66116898148148107</v>
      </c>
      <c r="R742" s="486">
        <v>0.10999999940395355</v>
      </c>
      <c r="S742" s="486"/>
      <c r="T742">
        <v>26</v>
      </c>
      <c r="U742" s="469" t="str">
        <f t="shared" si="202"/>
        <v>C31-R43</v>
      </c>
      <c r="V742" s="970">
        <v>31</v>
      </c>
      <c r="W742" s="470" t="s">
        <v>493</v>
      </c>
      <c r="X742" s="470" t="s">
        <v>494</v>
      </c>
      <c r="Y742" s="971">
        <v>43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C31-R45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0.66140046296296251</v>
      </c>
      <c r="Q743" s="484">
        <f t="shared" ca="1" si="201"/>
        <v>0.66155092592592546</v>
      </c>
      <c r="R743" s="486">
        <v>0.10999999940395355</v>
      </c>
      <c r="S743" s="486"/>
      <c r="T743">
        <v>26</v>
      </c>
      <c r="U743" s="469" t="str">
        <f t="shared" si="202"/>
        <v>C31-R45</v>
      </c>
      <c r="V743" s="970">
        <v>31</v>
      </c>
      <c r="W743" s="470" t="s">
        <v>493</v>
      </c>
      <c r="X743" s="470" t="s">
        <v>494</v>
      </c>
      <c r="Y743" s="971">
        <v>45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C32-R44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0.66184027777777732</v>
      </c>
      <c r="Q744" s="484">
        <f t="shared" ca="1" si="201"/>
        <v>0.66197916666666623</v>
      </c>
      <c r="R744" s="486">
        <v>0.10999999940395355</v>
      </c>
      <c r="S744" s="486"/>
      <c r="T744">
        <v>26</v>
      </c>
      <c r="U744" s="469" t="str">
        <f t="shared" si="202"/>
        <v>C32-R44</v>
      </c>
      <c r="V744" s="970">
        <v>32</v>
      </c>
      <c r="W744" s="470" t="s">
        <v>493</v>
      </c>
      <c r="X744" s="470" t="s">
        <v>494</v>
      </c>
      <c r="Y744" s="971">
        <v>44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C32-R42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0.66225694444444405</v>
      </c>
      <c r="Q745" s="484">
        <f t="shared" ca="1" si="201"/>
        <v>0.662407407407407</v>
      </c>
      <c r="R745" s="486">
        <v>0.10999999940395355</v>
      </c>
      <c r="S745" s="486"/>
      <c r="T745">
        <v>26</v>
      </c>
      <c r="U745" s="469" t="str">
        <f t="shared" si="202"/>
        <v>C32-R42</v>
      </c>
      <c r="V745" s="970">
        <v>32</v>
      </c>
      <c r="W745" s="470" t="s">
        <v>493</v>
      </c>
      <c r="X745" s="470" t="s">
        <v>494</v>
      </c>
      <c r="Y745" s="971">
        <v>42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C32-R40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0.66266203703703663</v>
      </c>
      <c r="Q746" s="484">
        <f t="shared" ca="1" si="201"/>
        <v>0.66282407407407362</v>
      </c>
      <c r="R746" s="486">
        <v>0.10999999940395355</v>
      </c>
      <c r="S746" s="486"/>
      <c r="T746">
        <v>27</v>
      </c>
      <c r="U746" s="469" t="str">
        <f t="shared" si="202"/>
        <v>C32-R40</v>
      </c>
      <c r="V746" s="970">
        <v>32</v>
      </c>
      <c r="W746" s="470" t="s">
        <v>493</v>
      </c>
      <c r="X746" s="470" t="s">
        <v>494</v>
      </c>
      <c r="Y746" s="971">
        <v>40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C32-R38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0.66309027777777729</v>
      </c>
      <c r="Q747" s="484">
        <f t="shared" ca="1" si="201"/>
        <v>0.66325231481481428</v>
      </c>
      <c r="R747" s="486">
        <v>0.10999999940395355</v>
      </c>
      <c r="S747" s="486"/>
      <c r="T747">
        <v>27</v>
      </c>
      <c r="U747" s="469" t="str">
        <f t="shared" si="202"/>
        <v>C32-R38</v>
      </c>
      <c r="V747" s="970">
        <v>32</v>
      </c>
      <c r="W747" s="470" t="s">
        <v>493</v>
      </c>
      <c r="X747" s="470" t="s">
        <v>494</v>
      </c>
      <c r="Y747" s="971">
        <v>38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C32-R36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0.6635300925925921</v>
      </c>
      <c r="Q748" s="484">
        <f t="shared" ca="1" si="201"/>
        <v>0.66366898148148101</v>
      </c>
      <c r="R748" s="486">
        <v>0.10999999940395355</v>
      </c>
      <c r="S748" s="486"/>
      <c r="T748">
        <v>27</v>
      </c>
      <c r="U748" s="469" t="str">
        <f t="shared" si="202"/>
        <v>C32-R36</v>
      </c>
      <c r="V748" s="970">
        <v>32</v>
      </c>
      <c r="W748" s="470" t="s">
        <v>493</v>
      </c>
      <c r="X748" s="470" t="s">
        <v>494</v>
      </c>
      <c r="Y748" s="971">
        <v>36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C32-R34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0.66393518518518468</v>
      </c>
      <c r="Q749" s="484">
        <f t="shared" ca="1" si="201"/>
        <v>0.66407407407407359</v>
      </c>
      <c r="R749" s="486">
        <v>0.10999999940395355</v>
      </c>
      <c r="S749" s="486"/>
      <c r="T749">
        <v>27</v>
      </c>
      <c r="U749" s="469" t="str">
        <f t="shared" si="202"/>
        <v>C32-R34</v>
      </c>
      <c r="V749" s="970">
        <v>32</v>
      </c>
      <c r="W749" s="470" t="s">
        <v>493</v>
      </c>
      <c r="X749" s="470" t="s">
        <v>494</v>
      </c>
      <c r="Y749" s="971">
        <v>34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C32-R32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0.66430555555555504</v>
      </c>
      <c r="Q750" s="484">
        <f t="shared" ca="1" si="201"/>
        <v>0.66444444444444395</v>
      </c>
      <c r="R750" s="486">
        <v>0.10999999940395355</v>
      </c>
      <c r="S750" s="486"/>
      <c r="T750">
        <v>27</v>
      </c>
      <c r="U750" s="469" t="str">
        <f t="shared" si="202"/>
        <v>C32-R32</v>
      </c>
      <c r="V750" s="970">
        <v>32</v>
      </c>
      <c r="W750" s="470" t="s">
        <v>493</v>
      </c>
      <c r="X750" s="470" t="s">
        <v>494</v>
      </c>
      <c r="Y750" s="971">
        <v>32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C32-R30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0.66471064814814762</v>
      </c>
      <c r="Q751" s="484">
        <f t="shared" ca="1" si="201"/>
        <v>0.66487268518518461</v>
      </c>
      <c r="R751" s="486">
        <v>0.10999999940395355</v>
      </c>
      <c r="S751" s="486"/>
      <c r="T751">
        <v>27</v>
      </c>
      <c r="U751" s="469" t="str">
        <f t="shared" si="202"/>
        <v>C32-R30</v>
      </c>
      <c r="V751" s="970">
        <v>32</v>
      </c>
      <c r="W751" s="470" t="s">
        <v>493</v>
      </c>
      <c r="X751" s="470" t="s">
        <v>494</v>
      </c>
      <c r="Y751" s="971">
        <v>30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C32-R28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0.6651157407407402</v>
      </c>
      <c r="Q752" s="484">
        <f t="shared" ca="1" si="201"/>
        <v>0.66528935185185134</v>
      </c>
      <c r="R752" s="486">
        <v>0.10999999940395355</v>
      </c>
      <c r="S752" s="486"/>
      <c r="T752">
        <v>27</v>
      </c>
      <c r="U752" s="469" t="str">
        <f t="shared" si="202"/>
        <v>C32-R28</v>
      </c>
      <c r="V752" s="970">
        <v>32</v>
      </c>
      <c r="W752" s="470" t="s">
        <v>493</v>
      </c>
      <c r="X752" s="470" t="s">
        <v>494</v>
      </c>
      <c r="Y752" s="971">
        <v>28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C32-R26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0.66554398148148097</v>
      </c>
      <c r="Q753" s="484">
        <f t="shared" ca="1" si="201"/>
        <v>0.66570601851851796</v>
      </c>
      <c r="R753" s="486">
        <v>0.10999999940395355</v>
      </c>
      <c r="S753" s="486"/>
      <c r="T753">
        <v>27</v>
      </c>
      <c r="U753" s="469" t="str">
        <f t="shared" si="202"/>
        <v>C32-R26</v>
      </c>
      <c r="V753" s="970">
        <v>32</v>
      </c>
      <c r="W753" s="470" t="s">
        <v>493</v>
      </c>
      <c r="X753" s="470" t="s">
        <v>494</v>
      </c>
      <c r="Y753" s="971">
        <v>26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C32-R24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0.66599537037036982</v>
      </c>
      <c r="Q754" s="484">
        <f t="shared" ca="1" si="201"/>
        <v>0.66614583333333277</v>
      </c>
      <c r="R754" s="486">
        <v>0.10999999940395355</v>
      </c>
      <c r="S754" s="486"/>
      <c r="T754">
        <v>27</v>
      </c>
      <c r="U754" s="469" t="str">
        <f t="shared" si="202"/>
        <v>C32-R24</v>
      </c>
      <c r="V754" s="970">
        <v>32</v>
      </c>
      <c r="W754" s="470" t="s">
        <v>493</v>
      </c>
      <c r="X754" s="470" t="s">
        <v>494</v>
      </c>
      <c r="Y754" s="971">
        <v>24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C32-R22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0.66638888888888836</v>
      </c>
      <c r="Q755" s="484">
        <f t="shared" ca="1" si="201"/>
        <v>0.66652777777777727</v>
      </c>
      <c r="R755" s="486">
        <v>0.10999999940395355</v>
      </c>
      <c r="S755" s="486"/>
      <c r="T755">
        <v>27</v>
      </c>
      <c r="U755" s="469" t="str">
        <f t="shared" si="202"/>
        <v>C32-R22</v>
      </c>
      <c r="V755" s="970">
        <v>32</v>
      </c>
      <c r="W755" s="470" t="s">
        <v>493</v>
      </c>
      <c r="X755" s="470" t="s">
        <v>494</v>
      </c>
      <c r="Y755" s="971">
        <v>22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C32-R20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0.66678240740740691</v>
      </c>
      <c r="Q756" s="484">
        <f t="shared" ca="1" si="201"/>
        <v>0.66693287037036986</v>
      </c>
      <c r="R756" s="486">
        <v>0.10999999940395355</v>
      </c>
      <c r="S756" s="486"/>
      <c r="T756">
        <v>27</v>
      </c>
      <c r="U756" s="469" t="str">
        <f t="shared" si="202"/>
        <v>C32-R20</v>
      </c>
      <c r="V756" s="970">
        <v>32</v>
      </c>
      <c r="W756" s="470" t="s">
        <v>493</v>
      </c>
      <c r="X756" s="470" t="s">
        <v>494</v>
      </c>
      <c r="Y756" s="971">
        <v>20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C32-R18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0.66717592592592545</v>
      </c>
      <c r="Q757" s="484">
        <f t="shared" ca="1" si="201"/>
        <v>0.66731481481481436</v>
      </c>
      <c r="R757" s="486">
        <v>0.10999999940395355</v>
      </c>
      <c r="S757" s="486"/>
      <c r="T757">
        <v>27</v>
      </c>
      <c r="U757" s="469" t="str">
        <f t="shared" si="202"/>
        <v>C32-R18</v>
      </c>
      <c r="V757" s="970">
        <v>32</v>
      </c>
      <c r="W757" s="470" t="s">
        <v>493</v>
      </c>
      <c r="X757" s="470" t="s">
        <v>494</v>
      </c>
      <c r="Y757" s="971">
        <v>18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C32-R16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0.66758101851851803</v>
      </c>
      <c r="Q758" s="484">
        <f t="shared" ca="1" si="201"/>
        <v>0.66775462962962917</v>
      </c>
      <c r="R758" s="486">
        <v>0.10999999940395355</v>
      </c>
      <c r="S758" s="486"/>
      <c r="T758">
        <v>27</v>
      </c>
      <c r="U758" s="469" t="str">
        <f t="shared" si="202"/>
        <v>C32-R16</v>
      </c>
      <c r="V758" s="970">
        <v>32</v>
      </c>
      <c r="W758" s="470" t="s">
        <v>493</v>
      </c>
      <c r="X758" s="470" t="s">
        <v>494</v>
      </c>
      <c r="Y758" s="971">
        <v>16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C32-R14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0.66804398148148103</v>
      </c>
      <c r="Q759" s="484">
        <f t="shared" ca="1" si="201"/>
        <v>0.66819444444444398</v>
      </c>
      <c r="R759" s="486">
        <v>0.10999999940395355</v>
      </c>
      <c r="S759" s="486"/>
      <c r="T759">
        <v>27</v>
      </c>
      <c r="U759" s="469" t="str">
        <f t="shared" si="202"/>
        <v>C32-R14</v>
      </c>
      <c r="V759" s="970">
        <v>32</v>
      </c>
      <c r="W759" s="470" t="s">
        <v>493</v>
      </c>
      <c r="X759" s="470" t="s">
        <v>494</v>
      </c>
      <c r="Y759" s="971">
        <v>14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C32-R12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0.66844907407407361</v>
      </c>
      <c r="Q760" s="484">
        <f t="shared" ca="1" si="201"/>
        <v>0.66859953703703656</v>
      </c>
      <c r="R760" s="486">
        <v>0.10999999940395355</v>
      </c>
      <c r="S760" s="486"/>
      <c r="T760">
        <v>27</v>
      </c>
      <c r="U760" s="469" t="str">
        <f t="shared" si="202"/>
        <v>C32-R12</v>
      </c>
      <c r="V760" s="970">
        <v>32</v>
      </c>
      <c r="W760" s="470" t="s">
        <v>493</v>
      </c>
      <c r="X760" s="470" t="s">
        <v>494</v>
      </c>
      <c r="Y760" s="971">
        <v>12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C32-R10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0.66883101851851801</v>
      </c>
      <c r="Q761" s="484">
        <f t="shared" ca="1" si="201"/>
        <v>0.66899305555555499</v>
      </c>
      <c r="R761" s="486">
        <v>0.10999999940395355</v>
      </c>
      <c r="S761" s="486"/>
      <c r="T761">
        <v>27</v>
      </c>
      <c r="U761" s="469" t="str">
        <f t="shared" si="202"/>
        <v>C32-R10</v>
      </c>
      <c r="V761" s="970">
        <v>32</v>
      </c>
      <c r="W761" s="470" t="s">
        <v>493</v>
      </c>
      <c r="X761" s="470" t="s">
        <v>494</v>
      </c>
      <c r="Y761" s="971">
        <v>10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C32-R8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0.66922453703703644</v>
      </c>
      <c r="Q762" s="484">
        <f t="shared" ca="1" si="201"/>
        <v>0.66937499999999939</v>
      </c>
      <c r="R762" s="486">
        <v>0.10999999940395355</v>
      </c>
      <c r="S762" s="486"/>
      <c r="T762">
        <v>27</v>
      </c>
      <c r="U762" s="469" t="str">
        <f t="shared" si="202"/>
        <v>C32-R8</v>
      </c>
      <c r="V762" s="970">
        <v>32</v>
      </c>
      <c r="W762" s="470" t="s">
        <v>493</v>
      </c>
      <c r="X762" s="470" t="s">
        <v>494</v>
      </c>
      <c r="Y762" s="971">
        <v>8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C32-R6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0.66961805555555498</v>
      </c>
      <c r="Q763" s="484">
        <f t="shared" ca="1" si="201"/>
        <v>0.66979166666666612</v>
      </c>
      <c r="R763" s="486">
        <v>0.10999999940395355</v>
      </c>
      <c r="S763" s="486"/>
      <c r="T763">
        <v>27</v>
      </c>
      <c r="U763" s="469" t="str">
        <f t="shared" si="202"/>
        <v>C32-R6</v>
      </c>
      <c r="V763" s="970">
        <v>32</v>
      </c>
      <c r="W763" s="470" t="s">
        <v>493</v>
      </c>
      <c r="X763" s="470" t="s">
        <v>494</v>
      </c>
      <c r="Y763" s="971">
        <v>6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C32-R4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0.67003472222222171</v>
      </c>
      <c r="Q764" s="484">
        <f t="shared" ca="1" si="201"/>
        <v>0.67018518518518466</v>
      </c>
      <c r="R764" s="486">
        <v>0.10999999940395355</v>
      </c>
      <c r="S764" s="486"/>
      <c r="T764">
        <v>27</v>
      </c>
      <c r="U764" s="469" t="str">
        <f t="shared" si="202"/>
        <v>C32-R4</v>
      </c>
      <c r="V764" s="970">
        <v>32</v>
      </c>
      <c r="W764" s="470" t="s">
        <v>493</v>
      </c>
      <c r="X764" s="470" t="s">
        <v>494</v>
      </c>
      <c r="Y764" s="971">
        <v>4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C32-R2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0.67047453703703652</v>
      </c>
      <c r="Q765" s="484">
        <f t="shared" ca="1" si="201"/>
        <v>0.67061342592592543</v>
      </c>
      <c r="R765" s="486">
        <v>0.10999999940395355</v>
      </c>
      <c r="S765" s="486"/>
      <c r="T765">
        <v>27</v>
      </c>
      <c r="U765" s="469" t="str">
        <f t="shared" si="202"/>
        <v>C32-R2</v>
      </c>
      <c r="V765" s="970">
        <v>32</v>
      </c>
      <c r="W765" s="470" t="s">
        <v>493</v>
      </c>
      <c r="X765" s="470" t="s">
        <v>494</v>
      </c>
      <c r="Y765" s="971">
        <v>2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C33-R1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0.67085648148148103</v>
      </c>
      <c r="Q766" s="484">
        <f t="shared" ca="1" si="201"/>
        <v>0.67103009259259216</v>
      </c>
      <c r="R766" s="486">
        <v>0.10999999940395355</v>
      </c>
      <c r="S766" s="486"/>
      <c r="T766">
        <v>27</v>
      </c>
      <c r="U766" s="469" t="str">
        <f t="shared" si="202"/>
        <v>C33-R1</v>
      </c>
      <c r="V766" s="970">
        <v>33</v>
      </c>
      <c r="W766" s="470" t="s">
        <v>493</v>
      </c>
      <c r="X766" s="470" t="s">
        <v>494</v>
      </c>
      <c r="Y766" s="971">
        <v>1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C33-R3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0.67126157407407361</v>
      </c>
      <c r="Q767" s="484">
        <f t="shared" ca="1" si="201"/>
        <v>0.67141203703703656</v>
      </c>
      <c r="R767" s="486">
        <v>0.10999999940395355</v>
      </c>
      <c r="S767" s="486"/>
      <c r="T767">
        <v>27</v>
      </c>
      <c r="U767" s="469" t="str">
        <f t="shared" si="202"/>
        <v>C33-R3</v>
      </c>
      <c r="V767" s="970">
        <v>33</v>
      </c>
      <c r="W767" s="470" t="s">
        <v>493</v>
      </c>
      <c r="X767" s="470" t="s">
        <v>494</v>
      </c>
      <c r="Y767" s="971">
        <v>3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C33-R5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0.67168981481481438</v>
      </c>
      <c r="Q768" s="484">
        <f t="shared" ca="1" si="201"/>
        <v>0.67185185185185137</v>
      </c>
      <c r="R768" s="486">
        <v>0.10999999940395355</v>
      </c>
      <c r="S768" s="486"/>
      <c r="T768">
        <v>27</v>
      </c>
      <c r="U768" s="469" t="str">
        <f t="shared" si="202"/>
        <v>C33-R5</v>
      </c>
      <c r="V768" s="970">
        <v>33</v>
      </c>
      <c r="W768" s="470" t="s">
        <v>493</v>
      </c>
      <c r="X768" s="470" t="s">
        <v>494</v>
      </c>
      <c r="Y768" s="971">
        <v>5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C33-R7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0.67212962962962919</v>
      </c>
      <c r="Q769" s="484">
        <f t="shared" ca="1" si="201"/>
        <v>0.67229166666666618</v>
      </c>
      <c r="R769" s="486">
        <v>0.10999999940395355</v>
      </c>
      <c r="S769" s="486"/>
      <c r="T769">
        <v>27</v>
      </c>
      <c r="U769" s="469" t="str">
        <f t="shared" si="202"/>
        <v>C33-R7</v>
      </c>
      <c r="V769" s="970">
        <v>33</v>
      </c>
      <c r="W769" s="470" t="s">
        <v>493</v>
      </c>
      <c r="X769" s="470" t="s">
        <v>494</v>
      </c>
      <c r="Y769" s="971">
        <v>7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C33-R9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0.67253472222222177</v>
      </c>
      <c r="Q770" s="484">
        <f t="shared" ca="1" si="201"/>
        <v>0.67269675925925876</v>
      </c>
      <c r="R770" s="486">
        <v>0.10999999940395355</v>
      </c>
      <c r="S770" s="486"/>
      <c r="T770">
        <v>27</v>
      </c>
      <c r="U770" s="469" t="str">
        <f t="shared" si="202"/>
        <v>C33-R9</v>
      </c>
      <c r="V770" s="970">
        <v>33</v>
      </c>
      <c r="W770" s="470" t="s">
        <v>493</v>
      </c>
      <c r="X770" s="470" t="s">
        <v>494</v>
      </c>
      <c r="Y770" s="971">
        <v>9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C33-R11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0.67293981481481435</v>
      </c>
      <c r="Q771" s="484">
        <f t="shared" ca="1" si="201"/>
        <v>0.67311342592592549</v>
      </c>
      <c r="R771" s="486">
        <v>0.10999999940395355</v>
      </c>
      <c r="S771" s="486"/>
      <c r="T771">
        <v>27</v>
      </c>
      <c r="U771" s="469" t="str">
        <f t="shared" si="202"/>
        <v>C33-R11</v>
      </c>
      <c r="V771" s="970">
        <v>33</v>
      </c>
      <c r="W771" s="470" t="s">
        <v>493</v>
      </c>
      <c r="X771" s="470" t="s">
        <v>494</v>
      </c>
      <c r="Y771" s="971">
        <v>11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C33-R13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0.67335648148148108</v>
      </c>
      <c r="Q772" s="484">
        <f t="shared" ca="1" si="201"/>
        <v>0.67353009259259222</v>
      </c>
      <c r="R772" s="486">
        <v>0.10999999940395355</v>
      </c>
      <c r="S772" s="486"/>
      <c r="T772">
        <v>28</v>
      </c>
      <c r="U772" s="469" t="str">
        <f t="shared" si="202"/>
        <v>C33-R13</v>
      </c>
      <c r="V772" s="970">
        <v>33</v>
      </c>
      <c r="W772" s="470" t="s">
        <v>493</v>
      </c>
      <c r="X772" s="470" t="s">
        <v>494</v>
      </c>
      <c r="Y772" s="971">
        <v>13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C33-R15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0.67379629629629589</v>
      </c>
      <c r="Q773" s="484">
        <f t="shared" ca="1" si="201"/>
        <v>0.67395833333333288</v>
      </c>
      <c r="R773" s="486">
        <v>0.10999999940395355</v>
      </c>
      <c r="S773" s="486"/>
      <c r="T773">
        <v>28</v>
      </c>
      <c r="U773" s="469" t="str">
        <f t="shared" si="202"/>
        <v>C33-R15</v>
      </c>
      <c r="V773" s="970">
        <v>33</v>
      </c>
      <c r="W773" s="470" t="s">
        <v>493</v>
      </c>
      <c r="X773" s="470" t="s">
        <v>494</v>
      </c>
      <c r="Y773" s="971">
        <v>15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C33-R17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0.67424768518518474</v>
      </c>
      <c r="Q774" s="484">
        <f t="shared" ca="1" si="201"/>
        <v>0.67438657407407365</v>
      </c>
      <c r="R774" s="486">
        <v>0.10999999940395355</v>
      </c>
      <c r="S774" s="486"/>
      <c r="T774">
        <v>28</v>
      </c>
      <c r="U774" s="469" t="str">
        <f t="shared" si="202"/>
        <v>C33-R17</v>
      </c>
      <c r="V774" s="970">
        <v>33</v>
      </c>
      <c r="W774" s="470" t="s">
        <v>493</v>
      </c>
      <c r="X774" s="470" t="s">
        <v>494</v>
      </c>
      <c r="Y774" s="971">
        <v>17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C33-R19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0.67467592592592551</v>
      </c>
      <c r="Q775" s="484">
        <f t="shared" ca="1" si="201"/>
        <v>0.67481481481481442</v>
      </c>
      <c r="R775" s="486">
        <v>0.10999999940395355</v>
      </c>
      <c r="S775" s="486"/>
      <c r="T775">
        <v>28</v>
      </c>
      <c r="U775" s="469" t="str">
        <f t="shared" si="202"/>
        <v>C33-R19</v>
      </c>
      <c r="V775" s="970">
        <v>33</v>
      </c>
      <c r="W775" s="470" t="s">
        <v>493</v>
      </c>
      <c r="X775" s="470" t="s">
        <v>494</v>
      </c>
      <c r="Y775" s="971">
        <v>19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C33-R21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0.67509259259259224</v>
      </c>
      <c r="Q776" s="484">
        <f t="shared" ca="1" si="201"/>
        <v>0.67524305555555519</v>
      </c>
      <c r="R776" s="486">
        <v>0.10999999940395355</v>
      </c>
      <c r="S776" s="486"/>
      <c r="T776">
        <v>28</v>
      </c>
      <c r="U776" s="469" t="str">
        <f t="shared" si="202"/>
        <v>C33-R21</v>
      </c>
      <c r="V776" s="970">
        <v>33</v>
      </c>
      <c r="W776" s="470" t="s">
        <v>493</v>
      </c>
      <c r="X776" s="470" t="s">
        <v>494</v>
      </c>
      <c r="Y776" s="971">
        <v>21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C33-R23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0.67547453703703664</v>
      </c>
      <c r="Q777" s="484">
        <f t="shared" ca="1" si="201"/>
        <v>0.67562499999999959</v>
      </c>
      <c r="R777" s="486">
        <v>0.10999999940395355</v>
      </c>
      <c r="S777" s="486"/>
      <c r="T777">
        <v>28</v>
      </c>
      <c r="U777" s="469" t="str">
        <f t="shared" si="202"/>
        <v>C33-R23</v>
      </c>
      <c r="V777" s="970">
        <v>33</v>
      </c>
      <c r="W777" s="470" t="s">
        <v>493</v>
      </c>
      <c r="X777" s="470" t="s">
        <v>494</v>
      </c>
      <c r="Y777" s="971">
        <v>23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C33-R25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0.67589120370370326</v>
      </c>
      <c r="Q778" s="484">
        <f t="shared" ca="1" si="201"/>
        <v>0.67603009259259217</v>
      </c>
      <c r="R778" s="486">
        <v>0.10999999940395355</v>
      </c>
      <c r="S778" s="486"/>
      <c r="T778">
        <v>28</v>
      </c>
      <c r="U778" s="469" t="str">
        <f t="shared" si="202"/>
        <v>C33-R25</v>
      </c>
      <c r="V778" s="970">
        <v>33</v>
      </c>
      <c r="W778" s="470" t="s">
        <v>493</v>
      </c>
      <c r="X778" s="470" t="s">
        <v>494</v>
      </c>
      <c r="Y778" s="971">
        <v>25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C33-R27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0.67627314814814776</v>
      </c>
      <c r="Q779" s="484">
        <f t="shared" ca="1" si="201"/>
        <v>0.67641203703703667</v>
      </c>
      <c r="R779" s="486">
        <v>0.10999999940395355</v>
      </c>
      <c r="S779" s="486"/>
      <c r="T779">
        <v>28</v>
      </c>
      <c r="U779" s="469" t="str">
        <f t="shared" si="202"/>
        <v>C33-R27</v>
      </c>
      <c r="V779" s="970">
        <v>33</v>
      </c>
      <c r="W779" s="470" t="s">
        <v>493</v>
      </c>
      <c r="X779" s="470" t="s">
        <v>494</v>
      </c>
      <c r="Y779" s="971">
        <v>27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C33-R29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0.67670138888888853</v>
      </c>
      <c r="Q780" s="484">
        <f t="shared" ca="1" si="201"/>
        <v>0.67687499999999967</v>
      </c>
      <c r="R780" s="486">
        <v>0.10999999940395355</v>
      </c>
      <c r="S780" s="486"/>
      <c r="T780">
        <v>28</v>
      </c>
      <c r="U780" s="469" t="str">
        <f t="shared" si="202"/>
        <v>C33-R29</v>
      </c>
      <c r="V780" s="970">
        <v>33</v>
      </c>
      <c r="W780" s="470" t="s">
        <v>493</v>
      </c>
      <c r="X780" s="470" t="s">
        <v>494</v>
      </c>
      <c r="Y780" s="971">
        <v>29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C33-R31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0.67711805555555526</v>
      </c>
      <c r="Q781" s="484">
        <f t="shared" ca="1" si="201"/>
        <v>0.67726851851851821</v>
      </c>
      <c r="R781" s="486">
        <v>0.10999999940395355</v>
      </c>
      <c r="S781" s="486"/>
      <c r="T781">
        <v>28</v>
      </c>
      <c r="U781" s="469" t="str">
        <f t="shared" si="202"/>
        <v>C33-R31</v>
      </c>
      <c r="V781" s="970">
        <v>33</v>
      </c>
      <c r="W781" s="470" t="s">
        <v>493</v>
      </c>
      <c r="X781" s="470" t="s">
        <v>494</v>
      </c>
      <c r="Y781" s="971">
        <v>31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C33-R33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0.67753472222222189</v>
      </c>
      <c r="Q782" s="484">
        <f t="shared" ca="1" si="201"/>
        <v>0.6776736111111108</v>
      </c>
      <c r="R782" s="486">
        <v>0.10999999940395355</v>
      </c>
      <c r="S782" s="486"/>
      <c r="T782">
        <v>28</v>
      </c>
      <c r="U782" s="469" t="str">
        <f t="shared" si="202"/>
        <v>C33-R33</v>
      </c>
      <c r="V782" s="970">
        <v>33</v>
      </c>
      <c r="W782" s="470" t="s">
        <v>493</v>
      </c>
      <c r="X782" s="470" t="s">
        <v>494</v>
      </c>
      <c r="Y782" s="971">
        <v>33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C33-R35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0.67792824074074043</v>
      </c>
      <c r="Q783" s="484">
        <f t="shared" ca="1" si="201"/>
        <v>0.67809027777777742</v>
      </c>
      <c r="R783" s="486">
        <v>0.10999999940395355</v>
      </c>
      <c r="S783" s="486"/>
      <c r="T783">
        <v>28</v>
      </c>
      <c r="U783" s="469" t="str">
        <f t="shared" si="202"/>
        <v>C33-R35</v>
      </c>
      <c r="V783" s="970">
        <v>33</v>
      </c>
      <c r="W783" s="470" t="s">
        <v>493</v>
      </c>
      <c r="X783" s="470" t="s">
        <v>494</v>
      </c>
      <c r="Y783" s="971">
        <v>35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C33-R37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0.67834490740740705</v>
      </c>
      <c r="Q784" s="484">
        <f t="shared" ca="1" si="201"/>
        <v>0.67849537037037</v>
      </c>
      <c r="R784" s="486">
        <v>0.10999999940395355</v>
      </c>
      <c r="S784" s="486"/>
      <c r="T784">
        <v>28</v>
      </c>
      <c r="U784" s="469" t="str">
        <f t="shared" si="202"/>
        <v>C33-R37</v>
      </c>
      <c r="V784" s="970">
        <v>33</v>
      </c>
      <c r="W784" s="470" t="s">
        <v>493</v>
      </c>
      <c r="X784" s="470" t="s">
        <v>494</v>
      </c>
      <c r="Y784" s="971">
        <v>37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C33-R39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0.67877314814814782</v>
      </c>
      <c r="Q785" s="484">
        <f t="shared" ca="1" si="201"/>
        <v>0.67892361111111077</v>
      </c>
      <c r="R785" s="486">
        <v>0.10999999940395355</v>
      </c>
      <c r="S785" s="486"/>
      <c r="T785">
        <v>28</v>
      </c>
      <c r="U785" s="469" t="str">
        <f t="shared" si="202"/>
        <v>C33-R39</v>
      </c>
      <c r="V785" s="970">
        <v>33</v>
      </c>
      <c r="W785" s="470" t="s">
        <v>493</v>
      </c>
      <c r="X785" s="470" t="s">
        <v>494</v>
      </c>
      <c r="Y785" s="971">
        <v>39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C33-R41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0.67915509259259221</v>
      </c>
      <c r="Q786" s="484">
        <f t="shared" ca="1" si="201"/>
        <v>0.67930555555555516</v>
      </c>
      <c r="R786" s="486">
        <v>0.10999999940395355</v>
      </c>
      <c r="S786" s="486"/>
      <c r="T786">
        <v>28</v>
      </c>
      <c r="U786" s="469" t="str">
        <f t="shared" si="202"/>
        <v>C33-R41</v>
      </c>
      <c r="V786" s="970">
        <v>33</v>
      </c>
      <c r="W786" s="470" t="s">
        <v>493</v>
      </c>
      <c r="X786" s="470" t="s">
        <v>494</v>
      </c>
      <c r="Y786" s="971">
        <v>41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C33-R43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0.67954861111111076</v>
      </c>
      <c r="Q787" s="484">
        <f t="shared" ca="1" si="201"/>
        <v>0.67969907407407371</v>
      </c>
      <c r="R787" s="486">
        <v>0.10999999940395355</v>
      </c>
      <c r="S787" s="486"/>
      <c r="T787">
        <v>28</v>
      </c>
      <c r="U787" s="469" t="str">
        <f t="shared" si="202"/>
        <v>C33-R43</v>
      </c>
      <c r="V787" s="970">
        <v>33</v>
      </c>
      <c r="W787" s="470" t="s">
        <v>493</v>
      </c>
      <c r="X787" s="470" t="s">
        <v>494</v>
      </c>
      <c r="Y787" s="971">
        <v>43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C33-R45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0.67996527777777738</v>
      </c>
      <c r="Q788" s="484">
        <f t="shared" ca="1" si="201"/>
        <v>0.68011574074074033</v>
      </c>
      <c r="R788" s="486">
        <v>0.10999999940395355</v>
      </c>
      <c r="S788" s="486"/>
      <c r="T788">
        <v>28</v>
      </c>
      <c r="U788" s="469" t="str">
        <f t="shared" si="202"/>
        <v>C33-R45</v>
      </c>
      <c r="V788" s="970">
        <v>33</v>
      </c>
      <c r="W788" s="470" t="s">
        <v>493</v>
      </c>
      <c r="X788" s="470" t="s">
        <v>494</v>
      </c>
      <c r="Y788" s="971">
        <v>45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C34-R44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0.68040509259259219</v>
      </c>
      <c r="Q789" s="484">
        <f t="shared" ca="1" si="201"/>
        <v>0.68057870370370332</v>
      </c>
      <c r="R789" s="486">
        <v>0.10999999940395355</v>
      </c>
      <c r="S789" s="486"/>
      <c r="T789">
        <v>28</v>
      </c>
      <c r="U789" s="469" t="str">
        <f t="shared" si="202"/>
        <v>C34-R44</v>
      </c>
      <c r="V789" s="970">
        <v>34</v>
      </c>
      <c r="W789" s="470" t="s">
        <v>493</v>
      </c>
      <c r="X789" s="470" t="s">
        <v>494</v>
      </c>
      <c r="Y789" s="971">
        <v>44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C34-R42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0.68086805555555518</v>
      </c>
      <c r="Q790" s="484">
        <f t="shared" ca="1" si="201"/>
        <v>0.68104166666666632</v>
      </c>
      <c r="R790" s="486">
        <v>0.10999999940395355</v>
      </c>
      <c r="S790" s="486"/>
      <c r="T790">
        <v>28</v>
      </c>
      <c r="U790" s="469" t="str">
        <f t="shared" si="202"/>
        <v>C34-R42</v>
      </c>
      <c r="V790" s="970">
        <v>34</v>
      </c>
      <c r="W790" s="470" t="s">
        <v>493</v>
      </c>
      <c r="X790" s="470" t="s">
        <v>494</v>
      </c>
      <c r="Y790" s="971">
        <v>42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C34-R40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0.68130787037036999</v>
      </c>
      <c r="Q791" s="484">
        <f t="shared" ca="1" si="201"/>
        <v>0.68145833333333294</v>
      </c>
      <c r="R791" s="486">
        <v>0.10999999940395355</v>
      </c>
      <c r="S791" s="486"/>
      <c r="T791">
        <v>28</v>
      </c>
      <c r="U791" s="469" t="str">
        <f t="shared" si="202"/>
        <v>C34-R40</v>
      </c>
      <c r="V791" s="970">
        <v>34</v>
      </c>
      <c r="W791" s="470" t="s">
        <v>493</v>
      </c>
      <c r="X791" s="470" t="s">
        <v>494</v>
      </c>
      <c r="Y791" s="971">
        <v>40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C34-R38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0.68172453703703662</v>
      </c>
      <c r="Q792" s="484">
        <f t="shared" ca="1" si="201"/>
        <v>0.68189814814814775</v>
      </c>
      <c r="R792" s="486">
        <v>0.10999999940395355</v>
      </c>
      <c r="S792" s="486"/>
      <c r="T792">
        <v>28</v>
      </c>
      <c r="U792" s="469" t="str">
        <f t="shared" si="202"/>
        <v>C34-R38</v>
      </c>
      <c r="V792" s="970">
        <v>34</v>
      </c>
      <c r="W792" s="470" t="s">
        <v>493</v>
      </c>
      <c r="X792" s="470" t="s">
        <v>494</v>
      </c>
      <c r="Y792" s="971">
        <v>38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C34-R36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0.68216435185185142</v>
      </c>
      <c r="Q793" s="484">
        <f t="shared" ca="1" si="201"/>
        <v>0.68230324074074034</v>
      </c>
      <c r="R793" s="486">
        <v>0.10999999940395355</v>
      </c>
      <c r="S793" s="486"/>
      <c r="T793">
        <v>28</v>
      </c>
      <c r="U793" s="469" t="str">
        <f t="shared" si="202"/>
        <v>C34-R36</v>
      </c>
      <c r="V793" s="970">
        <v>34</v>
      </c>
      <c r="W793" s="470" t="s">
        <v>493</v>
      </c>
      <c r="X793" s="470" t="s">
        <v>494</v>
      </c>
      <c r="Y793" s="971">
        <v>36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C34-R34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0.68253472222222178</v>
      </c>
      <c r="Q794" s="484">
        <f t="shared" ca="1" si="201"/>
        <v>0.68267361111111069</v>
      </c>
      <c r="R794" s="486">
        <v>0.10999999940395355</v>
      </c>
      <c r="S794" s="486"/>
      <c r="T794">
        <v>28</v>
      </c>
      <c r="U794" s="469" t="str">
        <f t="shared" si="202"/>
        <v>C34-R34</v>
      </c>
      <c r="V794" s="970">
        <v>34</v>
      </c>
      <c r="W794" s="470" t="s">
        <v>493</v>
      </c>
      <c r="X794" s="470" t="s">
        <v>494</v>
      </c>
      <c r="Y794" s="971">
        <v>34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C34-R32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0.68295138888888851</v>
      </c>
      <c r="Q795" s="484">
        <f t="shared" ca="1" si="201"/>
        <v>0.6831134259259255</v>
      </c>
      <c r="R795" s="486">
        <v>0.10999999940395355</v>
      </c>
      <c r="S795" s="486"/>
      <c r="T795">
        <v>28</v>
      </c>
      <c r="U795" s="469" t="str">
        <f t="shared" si="202"/>
        <v>C34-R32</v>
      </c>
      <c r="V795" s="970">
        <v>34</v>
      </c>
      <c r="W795" s="470" t="s">
        <v>493</v>
      </c>
      <c r="X795" s="470" t="s">
        <v>494</v>
      </c>
      <c r="Y795" s="971">
        <v>32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C34-R30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0.68334490740740694</v>
      </c>
      <c r="Q796" s="484">
        <f t="shared" ca="1" si="201"/>
        <v>0.68349537037036989</v>
      </c>
      <c r="R796" s="486">
        <v>0.10999999940395355</v>
      </c>
      <c r="S796" s="486"/>
      <c r="T796">
        <v>28</v>
      </c>
      <c r="U796" s="469" t="str">
        <f t="shared" si="202"/>
        <v>C34-R30</v>
      </c>
      <c r="V796" s="970">
        <v>34</v>
      </c>
      <c r="W796" s="470" t="s">
        <v>493</v>
      </c>
      <c r="X796" s="470" t="s">
        <v>494</v>
      </c>
      <c r="Y796" s="971">
        <v>30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C34-R28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0.68376157407407356</v>
      </c>
      <c r="Q797" s="484">
        <f t="shared" ca="1" si="201"/>
        <v>0.68390046296296247</v>
      </c>
      <c r="R797" s="486">
        <v>0.10999999940395355</v>
      </c>
      <c r="S797" s="486"/>
      <c r="T797">
        <v>28</v>
      </c>
      <c r="U797" s="469" t="str">
        <f t="shared" si="202"/>
        <v>C34-R28</v>
      </c>
      <c r="V797" s="970">
        <v>34</v>
      </c>
      <c r="W797" s="470" t="s">
        <v>493</v>
      </c>
      <c r="X797" s="470" t="s">
        <v>494</v>
      </c>
      <c r="Y797" s="971">
        <v>28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C34-R26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0.68413194444444392</v>
      </c>
      <c r="Q798" s="484">
        <f t="shared" ca="1" si="201"/>
        <v>0.68427083333333283</v>
      </c>
      <c r="R798" s="486">
        <v>0.10999999940395355</v>
      </c>
      <c r="S798" s="486"/>
      <c r="T798">
        <v>29</v>
      </c>
      <c r="U798" s="469" t="str">
        <f t="shared" si="202"/>
        <v>C34-R26</v>
      </c>
      <c r="V798" s="970">
        <v>34</v>
      </c>
      <c r="W798" s="470" t="s">
        <v>493</v>
      </c>
      <c r="X798" s="470" t="s">
        <v>494</v>
      </c>
      <c r="Y798" s="971">
        <v>26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C34-R24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0.68451388888888842</v>
      </c>
      <c r="Q799" s="484">
        <f t="shared" ca="1" si="201"/>
        <v>0.68467592592592541</v>
      </c>
      <c r="R799" s="486">
        <v>0.10999999940395355</v>
      </c>
      <c r="S799" s="486"/>
      <c r="T799">
        <v>29</v>
      </c>
      <c r="U799" s="469" t="str">
        <f t="shared" si="202"/>
        <v>C34-R24</v>
      </c>
      <c r="V799" s="970">
        <v>34</v>
      </c>
      <c r="W799" s="470" t="s">
        <v>493</v>
      </c>
      <c r="X799" s="470" t="s">
        <v>494</v>
      </c>
      <c r="Y799" s="971">
        <v>24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C34-R22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0.68496527777777727</v>
      </c>
      <c r="Q800" s="484">
        <f t="shared" ca="1" si="201"/>
        <v>0.68512731481481426</v>
      </c>
      <c r="R800" s="486">
        <v>0.10999999940395355</v>
      </c>
      <c r="S800" s="486"/>
      <c r="T800">
        <v>29</v>
      </c>
      <c r="U800" s="469" t="str">
        <f t="shared" si="202"/>
        <v>C34-R22</v>
      </c>
      <c r="V800" s="970">
        <v>34</v>
      </c>
      <c r="W800" s="470" t="s">
        <v>493</v>
      </c>
      <c r="X800" s="470" t="s">
        <v>494</v>
      </c>
      <c r="Y800" s="971">
        <v>22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C34-R20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0.68538194444444389</v>
      </c>
      <c r="Q801" s="484">
        <f t="shared" ca="1" si="201"/>
        <v>0.68553240740740684</v>
      </c>
      <c r="R801" s="486">
        <v>0.10999999940395355</v>
      </c>
      <c r="S801" s="486"/>
      <c r="T801">
        <v>29</v>
      </c>
      <c r="U801" s="469" t="str">
        <f t="shared" si="202"/>
        <v>C34-R20</v>
      </c>
      <c r="V801" s="970">
        <v>34</v>
      </c>
      <c r="W801" s="470" t="s">
        <v>493</v>
      </c>
      <c r="X801" s="470" t="s">
        <v>494</v>
      </c>
      <c r="Y801" s="971">
        <v>20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C34-R18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0.68577546296296243</v>
      </c>
      <c r="Q802" s="484">
        <f t="shared" ca="1" si="201"/>
        <v>0.68594907407407357</v>
      </c>
      <c r="R802" s="486">
        <v>0.10999999940395355</v>
      </c>
      <c r="S802" s="486"/>
      <c r="T802">
        <v>29</v>
      </c>
      <c r="U802" s="469" t="str">
        <f t="shared" si="202"/>
        <v>C34-R18</v>
      </c>
      <c r="V802" s="970">
        <v>34</v>
      </c>
      <c r="W802" s="470" t="s">
        <v>493</v>
      </c>
      <c r="X802" s="470" t="s">
        <v>494</v>
      </c>
      <c r="Y802" s="971">
        <v>18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C34-R16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0.68622685185185139</v>
      </c>
      <c r="Q803" s="484">
        <f t="shared" ca="1" si="201"/>
        <v>0.6863657407407403</v>
      </c>
      <c r="R803" s="486">
        <v>0.10999999940395355</v>
      </c>
      <c r="S803" s="486"/>
      <c r="T803">
        <v>29</v>
      </c>
      <c r="U803" s="469" t="str">
        <f t="shared" si="202"/>
        <v>C34-R16</v>
      </c>
      <c r="V803" s="970">
        <v>34</v>
      </c>
      <c r="W803" s="470" t="s">
        <v>493</v>
      </c>
      <c r="X803" s="470" t="s">
        <v>494</v>
      </c>
      <c r="Y803" s="971">
        <v>16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C34-R14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0.68664351851851813</v>
      </c>
      <c r="Q804" s="484">
        <f t="shared" ref="Q804:Q867" ca="1" si="216">P804+TIME(0,0,RANDBETWEEN(12,15))</f>
        <v>0.68680555555555511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C34-R14</v>
      </c>
      <c r="V804" s="970">
        <v>34</v>
      </c>
      <c r="W804" s="470" t="s">
        <v>493</v>
      </c>
      <c r="X804" s="470" t="s">
        <v>494</v>
      </c>
      <c r="Y804" s="971">
        <v>14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C34-R12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0.68708333333333294</v>
      </c>
      <c r="Q805" s="484">
        <f t="shared" ca="1" si="216"/>
        <v>0.68723379629629588</v>
      </c>
      <c r="R805" s="486">
        <v>0.10999999940395355</v>
      </c>
      <c r="S805" s="486"/>
      <c r="T805">
        <v>29</v>
      </c>
      <c r="U805" s="469" t="str">
        <f t="shared" si="217"/>
        <v>C34-R12</v>
      </c>
      <c r="V805" s="970">
        <v>34</v>
      </c>
      <c r="W805" s="470" t="s">
        <v>493</v>
      </c>
      <c r="X805" s="470" t="s">
        <v>494</v>
      </c>
      <c r="Y805" s="971">
        <v>12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C34-R10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0.68748842592592552</v>
      </c>
      <c r="Q806" s="484">
        <f t="shared" ca="1" si="216"/>
        <v>0.68765046296296251</v>
      </c>
      <c r="R806" s="486">
        <v>0.10999999940395355</v>
      </c>
      <c r="S806" s="486"/>
      <c r="T806">
        <v>29</v>
      </c>
      <c r="U806" s="469" t="str">
        <f t="shared" si="217"/>
        <v>C34-R10</v>
      </c>
      <c r="V806" s="970">
        <v>34</v>
      </c>
      <c r="W806" s="470" t="s">
        <v>493</v>
      </c>
      <c r="X806" s="470" t="s">
        <v>494</v>
      </c>
      <c r="Y806" s="971">
        <v>10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C34-R8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0.68792824074074033</v>
      </c>
      <c r="Q807" s="484">
        <f t="shared" ca="1" si="216"/>
        <v>0.68806712962962924</v>
      </c>
      <c r="R807" s="486">
        <v>0.10999999940395355</v>
      </c>
      <c r="S807" s="486"/>
      <c r="T807">
        <v>29</v>
      </c>
      <c r="U807" s="469" t="str">
        <f t="shared" si="217"/>
        <v>C34-R8</v>
      </c>
      <c r="V807" s="970">
        <v>34</v>
      </c>
      <c r="W807" s="470" t="s">
        <v>493</v>
      </c>
      <c r="X807" s="470" t="s">
        <v>494</v>
      </c>
      <c r="Y807" s="971">
        <v>8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C34-R6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0.68834490740740706</v>
      </c>
      <c r="Q808" s="484">
        <f t="shared" ca="1" si="216"/>
        <v>0.68850694444444405</v>
      </c>
      <c r="R808" s="486">
        <v>0.10999999940395355</v>
      </c>
      <c r="S808" s="486"/>
      <c r="T808">
        <v>29</v>
      </c>
      <c r="U808" s="469" t="str">
        <f t="shared" si="217"/>
        <v>C34-R6</v>
      </c>
      <c r="V808" s="970">
        <v>34</v>
      </c>
      <c r="W808" s="470" t="s">
        <v>493</v>
      </c>
      <c r="X808" s="470" t="s">
        <v>494</v>
      </c>
      <c r="Y808" s="971">
        <v>6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C34-R4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0.68876157407407368</v>
      </c>
      <c r="Q809" s="484">
        <f t="shared" ca="1" si="216"/>
        <v>0.68890046296296259</v>
      </c>
      <c r="R809" s="486">
        <v>0.10999999940395355</v>
      </c>
      <c r="S809" s="486"/>
      <c r="T809">
        <v>29</v>
      </c>
      <c r="U809" s="469" t="str">
        <f t="shared" si="217"/>
        <v>C34-R4</v>
      </c>
      <c r="V809" s="970">
        <v>34</v>
      </c>
      <c r="W809" s="470" t="s">
        <v>493</v>
      </c>
      <c r="X809" s="470" t="s">
        <v>494</v>
      </c>
      <c r="Y809" s="971">
        <v>4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C34-R2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0.68915509259259222</v>
      </c>
      <c r="Q810" s="484">
        <f t="shared" ca="1" si="216"/>
        <v>0.68931712962962921</v>
      </c>
      <c r="R810" s="486">
        <v>0.10999999940395355</v>
      </c>
      <c r="S810" s="486"/>
      <c r="T810">
        <v>29</v>
      </c>
      <c r="U810" s="469" t="str">
        <f t="shared" si="217"/>
        <v>C34-R2</v>
      </c>
      <c r="V810" s="970">
        <v>34</v>
      </c>
      <c r="W810" s="470" t="s">
        <v>493</v>
      </c>
      <c r="X810" s="470" t="s">
        <v>494</v>
      </c>
      <c r="Y810" s="971">
        <v>2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C35-R1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0.68959490740740703</v>
      </c>
      <c r="Q811" s="484">
        <f t="shared" ca="1" si="216"/>
        <v>0.68974537037036998</v>
      </c>
      <c r="R811" s="486">
        <v>0.10999999940395355</v>
      </c>
      <c r="S811" s="486"/>
      <c r="T811">
        <v>29</v>
      </c>
      <c r="U811" s="469" t="str">
        <f t="shared" si="217"/>
        <v>C35-R1</v>
      </c>
      <c r="V811" s="970">
        <v>35</v>
      </c>
      <c r="W811" s="470" t="s">
        <v>493</v>
      </c>
      <c r="X811" s="470" t="s">
        <v>494</v>
      </c>
      <c r="Y811" s="971">
        <v>1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C35-R3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0.69003472222222184</v>
      </c>
      <c r="Q812" s="484">
        <f t="shared" ca="1" si="216"/>
        <v>0.69020833333333298</v>
      </c>
      <c r="R812" s="486">
        <v>0.10999999940395355</v>
      </c>
      <c r="S812" s="486"/>
      <c r="T812">
        <v>29</v>
      </c>
      <c r="U812" s="469" t="str">
        <f t="shared" si="217"/>
        <v>C35-R3</v>
      </c>
      <c r="V812" s="970">
        <v>35</v>
      </c>
      <c r="W812" s="470" t="s">
        <v>493</v>
      </c>
      <c r="X812" s="470" t="s">
        <v>494</v>
      </c>
      <c r="Y812" s="971">
        <v>3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C35-R5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0.69045138888888857</v>
      </c>
      <c r="Q813" s="484">
        <f t="shared" ca="1" si="216"/>
        <v>0.69060185185185152</v>
      </c>
      <c r="R813" s="486">
        <v>0.10999999940395355</v>
      </c>
      <c r="S813" s="486"/>
      <c r="T813">
        <v>29</v>
      </c>
      <c r="U813" s="469" t="str">
        <f t="shared" si="217"/>
        <v>C35-R5</v>
      </c>
      <c r="V813" s="970">
        <v>35</v>
      </c>
      <c r="W813" s="470" t="s">
        <v>493</v>
      </c>
      <c r="X813" s="470" t="s">
        <v>494</v>
      </c>
      <c r="Y813" s="971">
        <v>5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C35-R7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0.69087962962962934</v>
      </c>
      <c r="Q814" s="484">
        <f t="shared" ca="1" si="216"/>
        <v>0.69105324074074048</v>
      </c>
      <c r="R814" s="486">
        <v>0.10999999940395355</v>
      </c>
      <c r="S814" s="486"/>
      <c r="T814">
        <v>29</v>
      </c>
      <c r="U814" s="469" t="str">
        <f t="shared" si="217"/>
        <v>C35-R7</v>
      </c>
      <c r="V814" s="970">
        <v>35</v>
      </c>
      <c r="W814" s="470" t="s">
        <v>493</v>
      </c>
      <c r="X814" s="470" t="s">
        <v>494</v>
      </c>
      <c r="Y814" s="971">
        <v>7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C35-R9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0.69129629629629608</v>
      </c>
      <c r="Q815" s="484">
        <f t="shared" ca="1" si="216"/>
        <v>0.69145833333333306</v>
      </c>
      <c r="R815" s="486">
        <v>0.10999999940395355</v>
      </c>
      <c r="S815" s="486"/>
      <c r="T815">
        <v>29</v>
      </c>
      <c r="U815" s="469" t="str">
        <f t="shared" si="217"/>
        <v>C35-R9</v>
      </c>
      <c r="V815" s="970">
        <v>35</v>
      </c>
      <c r="W815" s="470" t="s">
        <v>493</v>
      </c>
      <c r="X815" s="470" t="s">
        <v>494</v>
      </c>
      <c r="Y815" s="971">
        <v>9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C35-R11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0.69172453703703674</v>
      </c>
      <c r="Q816" s="484">
        <f t="shared" ca="1" si="216"/>
        <v>0.69186342592592565</v>
      </c>
      <c r="R816" s="486">
        <v>0.10999999940395355</v>
      </c>
      <c r="S816" s="486"/>
      <c r="T816">
        <v>29</v>
      </c>
      <c r="U816" s="469" t="str">
        <f t="shared" si="217"/>
        <v>C35-R11</v>
      </c>
      <c r="V816" s="970">
        <v>35</v>
      </c>
      <c r="W816" s="470" t="s">
        <v>493</v>
      </c>
      <c r="X816" s="470" t="s">
        <v>494</v>
      </c>
      <c r="Y816" s="971">
        <v>11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C35-R13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0.69210648148148124</v>
      </c>
      <c r="Q817" s="484">
        <f t="shared" ca="1" si="216"/>
        <v>0.69228009259259238</v>
      </c>
      <c r="R817" s="486">
        <v>0.10999999940395355</v>
      </c>
      <c r="S817" s="486"/>
      <c r="T817">
        <v>29</v>
      </c>
      <c r="U817" s="469" t="str">
        <f t="shared" si="217"/>
        <v>C35-R13</v>
      </c>
      <c r="V817" s="970">
        <v>35</v>
      </c>
      <c r="W817" s="470" t="s">
        <v>493</v>
      </c>
      <c r="X817" s="470" t="s">
        <v>494</v>
      </c>
      <c r="Y817" s="971">
        <v>13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C35-R15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0.69251157407407382</v>
      </c>
      <c r="Q818" s="484">
        <f t="shared" ca="1" si="216"/>
        <v>0.69265046296296273</v>
      </c>
      <c r="R818" s="486">
        <v>0.10999999940395355</v>
      </c>
      <c r="S818" s="486"/>
      <c r="T818">
        <v>29</v>
      </c>
      <c r="U818" s="469" t="str">
        <f t="shared" si="217"/>
        <v>C35-R15</v>
      </c>
      <c r="V818" s="970">
        <v>35</v>
      </c>
      <c r="W818" s="470" t="s">
        <v>493</v>
      </c>
      <c r="X818" s="470" t="s">
        <v>494</v>
      </c>
      <c r="Y818" s="971">
        <v>15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C35-R17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0.69289351851851833</v>
      </c>
      <c r="Q819" s="484">
        <f t="shared" ca="1" si="216"/>
        <v>0.69304398148148127</v>
      </c>
      <c r="R819" s="486">
        <v>0.10999999940395355</v>
      </c>
      <c r="S819" s="486"/>
      <c r="T819">
        <v>29</v>
      </c>
      <c r="U819" s="469" t="str">
        <f t="shared" si="217"/>
        <v>C35-R17</v>
      </c>
      <c r="V819" s="970">
        <v>35</v>
      </c>
      <c r="W819" s="470" t="s">
        <v>493</v>
      </c>
      <c r="X819" s="470" t="s">
        <v>494</v>
      </c>
      <c r="Y819" s="971">
        <v>17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C35-R19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0.69331018518518495</v>
      </c>
      <c r="Q820" s="484">
        <f t="shared" ca="1" si="216"/>
        <v>0.6934606481481479</v>
      </c>
      <c r="R820" s="486">
        <v>0.10999999940395355</v>
      </c>
      <c r="S820" s="486"/>
      <c r="T820">
        <v>29</v>
      </c>
      <c r="U820" s="469" t="str">
        <f t="shared" si="217"/>
        <v>C35-R19</v>
      </c>
      <c r="V820" s="970">
        <v>35</v>
      </c>
      <c r="W820" s="470" t="s">
        <v>493</v>
      </c>
      <c r="X820" s="470" t="s">
        <v>494</v>
      </c>
      <c r="Y820" s="971">
        <v>19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C35-R21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0.69369212962962934</v>
      </c>
      <c r="Q821" s="484">
        <f t="shared" ca="1" si="216"/>
        <v>0.69383101851851825</v>
      </c>
      <c r="R821" s="486">
        <v>0.10999999940395355</v>
      </c>
      <c r="S821" s="486"/>
      <c r="T821">
        <v>29</v>
      </c>
      <c r="U821" s="469" t="str">
        <f t="shared" si="217"/>
        <v>C35-R21</v>
      </c>
      <c r="V821" s="970">
        <v>35</v>
      </c>
      <c r="W821" s="470" t="s">
        <v>493</v>
      </c>
      <c r="X821" s="470" t="s">
        <v>494</v>
      </c>
      <c r="Y821" s="971">
        <v>21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C35-R23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0.69407407407407384</v>
      </c>
      <c r="Q822" s="484">
        <f t="shared" ca="1" si="216"/>
        <v>0.69422453703703679</v>
      </c>
      <c r="R822" s="486">
        <v>0.10999999940395355</v>
      </c>
      <c r="S822" s="486"/>
      <c r="T822">
        <v>29</v>
      </c>
      <c r="U822" s="469" t="str">
        <f t="shared" si="217"/>
        <v>C35-R23</v>
      </c>
      <c r="V822" s="970">
        <v>35</v>
      </c>
      <c r="W822" s="470" t="s">
        <v>493</v>
      </c>
      <c r="X822" s="470" t="s">
        <v>494</v>
      </c>
      <c r="Y822" s="971">
        <v>23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C35-R25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0.69449074074074046</v>
      </c>
      <c r="Q823" s="484">
        <f t="shared" ca="1" si="216"/>
        <v>0.69465277777777745</v>
      </c>
      <c r="R823" s="486">
        <v>0.10999999940395355</v>
      </c>
      <c r="S823" s="486"/>
      <c r="T823">
        <v>30</v>
      </c>
      <c r="U823" s="469" t="str">
        <f t="shared" si="217"/>
        <v>C35-R25</v>
      </c>
      <c r="V823" s="970">
        <v>35</v>
      </c>
      <c r="W823" s="470" t="s">
        <v>493</v>
      </c>
      <c r="X823" s="470" t="s">
        <v>494</v>
      </c>
      <c r="Y823" s="971">
        <v>25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C35-R27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0.69494212962962931</v>
      </c>
      <c r="Q824" s="484">
        <f t="shared" ca="1" si="216"/>
        <v>0.69508101851851822</v>
      </c>
      <c r="R824" s="486">
        <v>0.10999999940395355</v>
      </c>
      <c r="S824" s="486"/>
      <c r="T824">
        <v>30</v>
      </c>
      <c r="U824" s="469" t="str">
        <f t="shared" si="217"/>
        <v>C35-R27</v>
      </c>
      <c r="V824" s="970">
        <v>35</v>
      </c>
      <c r="W824" s="470" t="s">
        <v>493</v>
      </c>
      <c r="X824" s="470" t="s">
        <v>494</v>
      </c>
      <c r="Y824" s="971">
        <v>27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C35-R29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0.69537037037037008</v>
      </c>
      <c r="Q825" s="484">
        <f t="shared" ca="1" si="216"/>
        <v>0.69552083333333303</v>
      </c>
      <c r="R825" s="486">
        <v>0.10999999940395355</v>
      </c>
      <c r="S825" s="486"/>
      <c r="T825">
        <v>30</v>
      </c>
      <c r="U825" s="469" t="str">
        <f t="shared" si="217"/>
        <v>C35-R29</v>
      </c>
      <c r="V825" s="970">
        <v>35</v>
      </c>
      <c r="W825" s="470" t="s">
        <v>493</v>
      </c>
      <c r="X825" s="470" t="s">
        <v>494</v>
      </c>
      <c r="Y825" s="971">
        <v>29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C35-R31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0.69579861111111085</v>
      </c>
      <c r="Q826" s="484">
        <f t="shared" ca="1" si="216"/>
        <v>0.69597222222222199</v>
      </c>
      <c r="R826" s="486">
        <v>0.10999999940395355</v>
      </c>
      <c r="S826" s="486"/>
      <c r="T826">
        <v>30</v>
      </c>
      <c r="U826" s="469" t="str">
        <f t="shared" si="217"/>
        <v>C35-R31</v>
      </c>
      <c r="V826" s="970">
        <v>35</v>
      </c>
      <c r="W826" s="470" t="s">
        <v>493</v>
      </c>
      <c r="X826" s="470" t="s">
        <v>494</v>
      </c>
      <c r="Y826" s="971">
        <v>31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C35-R33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0.69622685185185162</v>
      </c>
      <c r="Q827" s="484">
        <f t="shared" ca="1" si="216"/>
        <v>0.69637731481481457</v>
      </c>
      <c r="R827" s="486">
        <v>0.10999999940395355</v>
      </c>
      <c r="S827" s="486"/>
      <c r="T827">
        <v>30</v>
      </c>
      <c r="U827" s="469" t="str">
        <f t="shared" si="217"/>
        <v>C35-R33</v>
      </c>
      <c r="V827" s="970">
        <v>35</v>
      </c>
      <c r="W827" s="470" t="s">
        <v>493</v>
      </c>
      <c r="X827" s="470" t="s">
        <v>494</v>
      </c>
      <c r="Y827" s="971">
        <v>33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C35-R35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0.69662037037037017</v>
      </c>
      <c r="Q828" s="484">
        <f t="shared" ca="1" si="216"/>
        <v>0.69675925925925908</v>
      </c>
      <c r="R828" s="486">
        <v>0.10999999940395355</v>
      </c>
      <c r="S828" s="486"/>
      <c r="T828">
        <v>30</v>
      </c>
      <c r="U828" s="469" t="str">
        <f t="shared" si="217"/>
        <v>C35-R35</v>
      </c>
      <c r="V828" s="970">
        <v>35</v>
      </c>
      <c r="W828" s="470" t="s">
        <v>493</v>
      </c>
      <c r="X828" s="470" t="s">
        <v>494</v>
      </c>
      <c r="Y828" s="971">
        <v>35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C35-R37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0.6970370370370369</v>
      </c>
      <c r="Q829" s="484">
        <f t="shared" ca="1" si="216"/>
        <v>0.69718749999999985</v>
      </c>
      <c r="R829" s="486">
        <v>0.10999999940395355</v>
      </c>
      <c r="S829" s="486"/>
      <c r="T829">
        <v>30</v>
      </c>
      <c r="U829" s="469" t="str">
        <f t="shared" si="217"/>
        <v>C35-R37</v>
      </c>
      <c r="V829" s="970">
        <v>35</v>
      </c>
      <c r="W829" s="470" t="s">
        <v>493</v>
      </c>
      <c r="X829" s="470" t="s">
        <v>494</v>
      </c>
      <c r="Y829" s="971">
        <v>37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C35-R39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0.69746527777777767</v>
      </c>
      <c r="Q830" s="484">
        <f t="shared" ca="1" si="216"/>
        <v>0.69762731481481466</v>
      </c>
      <c r="R830" s="486">
        <v>0.10999999940395355</v>
      </c>
      <c r="S830" s="486"/>
      <c r="T830">
        <v>30</v>
      </c>
      <c r="U830" s="469" t="str">
        <f t="shared" si="217"/>
        <v>C35-R39</v>
      </c>
      <c r="V830" s="970">
        <v>35</v>
      </c>
      <c r="W830" s="470" t="s">
        <v>493</v>
      </c>
      <c r="X830" s="470" t="s">
        <v>494</v>
      </c>
      <c r="Y830" s="971">
        <v>39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C35-R41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0.69788194444444429</v>
      </c>
      <c r="Q831" s="484">
        <f t="shared" ca="1" si="216"/>
        <v>0.69805555555555543</v>
      </c>
      <c r="R831" s="486">
        <v>0.10999999940395355</v>
      </c>
      <c r="S831" s="486"/>
      <c r="T831">
        <v>30</v>
      </c>
      <c r="U831" s="469" t="str">
        <f t="shared" si="217"/>
        <v>C35-R41</v>
      </c>
      <c r="V831" s="970">
        <v>35</v>
      </c>
      <c r="W831" s="470" t="s">
        <v>493</v>
      </c>
      <c r="X831" s="470" t="s">
        <v>494</v>
      </c>
      <c r="Y831" s="971">
        <v>41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C35-R43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0.69829861111111102</v>
      </c>
      <c r="Q832" s="484">
        <f t="shared" ca="1" si="216"/>
        <v>0.69847222222222216</v>
      </c>
      <c r="R832" s="486">
        <v>0.10999999940395355</v>
      </c>
      <c r="S832" s="486"/>
      <c r="T832">
        <v>30</v>
      </c>
      <c r="U832" s="469" t="str">
        <f t="shared" si="217"/>
        <v>C35-R43</v>
      </c>
      <c r="V832" s="970">
        <v>35</v>
      </c>
      <c r="W832" s="470" t="s">
        <v>493</v>
      </c>
      <c r="X832" s="470" t="s">
        <v>494</v>
      </c>
      <c r="Y832" s="971">
        <v>43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C35-R45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0.69873842592592583</v>
      </c>
      <c r="Q833" s="484">
        <f t="shared" ca="1" si="216"/>
        <v>0.69891203703703697</v>
      </c>
      <c r="R833" s="486">
        <v>0.10999999940395355</v>
      </c>
      <c r="S833" s="486"/>
      <c r="T833">
        <v>30</v>
      </c>
      <c r="U833" s="469" t="str">
        <f t="shared" si="217"/>
        <v>C35-R45</v>
      </c>
      <c r="V833" s="970">
        <v>35</v>
      </c>
      <c r="W833" s="470" t="s">
        <v>493</v>
      </c>
      <c r="X833" s="470" t="s">
        <v>494</v>
      </c>
      <c r="Y833" s="971">
        <v>45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C36-R44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0.6991666666666666</v>
      </c>
      <c r="Q834" s="484">
        <f t="shared" ca="1" si="216"/>
        <v>0.69931712962962955</v>
      </c>
      <c r="R834" s="486">
        <v>0.10999999940395355</v>
      </c>
      <c r="S834" s="486"/>
      <c r="T834">
        <v>30</v>
      </c>
      <c r="U834" s="469" t="str">
        <f t="shared" si="217"/>
        <v>C36-R44</v>
      </c>
      <c r="V834" s="970">
        <v>36</v>
      </c>
      <c r="W834" s="470" t="s">
        <v>493</v>
      </c>
      <c r="X834" s="470" t="s">
        <v>494</v>
      </c>
      <c r="Y834" s="971">
        <v>44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C36-R42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0.69960648148148141</v>
      </c>
      <c r="Q835" s="484">
        <f t="shared" ca="1" si="216"/>
        <v>0.6997685185185184</v>
      </c>
      <c r="R835" s="486">
        <v>0.10999999940395355</v>
      </c>
      <c r="S835" s="486"/>
      <c r="T835">
        <v>30</v>
      </c>
      <c r="U835" s="469" t="str">
        <f t="shared" si="217"/>
        <v>C36-R42</v>
      </c>
      <c r="V835" s="970">
        <v>36</v>
      </c>
      <c r="W835" s="470" t="s">
        <v>493</v>
      </c>
      <c r="X835" s="470" t="s">
        <v>494</v>
      </c>
      <c r="Y835" s="971">
        <v>42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C36-R40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0.70004629629629622</v>
      </c>
      <c r="Q836" s="484">
        <f t="shared" ca="1" si="216"/>
        <v>0.70021990740740736</v>
      </c>
      <c r="R836" s="486">
        <v>0.10999999940395355</v>
      </c>
      <c r="S836" s="486"/>
      <c r="T836">
        <v>30</v>
      </c>
      <c r="U836" s="469" t="str">
        <f t="shared" si="217"/>
        <v>C36-R40</v>
      </c>
      <c r="V836" s="970">
        <v>36</v>
      </c>
      <c r="W836" s="470" t="s">
        <v>493</v>
      </c>
      <c r="X836" s="470" t="s">
        <v>494</v>
      </c>
      <c r="Y836" s="971">
        <v>40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C36-R38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0.70047453703703699</v>
      </c>
      <c r="Q837" s="484">
        <f t="shared" ca="1" si="216"/>
        <v>0.70063657407407398</v>
      </c>
      <c r="R837" s="486">
        <v>0.10999999940395355</v>
      </c>
      <c r="S837" s="486"/>
      <c r="T837">
        <v>30</v>
      </c>
      <c r="U837" s="469" t="str">
        <f t="shared" si="217"/>
        <v>C36-R38</v>
      </c>
      <c r="V837" s="970">
        <v>36</v>
      </c>
      <c r="W837" s="470" t="s">
        <v>493</v>
      </c>
      <c r="X837" s="470" t="s">
        <v>494</v>
      </c>
      <c r="Y837" s="971">
        <v>38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C36-R36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0.7009143518518518</v>
      </c>
      <c r="Q838" s="484">
        <f t="shared" ca="1" si="216"/>
        <v>0.70106481481481475</v>
      </c>
      <c r="R838" s="486">
        <v>0.10999999940395355</v>
      </c>
      <c r="S838" s="486"/>
      <c r="T838">
        <v>30</v>
      </c>
      <c r="U838" s="469" t="str">
        <f t="shared" si="217"/>
        <v>C36-R36</v>
      </c>
      <c r="V838" s="970">
        <v>36</v>
      </c>
      <c r="W838" s="470" t="s">
        <v>493</v>
      </c>
      <c r="X838" s="470" t="s">
        <v>494</v>
      </c>
      <c r="Y838" s="971">
        <v>36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C36-R34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0.70134259259259257</v>
      </c>
      <c r="Q839" s="484">
        <f t="shared" ca="1" si="216"/>
        <v>0.70148148148148148</v>
      </c>
      <c r="R839" s="486">
        <v>0.10999999940395355</v>
      </c>
      <c r="S839" s="486"/>
      <c r="T839">
        <v>30</v>
      </c>
      <c r="U839" s="469" t="str">
        <f t="shared" si="217"/>
        <v>C36-R34</v>
      </c>
      <c r="V839" s="970">
        <v>36</v>
      </c>
      <c r="W839" s="470" t="s">
        <v>493</v>
      </c>
      <c r="X839" s="470" t="s">
        <v>494</v>
      </c>
      <c r="Y839" s="971">
        <v>34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C36-R32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0.70172453703703708</v>
      </c>
      <c r="Q840" s="484">
        <f t="shared" ca="1" si="216"/>
        <v>0.70188657407407407</v>
      </c>
      <c r="R840" s="486">
        <v>0.10999999940395355</v>
      </c>
      <c r="S840" s="486"/>
      <c r="T840">
        <v>30</v>
      </c>
      <c r="U840" s="469" t="str">
        <f t="shared" si="217"/>
        <v>C36-R32</v>
      </c>
      <c r="V840" s="970">
        <v>36</v>
      </c>
      <c r="W840" s="470" t="s">
        <v>493</v>
      </c>
      <c r="X840" s="470" t="s">
        <v>494</v>
      </c>
      <c r="Y840" s="971">
        <v>32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C36-R30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0.70216435185185189</v>
      </c>
      <c r="Q841" s="484">
        <f t="shared" ca="1" si="216"/>
        <v>0.70233796296296302</v>
      </c>
      <c r="R841" s="486">
        <v>0.10999999940395355</v>
      </c>
      <c r="S841" s="486"/>
      <c r="T841">
        <v>30</v>
      </c>
      <c r="U841" s="469" t="str">
        <f t="shared" si="217"/>
        <v>C36-R30</v>
      </c>
      <c r="V841" s="970">
        <v>36</v>
      </c>
      <c r="W841" s="470" t="s">
        <v>493</v>
      </c>
      <c r="X841" s="470" t="s">
        <v>494</v>
      </c>
      <c r="Y841" s="971">
        <v>30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C36-R28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0.70256944444444447</v>
      </c>
      <c r="Q842" s="484">
        <f t="shared" ca="1" si="216"/>
        <v>0.70271990740740742</v>
      </c>
      <c r="R842" s="486">
        <v>0.10999999940395355</v>
      </c>
      <c r="S842" s="486"/>
      <c r="T842">
        <v>30</v>
      </c>
      <c r="U842" s="469" t="str">
        <f t="shared" si="217"/>
        <v>C36-R28</v>
      </c>
      <c r="V842" s="970">
        <v>36</v>
      </c>
      <c r="W842" s="470" t="s">
        <v>493</v>
      </c>
      <c r="X842" s="470" t="s">
        <v>494</v>
      </c>
      <c r="Y842" s="971">
        <v>28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C36-R26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0.70295138888888886</v>
      </c>
      <c r="Q843" s="484">
        <f t="shared" ca="1" si="216"/>
        <v>0.70309027777777777</v>
      </c>
      <c r="R843" s="486">
        <v>0.10999999940395355</v>
      </c>
      <c r="S843" s="486"/>
      <c r="T843">
        <v>30</v>
      </c>
      <c r="U843" s="469" t="str">
        <f t="shared" si="217"/>
        <v>C36-R26</v>
      </c>
      <c r="V843" s="970">
        <v>36</v>
      </c>
      <c r="W843" s="470" t="s">
        <v>493</v>
      </c>
      <c r="X843" s="470" t="s">
        <v>494</v>
      </c>
      <c r="Y843" s="971">
        <v>26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C36-R24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0.7033449074074074</v>
      </c>
      <c r="Q844" s="484">
        <f t="shared" ca="1" si="216"/>
        <v>0.70350694444444439</v>
      </c>
      <c r="R844" s="486">
        <v>0.10999999940395355</v>
      </c>
      <c r="S844" s="486"/>
      <c r="T844">
        <v>30</v>
      </c>
      <c r="U844" s="469" t="str">
        <f t="shared" si="217"/>
        <v>C36-R24</v>
      </c>
      <c r="V844" s="970">
        <v>36</v>
      </c>
      <c r="W844" s="470" t="s">
        <v>493</v>
      </c>
      <c r="X844" s="470" t="s">
        <v>494</v>
      </c>
      <c r="Y844" s="971">
        <v>24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C36-R22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0.70374999999999999</v>
      </c>
      <c r="Q845" s="484">
        <f t="shared" ca="1" si="216"/>
        <v>0.70390046296296294</v>
      </c>
      <c r="R845" s="486">
        <v>0.10999999940395355</v>
      </c>
      <c r="S845" s="486"/>
      <c r="T845">
        <v>30</v>
      </c>
      <c r="U845" s="469" t="str">
        <f t="shared" si="217"/>
        <v>C36-R22</v>
      </c>
      <c r="V845" s="970">
        <v>36</v>
      </c>
      <c r="W845" s="470" t="s">
        <v>493</v>
      </c>
      <c r="X845" s="470" t="s">
        <v>494</v>
      </c>
      <c r="Y845" s="971">
        <v>22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C36-R20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0.7041898148148148</v>
      </c>
      <c r="Q846" s="484">
        <f t="shared" ca="1" si="216"/>
        <v>0.70432870370370371</v>
      </c>
      <c r="R846" s="486">
        <v>0.10999999940395355</v>
      </c>
      <c r="S846" s="486"/>
      <c r="T846">
        <v>30</v>
      </c>
      <c r="U846" s="469" t="str">
        <f t="shared" si="217"/>
        <v>C36-R20</v>
      </c>
      <c r="V846" s="970">
        <v>36</v>
      </c>
      <c r="W846" s="470" t="s">
        <v>493</v>
      </c>
      <c r="X846" s="470" t="s">
        <v>494</v>
      </c>
      <c r="Y846" s="971">
        <v>20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C36-R18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0.7045717592592593</v>
      </c>
      <c r="Q847" s="484">
        <f t="shared" ca="1" si="216"/>
        <v>0.70472222222222225</v>
      </c>
      <c r="R847" s="486">
        <v>0.10999999940395355</v>
      </c>
      <c r="S847" s="486"/>
      <c r="T847">
        <v>30</v>
      </c>
      <c r="U847" s="469" t="str">
        <f t="shared" si="217"/>
        <v>C36-R18</v>
      </c>
      <c r="V847" s="970">
        <v>36</v>
      </c>
      <c r="W847" s="470" t="s">
        <v>493</v>
      </c>
      <c r="X847" s="470" t="s">
        <v>494</v>
      </c>
      <c r="Y847" s="971">
        <v>18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C36-R16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0.70498842592592592</v>
      </c>
      <c r="Q848" s="484">
        <f t="shared" ca="1" si="216"/>
        <v>0.70512731481481483</v>
      </c>
      <c r="R848" s="486">
        <v>0.10999999940395355</v>
      </c>
      <c r="S848" s="486"/>
      <c r="T848">
        <v>30</v>
      </c>
      <c r="U848" s="469" t="str">
        <f t="shared" si="217"/>
        <v>C36-R16</v>
      </c>
      <c r="V848" s="970">
        <v>36</v>
      </c>
      <c r="W848" s="470" t="s">
        <v>493</v>
      </c>
      <c r="X848" s="470" t="s">
        <v>494</v>
      </c>
      <c r="Y848" s="971">
        <v>16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C36-R14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0.70538194444444446</v>
      </c>
      <c r="Q849" s="484">
        <f t="shared" ca="1" si="216"/>
        <v>0.70552083333333337</v>
      </c>
      <c r="R849" s="486">
        <v>0.10999999940395355</v>
      </c>
      <c r="S849" s="486"/>
      <c r="T849">
        <v>30</v>
      </c>
      <c r="U849" s="469" t="str">
        <f t="shared" si="217"/>
        <v>C36-R14</v>
      </c>
      <c r="V849" s="970">
        <v>36</v>
      </c>
      <c r="W849" s="470" t="s">
        <v>493</v>
      </c>
      <c r="X849" s="470" t="s">
        <v>494</v>
      </c>
      <c r="Y849" s="971">
        <v>14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C36-R12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0.70577546296296301</v>
      </c>
      <c r="Q850" s="484">
        <f t="shared" ca="1" si="216"/>
        <v>0.70592592592592596</v>
      </c>
      <c r="R850" s="486">
        <v>0.10999999940395355</v>
      </c>
      <c r="S850" s="486"/>
      <c r="T850">
        <v>31</v>
      </c>
      <c r="U850" s="469" t="str">
        <f t="shared" si="217"/>
        <v>C36-R12</v>
      </c>
      <c r="V850" s="970">
        <v>36</v>
      </c>
      <c r="W850" s="470" t="s">
        <v>493</v>
      </c>
      <c r="X850" s="470" t="s">
        <v>494</v>
      </c>
      <c r="Y850" s="971">
        <v>12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C36-R10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0.70620370370370378</v>
      </c>
      <c r="Q851" s="484">
        <f t="shared" ca="1" si="216"/>
        <v>0.70635416666666673</v>
      </c>
      <c r="R851" s="486">
        <v>0.10999999940395355</v>
      </c>
      <c r="S851" s="486"/>
      <c r="T851">
        <v>31</v>
      </c>
      <c r="U851" s="469" t="str">
        <f t="shared" si="217"/>
        <v>C36-R10</v>
      </c>
      <c r="V851" s="970">
        <v>36</v>
      </c>
      <c r="W851" s="470" t="s">
        <v>493</v>
      </c>
      <c r="X851" s="470" t="s">
        <v>494</v>
      </c>
      <c r="Y851" s="971">
        <v>10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C36-R8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0.70664351851851859</v>
      </c>
      <c r="Q852" s="484">
        <f t="shared" ca="1" si="216"/>
        <v>0.7067824074074075</v>
      </c>
      <c r="R852" s="486">
        <v>0.10999999940395355</v>
      </c>
      <c r="S852" s="486"/>
      <c r="T852">
        <v>31</v>
      </c>
      <c r="U852" s="469" t="str">
        <f t="shared" si="217"/>
        <v>C36-R8</v>
      </c>
      <c r="V852" s="970">
        <v>36</v>
      </c>
      <c r="W852" s="470" t="s">
        <v>493</v>
      </c>
      <c r="X852" s="470" t="s">
        <v>494</v>
      </c>
      <c r="Y852" s="971">
        <v>8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C36-R6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0.70702546296296309</v>
      </c>
      <c r="Q853" s="484">
        <f t="shared" ca="1" si="216"/>
        <v>0.70718750000000008</v>
      </c>
      <c r="R853" s="486">
        <v>0.10999999940395355</v>
      </c>
      <c r="S853" s="486"/>
      <c r="T853">
        <v>31</v>
      </c>
      <c r="U853" s="469" t="str">
        <f t="shared" si="217"/>
        <v>C36-R6</v>
      </c>
      <c r="V853" s="970">
        <v>36</v>
      </c>
      <c r="W853" s="470" t="s">
        <v>493</v>
      </c>
      <c r="X853" s="470" t="s">
        <v>494</v>
      </c>
      <c r="Y853" s="971">
        <v>6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C36-R4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0.70747685185185194</v>
      </c>
      <c r="Q854" s="484">
        <f t="shared" ca="1" si="216"/>
        <v>0.70765046296296308</v>
      </c>
      <c r="R854" s="486">
        <v>0.10999999940395355</v>
      </c>
      <c r="S854" s="486"/>
      <c r="T854">
        <v>31</v>
      </c>
      <c r="U854" s="469" t="str">
        <f t="shared" si="217"/>
        <v>C36-R4</v>
      </c>
      <c r="V854" s="970">
        <v>36</v>
      </c>
      <c r="W854" s="470" t="s">
        <v>493</v>
      </c>
      <c r="X854" s="470" t="s">
        <v>494</v>
      </c>
      <c r="Y854" s="971">
        <v>4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C36-R2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0.70791666666666675</v>
      </c>
      <c r="Q855" s="484">
        <f t="shared" ca="1" si="216"/>
        <v>0.70807870370370374</v>
      </c>
      <c r="R855" s="486">
        <v>0.10999999940395355</v>
      </c>
      <c r="S855" s="486"/>
      <c r="T855">
        <v>31</v>
      </c>
      <c r="U855" s="469" t="str">
        <f t="shared" si="217"/>
        <v>C36-R2</v>
      </c>
      <c r="V855" s="970">
        <v>36</v>
      </c>
      <c r="W855" s="470" t="s">
        <v>493</v>
      </c>
      <c r="X855" s="470" t="s">
        <v>494</v>
      </c>
      <c r="Y855" s="971">
        <v>2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C37-R1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0.70835648148148156</v>
      </c>
      <c r="Q856" s="484">
        <f t="shared" ca="1" si="216"/>
        <v>0.70849537037037047</v>
      </c>
      <c r="R856" s="486">
        <v>0.10999999940395355</v>
      </c>
      <c r="S856" s="486"/>
      <c r="T856">
        <v>31</v>
      </c>
      <c r="U856" s="469" t="str">
        <f t="shared" si="217"/>
        <v>C37-R1</v>
      </c>
      <c r="V856" s="970">
        <v>37</v>
      </c>
      <c r="W856" s="470" t="s">
        <v>493</v>
      </c>
      <c r="X856" s="470" t="s">
        <v>494</v>
      </c>
      <c r="Y856" s="971">
        <v>1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C37-R3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0.70876157407407414</v>
      </c>
      <c r="Q857" s="484">
        <f t="shared" ca="1" si="216"/>
        <v>0.70890046296296305</v>
      </c>
      <c r="R857" s="486">
        <v>0.10999999940395355</v>
      </c>
      <c r="S857" s="486"/>
      <c r="T857">
        <v>31</v>
      </c>
      <c r="U857" s="469" t="str">
        <f t="shared" si="217"/>
        <v>C37-R3</v>
      </c>
      <c r="V857" s="970">
        <v>37</v>
      </c>
      <c r="W857" s="470" t="s">
        <v>493</v>
      </c>
      <c r="X857" s="470" t="s">
        <v>494</v>
      </c>
      <c r="Y857" s="971">
        <v>3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C37-R5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0.70917824074074087</v>
      </c>
      <c r="Q858" s="484">
        <f t="shared" ca="1" si="216"/>
        <v>0.70934027777777786</v>
      </c>
      <c r="R858" s="486">
        <v>0.10999999940395355</v>
      </c>
      <c r="S858" s="486"/>
      <c r="T858">
        <v>31</v>
      </c>
      <c r="U858" s="469" t="str">
        <f t="shared" si="217"/>
        <v>C37-R5</v>
      </c>
      <c r="V858" s="970">
        <v>37</v>
      </c>
      <c r="W858" s="470" t="s">
        <v>493</v>
      </c>
      <c r="X858" s="470" t="s">
        <v>494</v>
      </c>
      <c r="Y858" s="971">
        <v>5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C37-R7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0.70962962962962972</v>
      </c>
      <c r="Q859" s="484">
        <f t="shared" ca="1" si="216"/>
        <v>0.70980324074074086</v>
      </c>
      <c r="R859" s="486">
        <v>0.10999999940395355</v>
      </c>
      <c r="S859" s="486"/>
      <c r="T859">
        <v>31</v>
      </c>
      <c r="U859" s="469" t="str">
        <f t="shared" si="217"/>
        <v>C37-R7</v>
      </c>
      <c r="V859" s="970">
        <v>37</v>
      </c>
      <c r="W859" s="470" t="s">
        <v>493</v>
      </c>
      <c r="X859" s="470" t="s">
        <v>494</v>
      </c>
      <c r="Y859" s="971">
        <v>7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C37-R9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0.71008101851851868</v>
      </c>
      <c r="Q860" s="484">
        <f t="shared" ca="1" si="216"/>
        <v>0.71023148148148163</v>
      </c>
      <c r="R860" s="486">
        <v>0.10999999940395355</v>
      </c>
      <c r="S860" s="486"/>
      <c r="T860">
        <v>31</v>
      </c>
      <c r="U860" s="469" t="str">
        <f t="shared" si="217"/>
        <v>C37-R9</v>
      </c>
      <c r="V860" s="970">
        <v>37</v>
      </c>
      <c r="W860" s="470" t="s">
        <v>493</v>
      </c>
      <c r="X860" s="470" t="s">
        <v>494</v>
      </c>
      <c r="Y860" s="971">
        <v>9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C37-R11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0.71048611111111126</v>
      </c>
      <c r="Q861" s="484">
        <f t="shared" ca="1" si="216"/>
        <v>0.7106597222222224</v>
      </c>
      <c r="R861" s="486">
        <v>0.10999999940395355</v>
      </c>
      <c r="S861" s="486"/>
      <c r="T861">
        <v>31</v>
      </c>
      <c r="U861" s="469" t="str">
        <f t="shared" si="217"/>
        <v>C37-R11</v>
      </c>
      <c r="V861" s="970">
        <v>37</v>
      </c>
      <c r="W861" s="470" t="s">
        <v>493</v>
      </c>
      <c r="X861" s="470" t="s">
        <v>494</v>
      </c>
      <c r="Y861" s="971">
        <v>11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C37-R13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0.71094907407407426</v>
      </c>
      <c r="Q862" s="484">
        <f t="shared" ca="1" si="216"/>
        <v>0.71108796296296317</v>
      </c>
      <c r="R862" s="486">
        <v>0.10999999940395355</v>
      </c>
      <c r="S862" s="486"/>
      <c r="T862">
        <v>31</v>
      </c>
      <c r="U862" s="469" t="str">
        <f t="shared" si="217"/>
        <v>C37-R13</v>
      </c>
      <c r="V862" s="970">
        <v>37</v>
      </c>
      <c r="W862" s="470" t="s">
        <v>493</v>
      </c>
      <c r="X862" s="470" t="s">
        <v>494</v>
      </c>
      <c r="Y862" s="971">
        <v>13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C37-R15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0.71133101851851877</v>
      </c>
      <c r="Q863" s="484">
        <f t="shared" ca="1" si="216"/>
        <v>0.71148148148148171</v>
      </c>
      <c r="R863" s="486">
        <v>0.10999999940395355</v>
      </c>
      <c r="S863" s="486"/>
      <c r="T863">
        <v>31</v>
      </c>
      <c r="U863" s="469" t="str">
        <f t="shared" si="217"/>
        <v>C37-R15</v>
      </c>
      <c r="V863" s="970">
        <v>37</v>
      </c>
      <c r="W863" s="470" t="s">
        <v>493</v>
      </c>
      <c r="X863" s="470" t="s">
        <v>494</v>
      </c>
      <c r="Y863" s="971">
        <v>15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C37-R17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0.71177083333333357</v>
      </c>
      <c r="Q864" s="484">
        <f t="shared" ca="1" si="216"/>
        <v>0.71194444444444471</v>
      </c>
      <c r="R864" s="486">
        <v>0.10999999940395355</v>
      </c>
      <c r="S864" s="486"/>
      <c r="T864">
        <v>31</v>
      </c>
      <c r="U864" s="469" t="str">
        <f t="shared" si="217"/>
        <v>C37-R17</v>
      </c>
      <c r="V864" s="970">
        <v>37</v>
      </c>
      <c r="W864" s="470" t="s">
        <v>493</v>
      </c>
      <c r="X864" s="470" t="s">
        <v>494</v>
      </c>
      <c r="Y864" s="971">
        <v>17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C37-R19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0.71217592592592616</v>
      </c>
      <c r="Q865" s="484">
        <f t="shared" ca="1" si="216"/>
        <v>0.71231481481481507</v>
      </c>
      <c r="R865" s="486">
        <v>0.10999999940395355</v>
      </c>
      <c r="S865" s="486"/>
      <c r="T865">
        <v>31</v>
      </c>
      <c r="U865" s="469" t="str">
        <f t="shared" si="217"/>
        <v>C37-R19</v>
      </c>
      <c r="V865" s="970">
        <v>37</v>
      </c>
      <c r="W865" s="470" t="s">
        <v>493</v>
      </c>
      <c r="X865" s="470" t="s">
        <v>494</v>
      </c>
      <c r="Y865" s="971">
        <v>19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C37-R21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0.71255787037037066</v>
      </c>
      <c r="Q866" s="484">
        <f t="shared" ca="1" si="216"/>
        <v>0.71270833333333361</v>
      </c>
      <c r="R866" s="486">
        <v>0.10999999940395355</v>
      </c>
      <c r="S866" s="486"/>
      <c r="T866">
        <v>31</v>
      </c>
      <c r="U866" s="469" t="str">
        <f t="shared" si="217"/>
        <v>C37-R21</v>
      </c>
      <c r="V866" s="970">
        <v>37</v>
      </c>
      <c r="W866" s="470" t="s">
        <v>493</v>
      </c>
      <c r="X866" s="470" t="s">
        <v>494</v>
      </c>
      <c r="Y866" s="971">
        <v>21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C37-R23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0.7129513888888892</v>
      </c>
      <c r="Q867" s="484">
        <f t="shared" ca="1" si="216"/>
        <v>0.71309027777777811</v>
      </c>
      <c r="R867" s="486">
        <v>0.10999999940395355</v>
      </c>
      <c r="S867" s="486"/>
      <c r="T867">
        <v>31</v>
      </c>
      <c r="U867" s="469" t="str">
        <f t="shared" si="217"/>
        <v>C37-R23</v>
      </c>
      <c r="V867" s="970">
        <v>37</v>
      </c>
      <c r="W867" s="470" t="s">
        <v>493</v>
      </c>
      <c r="X867" s="470" t="s">
        <v>494</v>
      </c>
      <c r="Y867" s="971">
        <v>23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C37-R25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0.71332175925925956</v>
      </c>
      <c r="Q868" s="484">
        <f t="shared" ref="Q868:Q931" ca="1" si="231">P868+TIME(0,0,RANDBETWEEN(12,15))</f>
        <v>0.71346064814814847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C37-R25</v>
      </c>
      <c r="V868" s="970">
        <v>37</v>
      </c>
      <c r="W868" s="470" t="s">
        <v>493</v>
      </c>
      <c r="X868" s="470" t="s">
        <v>494</v>
      </c>
      <c r="Y868" s="971">
        <v>25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C37-R27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0.71370370370370406</v>
      </c>
      <c r="Q869" s="484">
        <f t="shared" ca="1" si="231"/>
        <v>0.71385416666666701</v>
      </c>
      <c r="R869" s="486">
        <v>0.10999999940395355</v>
      </c>
      <c r="S869" s="486"/>
      <c r="T869">
        <v>31</v>
      </c>
      <c r="U869" s="469" t="str">
        <f t="shared" si="232"/>
        <v>C37-R27</v>
      </c>
      <c r="V869" s="970">
        <v>37</v>
      </c>
      <c r="W869" s="470" t="s">
        <v>493</v>
      </c>
      <c r="X869" s="470" t="s">
        <v>494</v>
      </c>
      <c r="Y869" s="971">
        <v>27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C37-R29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0.71408564814814846</v>
      </c>
      <c r="Q870" s="484">
        <f t="shared" ca="1" si="231"/>
        <v>0.7142361111111114</v>
      </c>
      <c r="R870" s="486">
        <v>0.10999999940395355</v>
      </c>
      <c r="S870" s="486"/>
      <c r="T870">
        <v>31</v>
      </c>
      <c r="U870" s="469" t="str">
        <f t="shared" si="232"/>
        <v>C37-R29</v>
      </c>
      <c r="V870" s="970">
        <v>37</v>
      </c>
      <c r="W870" s="470" t="s">
        <v>493</v>
      </c>
      <c r="X870" s="470" t="s">
        <v>494</v>
      </c>
      <c r="Y870" s="971">
        <v>29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C37-R31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0.71449074074074104</v>
      </c>
      <c r="Q871" s="484">
        <f t="shared" ca="1" si="231"/>
        <v>0.71465277777777803</v>
      </c>
      <c r="R871" s="486">
        <v>0.10999999940395355</v>
      </c>
      <c r="S871" s="486"/>
      <c r="T871">
        <v>31</v>
      </c>
      <c r="U871" s="469" t="str">
        <f t="shared" si="232"/>
        <v>C37-R31</v>
      </c>
      <c r="V871" s="970">
        <v>37</v>
      </c>
      <c r="W871" s="470" t="s">
        <v>493</v>
      </c>
      <c r="X871" s="470" t="s">
        <v>494</v>
      </c>
      <c r="Y871" s="971">
        <v>31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C37-R33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0.71488425925925947</v>
      </c>
      <c r="Q872" s="484">
        <f t="shared" ca="1" si="231"/>
        <v>0.71504629629629646</v>
      </c>
      <c r="R872" s="486">
        <v>0.10999999940395355</v>
      </c>
      <c r="S872" s="486"/>
      <c r="T872">
        <v>31</v>
      </c>
      <c r="U872" s="469" t="str">
        <f t="shared" si="232"/>
        <v>C37-R33</v>
      </c>
      <c r="V872" s="970">
        <v>37</v>
      </c>
      <c r="W872" s="470" t="s">
        <v>493</v>
      </c>
      <c r="X872" s="470" t="s">
        <v>494</v>
      </c>
      <c r="Y872" s="971">
        <v>33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C37-R35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0.71530092592592609</v>
      </c>
      <c r="Q873" s="484">
        <f t="shared" ca="1" si="231"/>
        <v>0.715439814814815</v>
      </c>
      <c r="R873" s="486">
        <v>0.10999999940395355</v>
      </c>
      <c r="S873" s="486"/>
      <c r="T873">
        <v>31</v>
      </c>
      <c r="U873" s="469" t="str">
        <f t="shared" si="232"/>
        <v>C37-R35</v>
      </c>
      <c r="V873" s="970">
        <v>37</v>
      </c>
      <c r="W873" s="470" t="s">
        <v>493</v>
      </c>
      <c r="X873" s="470" t="s">
        <v>494</v>
      </c>
      <c r="Y873" s="971">
        <v>35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C37-R37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0.71568287037037059</v>
      </c>
      <c r="Q874" s="484">
        <f t="shared" ca="1" si="231"/>
        <v>0.7158217592592595</v>
      </c>
      <c r="R874" s="486">
        <v>0.10999999940395355</v>
      </c>
      <c r="S874" s="486"/>
      <c r="T874">
        <v>31</v>
      </c>
      <c r="U874" s="469" t="str">
        <f t="shared" si="232"/>
        <v>C37-R37</v>
      </c>
      <c r="V874" s="970">
        <v>37</v>
      </c>
      <c r="W874" s="470" t="s">
        <v>493</v>
      </c>
      <c r="X874" s="470" t="s">
        <v>494</v>
      </c>
      <c r="Y874" s="971">
        <v>37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C37-R39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0.7160648148148151</v>
      </c>
      <c r="Q875" s="484">
        <f t="shared" ca="1" si="231"/>
        <v>0.71620370370370401</v>
      </c>
      <c r="R875" s="486">
        <v>0.10999999940395355</v>
      </c>
      <c r="S875" s="486"/>
      <c r="T875">
        <v>31</v>
      </c>
      <c r="U875" s="469" t="str">
        <f t="shared" si="232"/>
        <v>C37-R39</v>
      </c>
      <c r="V875" s="970">
        <v>37</v>
      </c>
      <c r="W875" s="470" t="s">
        <v>493</v>
      </c>
      <c r="X875" s="470" t="s">
        <v>494</v>
      </c>
      <c r="Y875" s="971">
        <v>39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C37-R41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0.71648148148148183</v>
      </c>
      <c r="Q876" s="484">
        <f t="shared" ca="1" si="231"/>
        <v>0.71665509259259297</v>
      </c>
      <c r="R876" s="486">
        <v>0.10999999940395355</v>
      </c>
      <c r="S876" s="486"/>
      <c r="T876">
        <v>31</v>
      </c>
      <c r="U876" s="469" t="str">
        <f t="shared" si="232"/>
        <v>C37-R41</v>
      </c>
      <c r="V876" s="970">
        <v>37</v>
      </c>
      <c r="W876" s="470" t="s">
        <v>493</v>
      </c>
      <c r="X876" s="470" t="s">
        <v>494</v>
      </c>
      <c r="Y876" s="971">
        <v>41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C37-R43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0.71688657407407441</v>
      </c>
      <c r="Q877" s="484">
        <f t="shared" ca="1" si="231"/>
        <v>0.71706018518518555</v>
      </c>
      <c r="R877" s="486">
        <v>0.10999999940395355</v>
      </c>
      <c r="S877" s="486"/>
      <c r="T877">
        <v>31</v>
      </c>
      <c r="U877" s="469" t="str">
        <f t="shared" si="232"/>
        <v>C37-R43</v>
      </c>
      <c r="V877" s="970">
        <v>37</v>
      </c>
      <c r="W877" s="470" t="s">
        <v>493</v>
      </c>
      <c r="X877" s="470" t="s">
        <v>494</v>
      </c>
      <c r="Y877" s="971">
        <v>43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C37-R45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0.71730324074074114</v>
      </c>
      <c r="Q878" s="484">
        <f t="shared" ca="1" si="231"/>
        <v>0.71747685185185228</v>
      </c>
      <c r="R878" s="486">
        <v>0.10999999940395355</v>
      </c>
      <c r="S878" s="486"/>
      <c r="T878">
        <v>32</v>
      </c>
      <c r="U878" s="469" t="str">
        <f t="shared" si="232"/>
        <v>C37-R45</v>
      </c>
      <c r="V878" s="970">
        <v>37</v>
      </c>
      <c r="W878" s="470" t="s">
        <v>493</v>
      </c>
      <c r="X878" s="470" t="s">
        <v>494</v>
      </c>
      <c r="Y878" s="971">
        <v>45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C38-R44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0.71770833333333373</v>
      </c>
      <c r="Q879" s="484">
        <f t="shared" ca="1" si="231"/>
        <v>0.71784722222222264</v>
      </c>
      <c r="R879" s="486">
        <v>0.10999999940395355</v>
      </c>
      <c r="S879" s="486"/>
      <c r="T879">
        <v>32</v>
      </c>
      <c r="U879" s="469" t="str">
        <f t="shared" si="232"/>
        <v>C38-R44</v>
      </c>
      <c r="V879" s="970">
        <v>38</v>
      </c>
      <c r="W879" s="470" t="s">
        <v>493</v>
      </c>
      <c r="X879" s="470" t="s">
        <v>494</v>
      </c>
      <c r="Y879" s="971">
        <v>44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C38-R42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0.71809027777777823</v>
      </c>
      <c r="Q880" s="484">
        <f t="shared" ca="1" si="231"/>
        <v>0.71824074074074118</v>
      </c>
      <c r="R880" s="486">
        <v>0.10999999940395355</v>
      </c>
      <c r="S880" s="486"/>
      <c r="T880">
        <v>32</v>
      </c>
      <c r="U880" s="469" t="str">
        <f t="shared" si="232"/>
        <v>C38-R42</v>
      </c>
      <c r="V880" s="970">
        <v>38</v>
      </c>
      <c r="W880" s="470" t="s">
        <v>493</v>
      </c>
      <c r="X880" s="470" t="s">
        <v>494</v>
      </c>
      <c r="Y880" s="971">
        <v>42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C38-R40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0.718518518518519</v>
      </c>
      <c r="Q881" s="484">
        <f t="shared" ca="1" si="231"/>
        <v>0.71866898148148195</v>
      </c>
      <c r="R881" s="486">
        <v>0.10999999940395355</v>
      </c>
      <c r="S881" s="486"/>
      <c r="T881">
        <v>32</v>
      </c>
      <c r="U881" s="469" t="str">
        <f t="shared" si="232"/>
        <v>C38-R40</v>
      </c>
      <c r="V881" s="970">
        <v>38</v>
      </c>
      <c r="W881" s="470" t="s">
        <v>493</v>
      </c>
      <c r="X881" s="470" t="s">
        <v>494</v>
      </c>
      <c r="Y881" s="971">
        <v>40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C38-R38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0.71890046296296339</v>
      </c>
      <c r="Q882" s="484">
        <f t="shared" ca="1" si="231"/>
        <v>0.71907407407407453</v>
      </c>
      <c r="R882" s="486">
        <v>0.10999999940395355</v>
      </c>
      <c r="S882" s="486"/>
      <c r="T882">
        <v>32</v>
      </c>
      <c r="U882" s="469" t="str">
        <f t="shared" si="232"/>
        <v>C38-R38</v>
      </c>
      <c r="V882" s="970">
        <v>38</v>
      </c>
      <c r="W882" s="470" t="s">
        <v>493</v>
      </c>
      <c r="X882" s="470" t="s">
        <v>494</v>
      </c>
      <c r="Y882" s="971">
        <v>38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C38-R36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0.71936342592592639</v>
      </c>
      <c r="Q883" s="484">
        <f t="shared" ca="1" si="231"/>
        <v>0.71952546296296338</v>
      </c>
      <c r="R883" s="486">
        <v>0.10999999940395355</v>
      </c>
      <c r="S883" s="486"/>
      <c r="T883">
        <v>32</v>
      </c>
      <c r="U883" s="469" t="str">
        <f t="shared" si="232"/>
        <v>C38-R36</v>
      </c>
      <c r="V883" s="970">
        <v>38</v>
      </c>
      <c r="W883" s="470" t="s">
        <v>493</v>
      </c>
      <c r="X883" s="470" t="s">
        <v>494</v>
      </c>
      <c r="Y883" s="971">
        <v>36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C38-R34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0.7198032407407412</v>
      </c>
      <c r="Q884" s="484">
        <f t="shared" ca="1" si="231"/>
        <v>0.71995370370370415</v>
      </c>
      <c r="R884" s="486">
        <v>0.10999999940395355</v>
      </c>
      <c r="S884" s="486"/>
      <c r="T884">
        <v>32</v>
      </c>
      <c r="U884" s="469" t="str">
        <f t="shared" si="232"/>
        <v>C38-R34</v>
      </c>
      <c r="V884" s="970">
        <v>38</v>
      </c>
      <c r="W884" s="470" t="s">
        <v>493</v>
      </c>
      <c r="X884" s="470" t="s">
        <v>494</v>
      </c>
      <c r="Y884" s="971">
        <v>34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C38-R32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0.72019675925925974</v>
      </c>
      <c r="Q885" s="484">
        <f t="shared" ca="1" si="231"/>
        <v>0.72037037037037088</v>
      </c>
      <c r="R885" s="486">
        <v>0.10999999940395355</v>
      </c>
      <c r="S885" s="486"/>
      <c r="T885">
        <v>32</v>
      </c>
      <c r="U885" s="469" t="str">
        <f t="shared" si="232"/>
        <v>C38-R32</v>
      </c>
      <c r="V885" s="970">
        <v>38</v>
      </c>
      <c r="W885" s="470" t="s">
        <v>493</v>
      </c>
      <c r="X885" s="470" t="s">
        <v>494</v>
      </c>
      <c r="Y885" s="971">
        <v>32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C38-R30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0.72062500000000052</v>
      </c>
      <c r="Q886" s="484">
        <f t="shared" ca="1" si="231"/>
        <v>0.72077546296296346</v>
      </c>
      <c r="R886" s="486">
        <v>0.10999999940395355</v>
      </c>
      <c r="S886" s="486"/>
      <c r="T886">
        <v>32</v>
      </c>
      <c r="U886" s="469" t="str">
        <f t="shared" si="232"/>
        <v>C38-R30</v>
      </c>
      <c r="V886" s="970">
        <v>38</v>
      </c>
      <c r="W886" s="470" t="s">
        <v>493</v>
      </c>
      <c r="X886" s="470" t="s">
        <v>494</v>
      </c>
      <c r="Y886" s="971">
        <v>30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C38-R28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0.7210300925925931</v>
      </c>
      <c r="Q887" s="484">
        <f t="shared" ca="1" si="231"/>
        <v>0.72116898148148201</v>
      </c>
      <c r="R887" s="486">
        <v>0.10999999940395355</v>
      </c>
      <c r="S887" s="486"/>
      <c r="T887">
        <v>32</v>
      </c>
      <c r="U887" s="469" t="str">
        <f t="shared" si="232"/>
        <v>C38-R28</v>
      </c>
      <c r="V887" s="970">
        <v>38</v>
      </c>
      <c r="W887" s="470" t="s">
        <v>493</v>
      </c>
      <c r="X887" s="470" t="s">
        <v>494</v>
      </c>
      <c r="Y887" s="971">
        <v>28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C38-R26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0.72144675925925983</v>
      </c>
      <c r="Q888" s="484">
        <f t="shared" ca="1" si="231"/>
        <v>0.72159722222222278</v>
      </c>
      <c r="R888" s="486">
        <v>0.10999999940395355</v>
      </c>
      <c r="S888" s="486"/>
      <c r="T888">
        <v>32</v>
      </c>
      <c r="U888" s="469" t="str">
        <f t="shared" si="232"/>
        <v>C38-R26</v>
      </c>
      <c r="V888" s="970">
        <v>38</v>
      </c>
      <c r="W888" s="470" t="s">
        <v>493</v>
      </c>
      <c r="X888" s="470" t="s">
        <v>494</v>
      </c>
      <c r="Y888" s="971">
        <v>26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C38-R24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0.72185185185185241</v>
      </c>
      <c r="Q889" s="484">
        <f t="shared" ca="1" si="231"/>
        <v>0.7220138888888894</v>
      </c>
      <c r="R889" s="486">
        <v>0.10999999940395355</v>
      </c>
      <c r="S889" s="486"/>
      <c r="T889">
        <v>32</v>
      </c>
      <c r="U889" s="469" t="str">
        <f t="shared" si="232"/>
        <v>C38-R24</v>
      </c>
      <c r="V889" s="970">
        <v>38</v>
      </c>
      <c r="W889" s="470" t="s">
        <v>493</v>
      </c>
      <c r="X889" s="470" t="s">
        <v>494</v>
      </c>
      <c r="Y889" s="971">
        <v>24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C38-R22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0.72224537037037084</v>
      </c>
      <c r="Q890" s="484">
        <f t="shared" ca="1" si="231"/>
        <v>0.72239583333333379</v>
      </c>
      <c r="R890" s="486">
        <v>0.10999999940395355</v>
      </c>
      <c r="S890" s="486"/>
      <c r="T890">
        <v>32</v>
      </c>
      <c r="U890" s="469" t="str">
        <f t="shared" si="232"/>
        <v>C38-R22</v>
      </c>
      <c r="V890" s="970">
        <v>38</v>
      </c>
      <c r="W890" s="470" t="s">
        <v>493</v>
      </c>
      <c r="X890" s="470" t="s">
        <v>494</v>
      </c>
      <c r="Y890" s="971">
        <v>22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C38-R20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0.72265046296296342</v>
      </c>
      <c r="Q891" s="484">
        <f t="shared" ca="1" si="231"/>
        <v>0.72280092592592637</v>
      </c>
      <c r="R891" s="486">
        <v>0.10999999940395355</v>
      </c>
      <c r="S891" s="486"/>
      <c r="T891">
        <v>32</v>
      </c>
      <c r="U891" s="469" t="str">
        <f t="shared" si="232"/>
        <v>C38-R20</v>
      </c>
      <c r="V891" s="970">
        <v>38</v>
      </c>
      <c r="W891" s="470" t="s">
        <v>493</v>
      </c>
      <c r="X891" s="470" t="s">
        <v>494</v>
      </c>
      <c r="Y891" s="971">
        <v>20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C38-R18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0.72309027777777823</v>
      </c>
      <c r="Q892" s="484">
        <f t="shared" ca="1" si="231"/>
        <v>0.72326388888888937</v>
      </c>
      <c r="R892" s="486">
        <v>0.10999999940395355</v>
      </c>
      <c r="S892" s="486"/>
      <c r="T892">
        <v>32</v>
      </c>
      <c r="U892" s="469" t="str">
        <f t="shared" si="232"/>
        <v>C38-R18</v>
      </c>
      <c r="V892" s="970">
        <v>38</v>
      </c>
      <c r="W892" s="470" t="s">
        <v>493</v>
      </c>
      <c r="X892" s="470" t="s">
        <v>494</v>
      </c>
      <c r="Y892" s="971">
        <v>18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C38-R16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0.723518518518519</v>
      </c>
      <c r="Q893" s="484">
        <f t="shared" ca="1" si="231"/>
        <v>0.72369212962963014</v>
      </c>
      <c r="R893" s="486">
        <v>0.10999999940395355</v>
      </c>
      <c r="S893" s="486"/>
      <c r="T893">
        <v>32</v>
      </c>
      <c r="U893" s="469" t="str">
        <f t="shared" si="232"/>
        <v>C38-R16</v>
      </c>
      <c r="V893" s="970">
        <v>38</v>
      </c>
      <c r="W893" s="470" t="s">
        <v>493</v>
      </c>
      <c r="X893" s="470" t="s">
        <v>494</v>
      </c>
      <c r="Y893" s="971">
        <v>16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C38-R14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0.72393518518518574</v>
      </c>
      <c r="Q894" s="484">
        <f t="shared" ca="1" si="231"/>
        <v>0.72410879629629687</v>
      </c>
      <c r="R894" s="486">
        <v>0.10999999940395355</v>
      </c>
      <c r="S894" s="486"/>
      <c r="T894">
        <v>32</v>
      </c>
      <c r="U894" s="469" t="str">
        <f t="shared" si="232"/>
        <v>C38-R14</v>
      </c>
      <c r="V894" s="970">
        <v>38</v>
      </c>
      <c r="W894" s="470" t="s">
        <v>493</v>
      </c>
      <c r="X894" s="470" t="s">
        <v>494</v>
      </c>
      <c r="Y894" s="971">
        <v>14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C38-R12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0.72435185185185247</v>
      </c>
      <c r="Q895" s="484">
        <f t="shared" ca="1" si="231"/>
        <v>0.72449074074074138</v>
      </c>
      <c r="R895" s="486">
        <v>0.10999999940395355</v>
      </c>
      <c r="S895" s="486"/>
      <c r="T895">
        <v>32</v>
      </c>
      <c r="U895" s="469" t="str">
        <f t="shared" si="232"/>
        <v>C38-R12</v>
      </c>
      <c r="V895" s="970">
        <v>38</v>
      </c>
      <c r="W895" s="470" t="s">
        <v>493</v>
      </c>
      <c r="X895" s="470" t="s">
        <v>494</v>
      </c>
      <c r="Y895" s="971">
        <v>12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C38-R10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0.72478009259259324</v>
      </c>
      <c r="Q896" s="484">
        <f t="shared" ca="1" si="231"/>
        <v>0.72491898148148215</v>
      </c>
      <c r="R896" s="486">
        <v>0.10999999940395355</v>
      </c>
      <c r="S896" s="486"/>
      <c r="T896">
        <v>32</v>
      </c>
      <c r="U896" s="469" t="str">
        <f t="shared" si="232"/>
        <v>C38-R10</v>
      </c>
      <c r="V896" s="970">
        <v>38</v>
      </c>
      <c r="W896" s="470" t="s">
        <v>493</v>
      </c>
      <c r="X896" s="470" t="s">
        <v>494</v>
      </c>
      <c r="Y896" s="971">
        <v>10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C38-R8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0.72519675925925997</v>
      </c>
      <c r="Q897" s="484">
        <f t="shared" ca="1" si="231"/>
        <v>0.72535879629629696</v>
      </c>
      <c r="R897" s="486">
        <v>0.10999999940395355</v>
      </c>
      <c r="S897" s="486"/>
      <c r="T897">
        <v>32</v>
      </c>
      <c r="U897" s="469" t="str">
        <f t="shared" si="232"/>
        <v>C38-R8</v>
      </c>
      <c r="V897" s="970">
        <v>38</v>
      </c>
      <c r="W897" s="470" t="s">
        <v>493</v>
      </c>
      <c r="X897" s="470" t="s">
        <v>494</v>
      </c>
      <c r="Y897" s="971">
        <v>8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C38-R6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0.72563657407407478</v>
      </c>
      <c r="Q898" s="484">
        <f t="shared" ca="1" si="231"/>
        <v>0.72577546296296369</v>
      </c>
      <c r="R898" s="486">
        <v>0.10999999940395355</v>
      </c>
      <c r="S898" s="486"/>
      <c r="T898">
        <v>32</v>
      </c>
      <c r="U898" s="469" t="str">
        <f t="shared" si="232"/>
        <v>C38-R6</v>
      </c>
      <c r="V898" s="970">
        <v>38</v>
      </c>
      <c r="W898" s="470" t="s">
        <v>493</v>
      </c>
      <c r="X898" s="470" t="s">
        <v>494</v>
      </c>
      <c r="Y898" s="971">
        <v>6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C38-R4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0.72606481481481555</v>
      </c>
      <c r="Q899" s="484">
        <f t="shared" ca="1" si="231"/>
        <v>0.72623842592592669</v>
      </c>
      <c r="R899" s="486">
        <v>0.10999999940395355</v>
      </c>
      <c r="S899" s="486"/>
      <c r="T899">
        <v>32</v>
      </c>
      <c r="U899" s="469" t="str">
        <f t="shared" si="232"/>
        <v>C38-R4</v>
      </c>
      <c r="V899" s="970">
        <v>38</v>
      </c>
      <c r="W899" s="470" t="s">
        <v>493</v>
      </c>
      <c r="X899" s="470" t="s">
        <v>494</v>
      </c>
      <c r="Y899" s="971">
        <v>4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C38-R2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0.72646990740740813</v>
      </c>
      <c r="Q900" s="484">
        <f t="shared" ca="1" si="231"/>
        <v>0.72662037037037108</v>
      </c>
      <c r="R900" s="486">
        <v>0.10999999940395355</v>
      </c>
      <c r="S900" s="486"/>
      <c r="T900">
        <v>32</v>
      </c>
      <c r="U900" s="469" t="str">
        <f t="shared" si="232"/>
        <v>C38-R2</v>
      </c>
      <c r="V900" s="970">
        <v>38</v>
      </c>
      <c r="W900" s="470" t="s">
        <v>493</v>
      </c>
      <c r="X900" s="470" t="s">
        <v>494</v>
      </c>
      <c r="Y900" s="971">
        <v>2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C39-R1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0.72688657407407475</v>
      </c>
      <c r="Q901" s="484">
        <f t="shared" ca="1" si="231"/>
        <v>0.7270370370370377</v>
      </c>
      <c r="R901" s="486">
        <v>0.10999999940395355</v>
      </c>
      <c r="S901" s="486"/>
      <c r="T901">
        <v>32</v>
      </c>
      <c r="U901" s="469" t="str">
        <f t="shared" si="232"/>
        <v>C39-R1</v>
      </c>
      <c r="V901" s="970">
        <v>39</v>
      </c>
      <c r="W901" s="470" t="s">
        <v>493</v>
      </c>
      <c r="X901" s="470" t="s">
        <v>494</v>
      </c>
      <c r="Y901" s="971">
        <v>1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C39-R3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0.72729166666666734</v>
      </c>
      <c r="Q902" s="484">
        <f t="shared" ca="1" si="231"/>
        <v>0.72745370370370432</v>
      </c>
      <c r="R902" s="486">
        <v>0.10999999940395355</v>
      </c>
      <c r="S902" s="486"/>
      <c r="T902">
        <v>32</v>
      </c>
      <c r="U902" s="469" t="str">
        <f t="shared" si="232"/>
        <v>C39-R3</v>
      </c>
      <c r="V902" s="970">
        <v>39</v>
      </c>
      <c r="W902" s="470" t="s">
        <v>493</v>
      </c>
      <c r="X902" s="470" t="s">
        <v>494</v>
      </c>
      <c r="Y902" s="971">
        <v>3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C39-R5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0.72773148148148215</v>
      </c>
      <c r="Q903" s="484">
        <f t="shared" ca="1" si="231"/>
        <v>0.72789351851851913</v>
      </c>
      <c r="R903" s="486">
        <v>0.10999999940395355</v>
      </c>
      <c r="S903" s="486"/>
      <c r="T903">
        <v>32</v>
      </c>
      <c r="U903" s="469" t="str">
        <f t="shared" si="232"/>
        <v>C39-R5</v>
      </c>
      <c r="V903" s="970">
        <v>39</v>
      </c>
      <c r="W903" s="470" t="s">
        <v>493</v>
      </c>
      <c r="X903" s="470" t="s">
        <v>494</v>
      </c>
      <c r="Y903" s="971">
        <v>5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C39-R7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0.72817129629629695</v>
      </c>
      <c r="Q904" s="484">
        <f t="shared" ca="1" si="231"/>
        <v>0.72831018518518587</v>
      </c>
      <c r="R904" s="486">
        <v>0.10999999940395355</v>
      </c>
      <c r="S904" s="486"/>
      <c r="T904">
        <v>32</v>
      </c>
      <c r="U904" s="469" t="str">
        <f t="shared" si="232"/>
        <v>C39-R7</v>
      </c>
      <c r="V904" s="970">
        <v>39</v>
      </c>
      <c r="W904" s="470" t="s">
        <v>493</v>
      </c>
      <c r="X904" s="470" t="s">
        <v>494</v>
      </c>
      <c r="Y904" s="971">
        <v>7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C39-R9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0.72859953703703773</v>
      </c>
      <c r="Q905" s="484">
        <f t="shared" ca="1" si="231"/>
        <v>0.72877314814814886</v>
      </c>
      <c r="R905" s="486">
        <v>0.10999999940395355</v>
      </c>
      <c r="S905" s="486"/>
      <c r="T905">
        <v>32</v>
      </c>
      <c r="U905" s="469" t="str">
        <f t="shared" si="232"/>
        <v>C39-R9</v>
      </c>
      <c r="V905" s="970">
        <v>39</v>
      </c>
      <c r="W905" s="470" t="s">
        <v>493</v>
      </c>
      <c r="X905" s="470" t="s">
        <v>494</v>
      </c>
      <c r="Y905" s="971">
        <v>9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C39-R11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0.72905092592592668</v>
      </c>
      <c r="Q906" s="484">
        <f t="shared" ca="1" si="231"/>
        <v>0.72922453703703782</v>
      </c>
      <c r="R906" s="486">
        <v>0.10999999940395355</v>
      </c>
      <c r="S906" s="486"/>
      <c r="T906">
        <v>32</v>
      </c>
      <c r="U906" s="469" t="str">
        <f t="shared" si="232"/>
        <v>C39-R11</v>
      </c>
      <c r="V906" s="970">
        <v>39</v>
      </c>
      <c r="W906" s="470" t="s">
        <v>493</v>
      </c>
      <c r="X906" s="470" t="s">
        <v>494</v>
      </c>
      <c r="Y906" s="971">
        <v>11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C39-R13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0.72947916666666746</v>
      </c>
      <c r="Q907" s="484">
        <f t="shared" ca="1" si="231"/>
        <v>0.72961805555555637</v>
      </c>
      <c r="R907" s="486">
        <v>0.10999999940395355</v>
      </c>
      <c r="S907" s="486"/>
      <c r="T907">
        <v>33</v>
      </c>
      <c r="U907" s="469" t="str">
        <f t="shared" si="232"/>
        <v>C39-R13</v>
      </c>
      <c r="V907" s="970">
        <v>39</v>
      </c>
      <c r="W907" s="470" t="s">
        <v>493</v>
      </c>
      <c r="X907" s="470" t="s">
        <v>494</v>
      </c>
      <c r="Y907" s="971">
        <v>13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C39-R15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0.72990740740740823</v>
      </c>
      <c r="Q908" s="484">
        <f t="shared" ca="1" si="231"/>
        <v>0.73004629629629714</v>
      </c>
      <c r="R908" s="486">
        <v>0.10999999940395355</v>
      </c>
      <c r="S908" s="486"/>
      <c r="T908">
        <v>33</v>
      </c>
      <c r="U908" s="469" t="str">
        <f t="shared" si="232"/>
        <v>C39-R15</v>
      </c>
      <c r="V908" s="970">
        <v>39</v>
      </c>
      <c r="W908" s="470" t="s">
        <v>493</v>
      </c>
      <c r="X908" s="470" t="s">
        <v>494</v>
      </c>
      <c r="Y908" s="971">
        <v>15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C39-R17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0.73031250000000081</v>
      </c>
      <c r="Q909" s="484">
        <f t="shared" ca="1" si="231"/>
        <v>0.73048611111111195</v>
      </c>
      <c r="R909" s="486">
        <v>0.10999999940395355</v>
      </c>
      <c r="S909" s="486"/>
      <c r="T909">
        <v>33</v>
      </c>
      <c r="U909" s="469" t="str">
        <f t="shared" si="232"/>
        <v>C39-R17</v>
      </c>
      <c r="V909" s="970">
        <v>39</v>
      </c>
      <c r="W909" s="470" t="s">
        <v>493</v>
      </c>
      <c r="X909" s="470" t="s">
        <v>494</v>
      </c>
      <c r="Y909" s="971">
        <v>17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C39-R19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0.73071759259259339</v>
      </c>
      <c r="Q910" s="484">
        <f t="shared" ca="1" si="231"/>
        <v>0.73087962962963038</v>
      </c>
      <c r="R910" s="486">
        <v>0.10999999940395355</v>
      </c>
      <c r="S910" s="486"/>
      <c r="T910">
        <v>33</v>
      </c>
      <c r="U910" s="469" t="str">
        <f t="shared" si="232"/>
        <v>C39-R19</v>
      </c>
      <c r="V910" s="970">
        <v>39</v>
      </c>
      <c r="W910" s="470" t="s">
        <v>493</v>
      </c>
      <c r="X910" s="470" t="s">
        <v>494</v>
      </c>
      <c r="Y910" s="971">
        <v>19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C39-R21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0.73111111111111182</v>
      </c>
      <c r="Q911" s="484">
        <f t="shared" ca="1" si="231"/>
        <v>0.73127314814814881</v>
      </c>
      <c r="R911" s="486">
        <v>0.10999999940395355</v>
      </c>
      <c r="S911" s="486"/>
      <c r="T911">
        <v>33</v>
      </c>
      <c r="U911" s="469" t="str">
        <f t="shared" si="232"/>
        <v>C39-R21</v>
      </c>
      <c r="V911" s="970">
        <v>39</v>
      </c>
      <c r="W911" s="470" t="s">
        <v>493</v>
      </c>
      <c r="X911" s="470" t="s">
        <v>494</v>
      </c>
      <c r="Y911" s="971">
        <v>21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C39-R23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0.73153935185185248</v>
      </c>
      <c r="Q912" s="484">
        <f t="shared" ca="1" si="231"/>
        <v>0.73171296296296362</v>
      </c>
      <c r="R912" s="486">
        <v>0.10999999940395355</v>
      </c>
      <c r="S912" s="486"/>
      <c r="T912">
        <v>33</v>
      </c>
      <c r="U912" s="469" t="str">
        <f t="shared" si="232"/>
        <v>C39-R23</v>
      </c>
      <c r="V912" s="970">
        <v>39</v>
      </c>
      <c r="W912" s="470" t="s">
        <v>493</v>
      </c>
      <c r="X912" s="470" t="s">
        <v>494</v>
      </c>
      <c r="Y912" s="971">
        <v>23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C39-R25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0.73196759259259325</v>
      </c>
      <c r="Q913" s="484">
        <f t="shared" ca="1" si="231"/>
        <v>0.73210648148148216</v>
      </c>
      <c r="R913" s="486">
        <v>0.10999999940395355</v>
      </c>
      <c r="S913" s="486"/>
      <c r="T913">
        <v>33</v>
      </c>
      <c r="U913" s="469" t="str">
        <f t="shared" si="232"/>
        <v>C39-R25</v>
      </c>
      <c r="V913" s="970">
        <v>39</v>
      </c>
      <c r="W913" s="470" t="s">
        <v>493</v>
      </c>
      <c r="X913" s="470" t="s">
        <v>494</v>
      </c>
      <c r="Y913" s="971">
        <v>25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C39-R27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0.73237268518518583</v>
      </c>
      <c r="Q914" s="484">
        <f t="shared" ca="1" si="231"/>
        <v>0.73251157407407474</v>
      </c>
      <c r="R914" s="486">
        <v>0.10999999940395355</v>
      </c>
      <c r="S914" s="486"/>
      <c r="T914">
        <v>33</v>
      </c>
      <c r="U914" s="469" t="str">
        <f t="shared" si="232"/>
        <v>C39-R27</v>
      </c>
      <c r="V914" s="970">
        <v>39</v>
      </c>
      <c r="W914" s="470" t="s">
        <v>493</v>
      </c>
      <c r="X914" s="470" t="s">
        <v>494</v>
      </c>
      <c r="Y914" s="971">
        <v>27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C39-R29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0.73278935185185257</v>
      </c>
      <c r="Q915" s="484">
        <f t="shared" ca="1" si="231"/>
        <v>0.73293981481481552</v>
      </c>
      <c r="R915" s="486">
        <v>0.10999999940395355</v>
      </c>
      <c r="S915" s="486"/>
      <c r="T915">
        <v>33</v>
      </c>
      <c r="U915" s="469" t="str">
        <f t="shared" si="232"/>
        <v>C39-R29</v>
      </c>
      <c r="V915" s="970">
        <v>39</v>
      </c>
      <c r="W915" s="470" t="s">
        <v>493</v>
      </c>
      <c r="X915" s="470" t="s">
        <v>494</v>
      </c>
      <c r="Y915" s="971">
        <v>29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C39-R31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0.73319444444444515</v>
      </c>
      <c r="Q916" s="484">
        <f t="shared" ca="1" si="231"/>
        <v>0.73335648148148214</v>
      </c>
      <c r="R916" s="486">
        <v>0.10999999940395355</v>
      </c>
      <c r="S916" s="486"/>
      <c r="T916">
        <v>33</v>
      </c>
      <c r="U916" s="469" t="str">
        <f t="shared" si="232"/>
        <v>C39-R31</v>
      </c>
      <c r="V916" s="970">
        <v>39</v>
      </c>
      <c r="W916" s="470" t="s">
        <v>493</v>
      </c>
      <c r="X916" s="470" t="s">
        <v>494</v>
      </c>
      <c r="Y916" s="971">
        <v>31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C39-R33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0.73362268518518581</v>
      </c>
      <c r="Q917" s="484">
        <f t="shared" ca="1" si="231"/>
        <v>0.7337847222222228</v>
      </c>
      <c r="R917" s="486">
        <v>0.10999999940395355</v>
      </c>
      <c r="S917" s="486"/>
      <c r="T917">
        <v>33</v>
      </c>
      <c r="U917" s="469" t="str">
        <f t="shared" si="232"/>
        <v>C39-R33</v>
      </c>
      <c r="V917" s="970">
        <v>39</v>
      </c>
      <c r="W917" s="470" t="s">
        <v>493</v>
      </c>
      <c r="X917" s="470" t="s">
        <v>494</v>
      </c>
      <c r="Y917" s="971">
        <v>33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C39-R35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0.73405092592592647</v>
      </c>
      <c r="Q918" s="484">
        <f t="shared" ca="1" si="231"/>
        <v>0.73421296296296346</v>
      </c>
      <c r="R918" s="486">
        <v>0.10999999940395355</v>
      </c>
      <c r="S918" s="486"/>
      <c r="T918">
        <v>33</v>
      </c>
      <c r="U918" s="469" t="str">
        <f t="shared" si="232"/>
        <v>C39-R35</v>
      </c>
      <c r="V918" s="970">
        <v>39</v>
      </c>
      <c r="W918" s="470" t="s">
        <v>493</v>
      </c>
      <c r="X918" s="470" t="s">
        <v>494</v>
      </c>
      <c r="Y918" s="971">
        <v>35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C39-R37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0.73447916666666713</v>
      </c>
      <c r="Q919" s="484">
        <f t="shared" ca="1" si="231"/>
        <v>0.73462962962963008</v>
      </c>
      <c r="R919" s="486">
        <v>0.10999999940395355</v>
      </c>
      <c r="S919" s="486"/>
      <c r="T919">
        <v>33</v>
      </c>
      <c r="U919" s="469" t="str">
        <f t="shared" si="232"/>
        <v>C39-R37</v>
      </c>
      <c r="V919" s="970">
        <v>39</v>
      </c>
      <c r="W919" s="470" t="s">
        <v>493</v>
      </c>
      <c r="X919" s="470" t="s">
        <v>494</v>
      </c>
      <c r="Y919" s="971">
        <v>37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C39-R39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0.7349074074074079</v>
      </c>
      <c r="Q920" s="484">
        <f t="shared" ca="1" si="231"/>
        <v>0.73506944444444489</v>
      </c>
      <c r="R920" s="486">
        <v>0.10999999940395355</v>
      </c>
      <c r="S920" s="486"/>
      <c r="T920">
        <v>33</v>
      </c>
      <c r="U920" s="469" t="str">
        <f t="shared" si="232"/>
        <v>C39-R39</v>
      </c>
      <c r="V920" s="970">
        <v>39</v>
      </c>
      <c r="W920" s="470" t="s">
        <v>493</v>
      </c>
      <c r="X920" s="470" t="s">
        <v>494</v>
      </c>
      <c r="Y920" s="971">
        <v>39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C39-R41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0.73533564814814856</v>
      </c>
      <c r="Q921" s="484">
        <f t="shared" ca="1" si="231"/>
        <v>0.73548611111111151</v>
      </c>
      <c r="R921" s="486">
        <v>0.10999999940395355</v>
      </c>
      <c r="S921" s="486"/>
      <c r="T921">
        <v>33</v>
      </c>
      <c r="U921" s="469" t="str">
        <f t="shared" si="232"/>
        <v>C39-R41</v>
      </c>
      <c r="V921" s="970">
        <v>39</v>
      </c>
      <c r="W921" s="470" t="s">
        <v>493</v>
      </c>
      <c r="X921" s="470" t="s">
        <v>494</v>
      </c>
      <c r="Y921" s="971">
        <v>41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C39-R43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0.73575231481481518</v>
      </c>
      <c r="Q922" s="484">
        <f t="shared" ca="1" si="231"/>
        <v>0.73592592592592632</v>
      </c>
      <c r="R922" s="486">
        <v>0.10999999940395355</v>
      </c>
      <c r="S922" s="486"/>
      <c r="T922">
        <v>33</v>
      </c>
      <c r="U922" s="469" t="str">
        <f t="shared" si="232"/>
        <v>C39-R43</v>
      </c>
      <c r="V922" s="970">
        <v>39</v>
      </c>
      <c r="W922" s="470" t="s">
        <v>493</v>
      </c>
      <c r="X922" s="470" t="s">
        <v>494</v>
      </c>
      <c r="Y922" s="971">
        <v>43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C39-R45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0.73616898148148191</v>
      </c>
      <c r="Q923" s="484">
        <f t="shared" ca="1" si="231"/>
        <v>0.73630787037037082</v>
      </c>
      <c r="R923" s="486">
        <v>0.10999999940395355</v>
      </c>
      <c r="S923" s="486"/>
      <c r="T923">
        <v>33</v>
      </c>
      <c r="U923" s="469" t="str">
        <f t="shared" si="232"/>
        <v>C39-R45</v>
      </c>
      <c r="V923" s="970">
        <v>39</v>
      </c>
      <c r="W923" s="470" t="s">
        <v>493</v>
      </c>
      <c r="X923" s="470" t="s">
        <v>494</v>
      </c>
      <c r="Y923" s="971">
        <v>45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C40-R44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0.73655092592592641</v>
      </c>
      <c r="Q924" s="484">
        <f t="shared" ca="1" si="231"/>
        <v>0.7367129629629634</v>
      </c>
      <c r="R924" s="486">
        <v>0.10999999940395355</v>
      </c>
      <c r="S924" s="486"/>
      <c r="T924">
        <v>33</v>
      </c>
      <c r="U924" s="469" t="str">
        <f t="shared" si="232"/>
        <v>C40-R44</v>
      </c>
      <c r="V924" s="970">
        <v>40</v>
      </c>
      <c r="W924" s="470" t="s">
        <v>493</v>
      </c>
      <c r="X924" s="470" t="s">
        <v>494</v>
      </c>
      <c r="Y924" s="971">
        <v>44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C40-R42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0.736956018518519</v>
      </c>
      <c r="Q925" s="484">
        <f t="shared" ca="1" si="231"/>
        <v>0.73712962962963013</v>
      </c>
      <c r="R925" s="486">
        <v>0.10999999940395355</v>
      </c>
      <c r="S925" s="486"/>
      <c r="T925">
        <v>33</v>
      </c>
      <c r="U925" s="469" t="str">
        <f t="shared" si="232"/>
        <v>C40-R42</v>
      </c>
      <c r="V925" s="970">
        <v>40</v>
      </c>
      <c r="W925" s="470" t="s">
        <v>493</v>
      </c>
      <c r="X925" s="470" t="s">
        <v>494</v>
      </c>
      <c r="Y925" s="971">
        <v>42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C40-R40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0.73739583333333381</v>
      </c>
      <c r="Q926" s="484">
        <f t="shared" ca="1" si="231"/>
        <v>0.73755787037037079</v>
      </c>
      <c r="R926" s="486">
        <v>0.10999999940395355</v>
      </c>
      <c r="S926" s="486"/>
      <c r="T926">
        <v>33</v>
      </c>
      <c r="U926" s="469" t="str">
        <f t="shared" si="232"/>
        <v>C40-R40</v>
      </c>
      <c r="V926" s="970">
        <v>40</v>
      </c>
      <c r="W926" s="470" t="s">
        <v>493</v>
      </c>
      <c r="X926" s="470" t="s">
        <v>494</v>
      </c>
      <c r="Y926" s="971">
        <v>40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C40-R38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0.73781250000000043</v>
      </c>
      <c r="Q927" s="484">
        <f t="shared" ca="1" si="231"/>
        <v>0.73795138888888934</v>
      </c>
      <c r="R927" s="486">
        <v>0.10999999940395355</v>
      </c>
      <c r="S927" s="486"/>
      <c r="T927">
        <v>33</v>
      </c>
      <c r="U927" s="469" t="str">
        <f t="shared" si="232"/>
        <v>C40-R38</v>
      </c>
      <c r="V927" s="970">
        <v>40</v>
      </c>
      <c r="W927" s="470" t="s">
        <v>493</v>
      </c>
      <c r="X927" s="470" t="s">
        <v>494</v>
      </c>
      <c r="Y927" s="971">
        <v>38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C40-R36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0.73821759259259301</v>
      </c>
      <c r="Q928" s="484">
        <f t="shared" ca="1" si="231"/>
        <v>0.73836805555555596</v>
      </c>
      <c r="R928" s="486">
        <v>0.10999999940395355</v>
      </c>
      <c r="S928" s="486"/>
      <c r="T928">
        <v>33</v>
      </c>
      <c r="U928" s="469" t="str">
        <f t="shared" si="232"/>
        <v>C40-R36</v>
      </c>
      <c r="V928" s="970">
        <v>40</v>
      </c>
      <c r="W928" s="470" t="s">
        <v>493</v>
      </c>
      <c r="X928" s="470" t="s">
        <v>494</v>
      </c>
      <c r="Y928" s="971">
        <v>36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C40-R34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0.73865740740740782</v>
      </c>
      <c r="Q929" s="484">
        <f t="shared" ca="1" si="231"/>
        <v>0.73881944444444481</v>
      </c>
      <c r="R929" s="486">
        <v>0.10999999940395355</v>
      </c>
      <c r="S929" s="486"/>
      <c r="T929">
        <v>33</v>
      </c>
      <c r="U929" s="469" t="str">
        <f t="shared" si="232"/>
        <v>C40-R34</v>
      </c>
      <c r="V929" s="970">
        <v>40</v>
      </c>
      <c r="W929" s="470" t="s">
        <v>493</v>
      </c>
      <c r="X929" s="470" t="s">
        <v>494</v>
      </c>
      <c r="Y929" s="971">
        <v>34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C40-R32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0.73905092592592625</v>
      </c>
      <c r="Q930" s="484">
        <f t="shared" ca="1" si="231"/>
        <v>0.73921296296296324</v>
      </c>
      <c r="R930" s="486">
        <v>0.10999999940395355</v>
      </c>
      <c r="S930" s="486"/>
      <c r="T930">
        <v>33</v>
      </c>
      <c r="U930" s="469" t="str">
        <f t="shared" si="232"/>
        <v>C40-R32</v>
      </c>
      <c r="V930" s="970">
        <v>40</v>
      </c>
      <c r="W930" s="470" t="s">
        <v>493</v>
      </c>
      <c r="X930" s="470" t="s">
        <v>494</v>
      </c>
      <c r="Y930" s="971">
        <v>32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C40-R30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0.73946759259259287</v>
      </c>
      <c r="Q931" s="484">
        <f t="shared" ca="1" si="231"/>
        <v>0.73962962962962986</v>
      </c>
      <c r="R931" s="486">
        <v>0.10999999940395355</v>
      </c>
      <c r="S931" s="486"/>
      <c r="T931">
        <v>33</v>
      </c>
      <c r="U931" s="469" t="str">
        <f t="shared" si="232"/>
        <v>C40-R30</v>
      </c>
      <c r="V931" s="970">
        <v>40</v>
      </c>
      <c r="W931" s="470" t="s">
        <v>493</v>
      </c>
      <c r="X931" s="470" t="s">
        <v>494</v>
      </c>
      <c r="Y931" s="971">
        <v>30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C40-R28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0.73987268518518545</v>
      </c>
      <c r="Q932" s="484">
        <f t="shared" ref="Q932:Q995" ca="1" si="246">P932+TIME(0,0,RANDBETWEEN(12,15))</f>
        <v>0.74003472222222244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C40-R28</v>
      </c>
      <c r="V932" s="970">
        <v>40</v>
      </c>
      <c r="W932" s="470" t="s">
        <v>493</v>
      </c>
      <c r="X932" s="470" t="s">
        <v>494</v>
      </c>
      <c r="Y932" s="971">
        <v>28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C40-R26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0.74027777777777803</v>
      </c>
      <c r="Q933" s="484">
        <f t="shared" ca="1" si="246"/>
        <v>0.74041666666666694</v>
      </c>
      <c r="R933" s="486">
        <v>0.10999999940395355</v>
      </c>
      <c r="S933" s="486"/>
      <c r="T933">
        <v>33</v>
      </c>
      <c r="U933" s="469" t="str">
        <f t="shared" si="247"/>
        <v>C40-R26</v>
      </c>
      <c r="V933" s="970">
        <v>40</v>
      </c>
      <c r="W933" s="470" t="s">
        <v>493</v>
      </c>
      <c r="X933" s="470" t="s">
        <v>494</v>
      </c>
      <c r="Y933" s="971">
        <v>26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C40-R24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0.74067129629629658</v>
      </c>
      <c r="Q934" s="484">
        <f t="shared" ca="1" si="246"/>
        <v>0.74082175925925953</v>
      </c>
      <c r="R934" s="486">
        <v>0.10999999940395355</v>
      </c>
      <c r="S934" s="486"/>
      <c r="T934">
        <v>33</v>
      </c>
      <c r="U934" s="469" t="str">
        <f t="shared" si="247"/>
        <v>C40-R24</v>
      </c>
      <c r="V934" s="970">
        <v>40</v>
      </c>
      <c r="W934" s="470" t="s">
        <v>493</v>
      </c>
      <c r="X934" s="470" t="s">
        <v>494</v>
      </c>
      <c r="Y934" s="971">
        <v>24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C40-R22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0.7410879629629632</v>
      </c>
      <c r="Q935" s="484">
        <f t="shared" ca="1" si="246"/>
        <v>0.74122685185185211</v>
      </c>
      <c r="R935" s="486">
        <v>0.10999999940395355</v>
      </c>
      <c r="S935" s="486"/>
      <c r="T935">
        <v>33</v>
      </c>
      <c r="U935" s="469" t="str">
        <f t="shared" si="247"/>
        <v>C40-R22</v>
      </c>
      <c r="V935" s="970">
        <v>40</v>
      </c>
      <c r="W935" s="470" t="s">
        <v>493</v>
      </c>
      <c r="X935" s="470" t="s">
        <v>494</v>
      </c>
      <c r="Y935" s="971">
        <v>22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C40-R20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0.74145833333333355</v>
      </c>
      <c r="Q936" s="484">
        <f t="shared" ca="1" si="246"/>
        <v>0.74163194444444469</v>
      </c>
      <c r="R936" s="486">
        <v>0.10999999940395355</v>
      </c>
      <c r="S936" s="486"/>
      <c r="T936">
        <v>34</v>
      </c>
      <c r="U936" s="469" t="str">
        <f t="shared" si="247"/>
        <v>C40-R20</v>
      </c>
      <c r="V936" s="970">
        <v>40</v>
      </c>
      <c r="W936" s="470" t="s">
        <v>493</v>
      </c>
      <c r="X936" s="470" t="s">
        <v>494</v>
      </c>
      <c r="Y936" s="971">
        <v>20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C40-R18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0.74190972222222251</v>
      </c>
      <c r="Q937" s="484">
        <f t="shared" ca="1" si="246"/>
        <v>0.74208333333333365</v>
      </c>
      <c r="R937" s="486">
        <v>0.10999999940395355</v>
      </c>
      <c r="S937" s="486"/>
      <c r="T937">
        <v>34</v>
      </c>
      <c r="U937" s="469" t="str">
        <f t="shared" si="247"/>
        <v>C40-R18</v>
      </c>
      <c r="V937" s="970">
        <v>40</v>
      </c>
      <c r="W937" s="470" t="s">
        <v>493</v>
      </c>
      <c r="X937" s="470" t="s">
        <v>494</v>
      </c>
      <c r="Y937" s="971">
        <v>18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C40-R16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0.74232638888888924</v>
      </c>
      <c r="Q938" s="484">
        <f t="shared" ca="1" si="246"/>
        <v>0.74248842592592623</v>
      </c>
      <c r="R938" s="486">
        <v>0.10999999940395355</v>
      </c>
      <c r="S938" s="486"/>
      <c r="T938">
        <v>34</v>
      </c>
      <c r="U938" s="469" t="str">
        <f t="shared" si="247"/>
        <v>C40-R16</v>
      </c>
      <c r="V938" s="970">
        <v>40</v>
      </c>
      <c r="W938" s="470" t="s">
        <v>493</v>
      </c>
      <c r="X938" s="470" t="s">
        <v>494</v>
      </c>
      <c r="Y938" s="971">
        <v>16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C40-R14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0.74277777777777809</v>
      </c>
      <c r="Q939" s="484">
        <f t="shared" ca="1" si="246"/>
        <v>0.74293981481481508</v>
      </c>
      <c r="R939" s="486">
        <v>0.10999999940395355</v>
      </c>
      <c r="S939" s="486"/>
      <c r="T939">
        <v>34</v>
      </c>
      <c r="U939" s="469" t="str">
        <f t="shared" si="247"/>
        <v>C40-R14</v>
      </c>
      <c r="V939" s="970">
        <v>40</v>
      </c>
      <c r="W939" s="470" t="s">
        <v>493</v>
      </c>
      <c r="X939" s="470" t="s">
        <v>494</v>
      </c>
      <c r="Y939" s="971">
        <v>14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C40-R12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0.74317129629629652</v>
      </c>
      <c r="Q940" s="484">
        <f t="shared" ca="1" si="246"/>
        <v>0.74334490740740766</v>
      </c>
      <c r="R940" s="486">
        <v>0.10999999940395355</v>
      </c>
      <c r="S940" s="486"/>
      <c r="T940">
        <v>34</v>
      </c>
      <c r="U940" s="469" t="str">
        <f t="shared" si="247"/>
        <v>C40-R12</v>
      </c>
      <c r="V940" s="970">
        <v>40</v>
      </c>
      <c r="W940" s="470" t="s">
        <v>493</v>
      </c>
      <c r="X940" s="470" t="s">
        <v>494</v>
      </c>
      <c r="Y940" s="971">
        <v>12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C40-R10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0.74358796296296326</v>
      </c>
      <c r="Q941" s="484">
        <f t="shared" ca="1" si="246"/>
        <v>0.74373842592592621</v>
      </c>
      <c r="R941" s="486">
        <v>0.10999999940395355</v>
      </c>
      <c r="S941" s="486"/>
      <c r="T941">
        <v>34</v>
      </c>
      <c r="U941" s="469" t="str">
        <f t="shared" si="247"/>
        <v>C40-R10</v>
      </c>
      <c r="V941" s="970">
        <v>40</v>
      </c>
      <c r="W941" s="470" t="s">
        <v>493</v>
      </c>
      <c r="X941" s="470" t="s">
        <v>494</v>
      </c>
      <c r="Y941" s="971">
        <v>10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C40-R8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0.74396990740740765</v>
      </c>
      <c r="Q942" s="484">
        <f t="shared" ca="1" si="246"/>
        <v>0.74414351851851879</v>
      </c>
      <c r="R942" s="486">
        <v>0.10999999940395355</v>
      </c>
      <c r="S942" s="486"/>
      <c r="T942">
        <v>34</v>
      </c>
      <c r="U942" s="469" t="str">
        <f t="shared" si="247"/>
        <v>C40-R8</v>
      </c>
      <c r="V942" s="970">
        <v>40</v>
      </c>
      <c r="W942" s="470" t="s">
        <v>493</v>
      </c>
      <c r="X942" s="470" t="s">
        <v>494</v>
      </c>
      <c r="Y942" s="971">
        <v>8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C40-R6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0.74443287037037065</v>
      </c>
      <c r="Q943" s="484">
        <f t="shared" ca="1" si="246"/>
        <v>0.74460648148148179</v>
      </c>
      <c r="R943" s="486">
        <v>0.10999999940395355</v>
      </c>
      <c r="S943" s="486"/>
      <c r="T943">
        <v>34</v>
      </c>
      <c r="U943" s="469" t="str">
        <f t="shared" si="247"/>
        <v>C40-R6</v>
      </c>
      <c r="V943" s="970">
        <v>40</v>
      </c>
      <c r="W943" s="470" t="s">
        <v>493</v>
      </c>
      <c r="X943" s="470" t="s">
        <v>494</v>
      </c>
      <c r="Y943" s="971">
        <v>6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C40-R4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0.74483796296296323</v>
      </c>
      <c r="Q944" s="484">
        <f t="shared" ca="1" si="246"/>
        <v>0.74501157407407437</v>
      </c>
      <c r="R944" s="486">
        <v>0.10999999940395355</v>
      </c>
      <c r="S944" s="486"/>
      <c r="T944">
        <v>34</v>
      </c>
      <c r="U944" s="469" t="str">
        <f t="shared" si="247"/>
        <v>C40-R4</v>
      </c>
      <c r="V944" s="970">
        <v>40</v>
      </c>
      <c r="W944" s="470" t="s">
        <v>493</v>
      </c>
      <c r="X944" s="470" t="s">
        <v>494</v>
      </c>
      <c r="Y944" s="971">
        <v>4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C40-R2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0.74528935185185219</v>
      </c>
      <c r="Q945" s="484">
        <f t="shared" ca="1" si="246"/>
        <v>0.74546296296296333</v>
      </c>
      <c r="R945" s="486">
        <v>0.10999999940395355</v>
      </c>
      <c r="S945" s="486"/>
      <c r="T945">
        <v>34</v>
      </c>
      <c r="U945" s="469" t="str">
        <f t="shared" si="247"/>
        <v>C40-R2</v>
      </c>
      <c r="V945" s="970">
        <v>40</v>
      </c>
      <c r="W945" s="470" t="s">
        <v>493</v>
      </c>
      <c r="X945" s="470" t="s">
        <v>494</v>
      </c>
      <c r="Y945" s="971">
        <v>2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C41-R1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0.74569444444444477</v>
      </c>
      <c r="Q946" s="484">
        <f t="shared" ca="1" si="246"/>
        <v>0.74586805555555591</v>
      </c>
      <c r="R946" s="486">
        <v>0.10999999940395355</v>
      </c>
      <c r="S946" s="486"/>
      <c r="T946">
        <v>34</v>
      </c>
      <c r="U946" s="469" t="str">
        <f t="shared" si="247"/>
        <v>C41-R1</v>
      </c>
      <c r="V946" s="970">
        <v>41</v>
      </c>
      <c r="W946" s="470" t="s">
        <v>493</v>
      </c>
      <c r="X946" s="470" t="s">
        <v>494</v>
      </c>
      <c r="Y946" s="971">
        <v>1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C41-R3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0.74615740740740777</v>
      </c>
      <c r="Q947" s="484">
        <f t="shared" ca="1" si="246"/>
        <v>0.74630787037037072</v>
      </c>
      <c r="R947" s="486">
        <v>0.10999999940395355</v>
      </c>
      <c r="S947" s="486"/>
      <c r="T947">
        <v>34</v>
      </c>
      <c r="U947" s="469" t="str">
        <f t="shared" si="247"/>
        <v>C41-R3</v>
      </c>
      <c r="V947" s="970">
        <v>41</v>
      </c>
      <c r="W947" s="470" t="s">
        <v>493</v>
      </c>
      <c r="X947" s="470" t="s">
        <v>494</v>
      </c>
      <c r="Y947" s="971">
        <v>3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C41-R5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0.74656250000000035</v>
      </c>
      <c r="Q948" s="484">
        <f t="shared" ca="1" si="246"/>
        <v>0.74672453703703734</v>
      </c>
      <c r="R948" s="486">
        <v>0.10999999940395355</v>
      </c>
      <c r="S948" s="486"/>
      <c r="T948">
        <v>34</v>
      </c>
      <c r="U948" s="469" t="str">
        <f t="shared" si="247"/>
        <v>C41-R5</v>
      </c>
      <c r="V948" s="970">
        <v>41</v>
      </c>
      <c r="W948" s="470" t="s">
        <v>493</v>
      </c>
      <c r="X948" s="470" t="s">
        <v>494</v>
      </c>
      <c r="Y948" s="971">
        <v>5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C41-R7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0.74695601851851878</v>
      </c>
      <c r="Q949" s="484">
        <f t="shared" ca="1" si="246"/>
        <v>0.74709490740740769</v>
      </c>
      <c r="R949" s="486">
        <v>0.10999999940395355</v>
      </c>
      <c r="S949" s="486"/>
      <c r="T949">
        <v>34</v>
      </c>
      <c r="U949" s="469" t="str">
        <f t="shared" si="247"/>
        <v>C41-R7</v>
      </c>
      <c r="V949" s="970">
        <v>41</v>
      </c>
      <c r="W949" s="470" t="s">
        <v>493</v>
      </c>
      <c r="X949" s="470" t="s">
        <v>494</v>
      </c>
      <c r="Y949" s="971">
        <v>7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C41-R9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0.74732638888888914</v>
      </c>
      <c r="Q950" s="484">
        <f t="shared" ca="1" si="246"/>
        <v>0.74746527777777805</v>
      </c>
      <c r="R950" s="486">
        <v>0.10999999940395355</v>
      </c>
      <c r="S950" s="486"/>
      <c r="T950">
        <v>34</v>
      </c>
      <c r="U950" s="469" t="str">
        <f t="shared" si="247"/>
        <v>C41-R9</v>
      </c>
      <c r="V950" s="970">
        <v>41</v>
      </c>
      <c r="W950" s="470" t="s">
        <v>493</v>
      </c>
      <c r="X950" s="470" t="s">
        <v>494</v>
      </c>
      <c r="Y950" s="971">
        <v>9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C41-R11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0.74774305555555587</v>
      </c>
      <c r="Q951" s="484">
        <f t="shared" ca="1" si="246"/>
        <v>0.74789351851851882</v>
      </c>
      <c r="R951" s="486">
        <v>0.10999999940395355</v>
      </c>
      <c r="S951" s="486"/>
      <c r="T951">
        <v>34</v>
      </c>
      <c r="U951" s="469" t="str">
        <f t="shared" si="247"/>
        <v>C41-R11</v>
      </c>
      <c r="V951" s="970">
        <v>41</v>
      </c>
      <c r="W951" s="470" t="s">
        <v>493</v>
      </c>
      <c r="X951" s="470" t="s">
        <v>494</v>
      </c>
      <c r="Y951" s="971">
        <v>11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C41-R13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0.74818287037037068</v>
      </c>
      <c r="Q952" s="484">
        <f t="shared" ca="1" si="246"/>
        <v>0.74832175925925959</v>
      </c>
      <c r="R952" s="486">
        <v>0.10999999940395355</v>
      </c>
      <c r="S952" s="486"/>
      <c r="T952">
        <v>34</v>
      </c>
      <c r="U952" s="469" t="str">
        <f t="shared" si="247"/>
        <v>C41-R13</v>
      </c>
      <c r="V952" s="970">
        <v>41</v>
      </c>
      <c r="W952" s="470" t="s">
        <v>493</v>
      </c>
      <c r="X952" s="470" t="s">
        <v>494</v>
      </c>
      <c r="Y952" s="971">
        <v>13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C41-R15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0.74861111111111145</v>
      </c>
      <c r="Q953" s="484">
        <f t="shared" ca="1" si="246"/>
        <v>0.74875000000000036</v>
      </c>
      <c r="R953" s="486">
        <v>0.10999999940395355</v>
      </c>
      <c r="S953" s="486"/>
      <c r="T953">
        <v>34</v>
      </c>
      <c r="U953" s="469" t="str">
        <f t="shared" si="247"/>
        <v>C41-R15</v>
      </c>
      <c r="V953" s="970">
        <v>41</v>
      </c>
      <c r="W953" s="470" t="s">
        <v>493</v>
      </c>
      <c r="X953" s="470" t="s">
        <v>494</v>
      </c>
      <c r="Y953" s="971">
        <v>15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C41-R17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0.74900462962962999</v>
      </c>
      <c r="Q954" s="484">
        <f t="shared" ca="1" si="246"/>
        <v>0.7491435185185189</v>
      </c>
      <c r="R954" s="486">
        <v>0.10999999940395355</v>
      </c>
      <c r="S954" s="486"/>
      <c r="T954">
        <v>34</v>
      </c>
      <c r="U954" s="469" t="str">
        <f t="shared" si="247"/>
        <v>C41-R17</v>
      </c>
      <c r="V954" s="970">
        <v>41</v>
      </c>
      <c r="W954" s="470" t="s">
        <v>493</v>
      </c>
      <c r="X954" s="470" t="s">
        <v>494</v>
      </c>
      <c r="Y954" s="971">
        <v>17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C41-R19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0.7493865740740745</v>
      </c>
      <c r="Q955" s="484">
        <f t="shared" ca="1" si="246"/>
        <v>0.74954861111111148</v>
      </c>
      <c r="R955" s="486">
        <v>0.10999999940395355</v>
      </c>
      <c r="S955" s="486"/>
      <c r="T955">
        <v>34</v>
      </c>
      <c r="U955" s="469" t="str">
        <f t="shared" si="247"/>
        <v>C41-R19</v>
      </c>
      <c r="V955" s="970">
        <v>41</v>
      </c>
      <c r="W955" s="470" t="s">
        <v>493</v>
      </c>
      <c r="X955" s="470" t="s">
        <v>494</v>
      </c>
      <c r="Y955" s="971">
        <v>19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C41-R21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0.74983796296296334</v>
      </c>
      <c r="Q956" s="484">
        <f t="shared" ca="1" si="246"/>
        <v>0.74997685185185226</v>
      </c>
      <c r="R956" s="486">
        <v>0.10999999940395355</v>
      </c>
      <c r="S956" s="486"/>
      <c r="T956">
        <v>34</v>
      </c>
      <c r="U956" s="469" t="str">
        <f t="shared" si="247"/>
        <v>C41-R21</v>
      </c>
      <c r="V956" s="970">
        <v>41</v>
      </c>
      <c r="W956" s="470" t="s">
        <v>493</v>
      </c>
      <c r="X956" s="470" t="s">
        <v>494</v>
      </c>
      <c r="Y956" s="971">
        <v>21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C41-R23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0.75026620370370412</v>
      </c>
      <c r="Q957" s="484">
        <f t="shared" ca="1" si="246"/>
        <v>0.7504282407407411</v>
      </c>
      <c r="R957" s="486">
        <v>0.10999999940395355</v>
      </c>
      <c r="S957" s="486"/>
      <c r="T957">
        <v>34</v>
      </c>
      <c r="U957" s="469" t="str">
        <f t="shared" si="247"/>
        <v>C41-R23</v>
      </c>
      <c r="V957" s="970">
        <v>41</v>
      </c>
      <c r="W957" s="470" t="s">
        <v>493</v>
      </c>
      <c r="X957" s="470" t="s">
        <v>494</v>
      </c>
      <c r="Y957" s="971">
        <v>23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C41-R25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0.75068287037037074</v>
      </c>
      <c r="Q958" s="484">
        <f t="shared" ca="1" si="246"/>
        <v>0.75085648148148187</v>
      </c>
      <c r="R958" s="486">
        <v>0.10999999940395355</v>
      </c>
      <c r="S958" s="486"/>
      <c r="T958">
        <v>34</v>
      </c>
      <c r="U958" s="469" t="str">
        <f t="shared" si="247"/>
        <v>C41-R25</v>
      </c>
      <c r="V958" s="970">
        <v>41</v>
      </c>
      <c r="W958" s="470" t="s">
        <v>493</v>
      </c>
      <c r="X958" s="470" t="s">
        <v>494</v>
      </c>
      <c r="Y958" s="971">
        <v>25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C41-R27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0.75109953703703747</v>
      </c>
      <c r="Q959" s="484">
        <f t="shared" ca="1" si="246"/>
        <v>0.75126157407407446</v>
      </c>
      <c r="R959" s="486">
        <v>0.10999999940395355</v>
      </c>
      <c r="S959" s="486"/>
      <c r="T959">
        <v>34</v>
      </c>
      <c r="U959" s="469" t="str">
        <f t="shared" si="247"/>
        <v>C41-R27</v>
      </c>
      <c r="V959" s="970">
        <v>41</v>
      </c>
      <c r="W959" s="470" t="s">
        <v>493</v>
      </c>
      <c r="X959" s="470" t="s">
        <v>494</v>
      </c>
      <c r="Y959" s="971">
        <v>27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C41-R29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0.75153935185185228</v>
      </c>
      <c r="Q960" s="484">
        <f t="shared" ca="1" si="246"/>
        <v>0.75170138888888927</v>
      </c>
      <c r="R960" s="486">
        <v>0.10999999940395355</v>
      </c>
      <c r="S960" s="486"/>
      <c r="T960">
        <v>34</v>
      </c>
      <c r="U960" s="469" t="str">
        <f t="shared" si="247"/>
        <v>C41-R29</v>
      </c>
      <c r="V960" s="970">
        <v>41</v>
      </c>
      <c r="W960" s="470" t="s">
        <v>493</v>
      </c>
      <c r="X960" s="470" t="s">
        <v>494</v>
      </c>
      <c r="Y960" s="971">
        <v>29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C41-R31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0.75196759259259294</v>
      </c>
      <c r="Q961" s="484">
        <f t="shared" ca="1" si="246"/>
        <v>0.75211805555555589</v>
      </c>
      <c r="R961" s="486">
        <v>0.10999999940395355</v>
      </c>
      <c r="S961" s="486"/>
      <c r="T961">
        <v>34</v>
      </c>
      <c r="U961" s="469" t="str">
        <f t="shared" si="247"/>
        <v>C41-R31</v>
      </c>
      <c r="V961" s="970">
        <v>41</v>
      </c>
      <c r="W961" s="470" t="s">
        <v>493</v>
      </c>
      <c r="X961" s="470" t="s">
        <v>494</v>
      </c>
      <c r="Y961" s="971">
        <v>31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C41-R33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0.75240740740740775</v>
      </c>
      <c r="Q962" s="484">
        <f t="shared" ca="1" si="246"/>
        <v>0.75258101851851888</v>
      </c>
      <c r="R962" s="486">
        <v>0.10999999940395355</v>
      </c>
      <c r="S962" s="486"/>
      <c r="T962">
        <v>34</v>
      </c>
      <c r="U962" s="469" t="str">
        <f t="shared" si="247"/>
        <v>C41-R33</v>
      </c>
      <c r="V962" s="970">
        <v>41</v>
      </c>
      <c r="W962" s="470" t="s">
        <v>493</v>
      </c>
      <c r="X962" s="470" t="s">
        <v>494</v>
      </c>
      <c r="Y962" s="971">
        <v>33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C41-R35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0.75281250000000033</v>
      </c>
      <c r="Q963" s="484">
        <f t="shared" ca="1" si="246"/>
        <v>0.75298611111111147</v>
      </c>
      <c r="R963" s="486">
        <v>0.10999999940395355</v>
      </c>
      <c r="S963" s="486"/>
      <c r="T963">
        <v>34</v>
      </c>
      <c r="U963" s="469" t="str">
        <f t="shared" si="247"/>
        <v>C41-R35</v>
      </c>
      <c r="V963" s="970">
        <v>41</v>
      </c>
      <c r="W963" s="470" t="s">
        <v>493</v>
      </c>
      <c r="X963" s="470" t="s">
        <v>494</v>
      </c>
      <c r="Y963" s="971">
        <v>35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C41-R37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0.75325231481481514</v>
      </c>
      <c r="Q964" s="484">
        <f t="shared" ca="1" si="246"/>
        <v>0.75340277777777809</v>
      </c>
      <c r="R964" s="486">
        <v>0.10999999940395355</v>
      </c>
      <c r="S964" s="486"/>
      <c r="T964">
        <v>35</v>
      </c>
      <c r="U964" s="469" t="str">
        <f t="shared" si="247"/>
        <v>C41-R37</v>
      </c>
      <c r="V964" s="970">
        <v>41</v>
      </c>
      <c r="W964" s="470" t="s">
        <v>493</v>
      </c>
      <c r="X964" s="470" t="s">
        <v>494</v>
      </c>
      <c r="Y964" s="971">
        <v>37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C41-R39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0.75363425925925953</v>
      </c>
      <c r="Q965" s="484">
        <f t="shared" ca="1" si="246"/>
        <v>0.75379629629629652</v>
      </c>
      <c r="R965" s="486">
        <v>0.10999999940395355</v>
      </c>
      <c r="S965" s="486"/>
      <c r="T965">
        <v>35</v>
      </c>
      <c r="U965" s="469" t="str">
        <f t="shared" si="247"/>
        <v>C41-R39</v>
      </c>
      <c r="V965" s="970">
        <v>41</v>
      </c>
      <c r="W965" s="470" t="s">
        <v>493</v>
      </c>
      <c r="X965" s="470" t="s">
        <v>494</v>
      </c>
      <c r="Y965" s="971">
        <v>39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C41-R41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0.75407407407407434</v>
      </c>
      <c r="Q966" s="484">
        <f t="shared" ca="1" si="246"/>
        <v>0.75424768518518548</v>
      </c>
      <c r="R966" s="486">
        <v>0.10999999940395355</v>
      </c>
      <c r="S966" s="486"/>
      <c r="T966">
        <v>35</v>
      </c>
      <c r="U966" s="469" t="str">
        <f t="shared" si="247"/>
        <v>C41-R41</v>
      </c>
      <c r="V966" s="970">
        <v>41</v>
      </c>
      <c r="W966" s="470" t="s">
        <v>493</v>
      </c>
      <c r="X966" s="470" t="s">
        <v>494</v>
      </c>
      <c r="Y966" s="971">
        <v>41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C41-R43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0.7545254629629633</v>
      </c>
      <c r="Q967" s="484">
        <f t="shared" ca="1" si="246"/>
        <v>0.75469907407407444</v>
      </c>
      <c r="R967" s="486">
        <v>0.10999999940395355</v>
      </c>
      <c r="S967" s="486"/>
      <c r="T967">
        <v>35</v>
      </c>
      <c r="U967" s="469" t="str">
        <f t="shared" si="247"/>
        <v>C41-R43</v>
      </c>
      <c r="V967" s="970">
        <v>41</v>
      </c>
      <c r="W967" s="470" t="s">
        <v>493</v>
      </c>
      <c r="X967" s="470" t="s">
        <v>494</v>
      </c>
      <c r="Y967" s="971">
        <v>43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C41-R45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0.75495370370370407</v>
      </c>
      <c r="Q968" s="484">
        <f t="shared" ca="1" si="246"/>
        <v>0.75509259259259298</v>
      </c>
      <c r="R968" s="486">
        <v>0.10999999940395355</v>
      </c>
      <c r="S968" s="486"/>
      <c r="T968">
        <v>35</v>
      </c>
      <c r="U968" s="469" t="str">
        <f t="shared" si="247"/>
        <v>C41-R45</v>
      </c>
      <c r="V968" s="970">
        <v>41</v>
      </c>
      <c r="W968" s="470" t="s">
        <v>493</v>
      </c>
      <c r="X968" s="470" t="s">
        <v>494</v>
      </c>
      <c r="Y968" s="971">
        <v>45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C42-R44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0.75538194444444484</v>
      </c>
      <c r="Q969" s="484">
        <f t="shared" ca="1" si="246"/>
        <v>0.75555555555555598</v>
      </c>
      <c r="R969" s="486">
        <v>0.10999999940395355</v>
      </c>
      <c r="S969" s="486"/>
      <c r="T969">
        <v>35</v>
      </c>
      <c r="U969" s="469" t="str">
        <f t="shared" si="247"/>
        <v>C42-R44</v>
      </c>
      <c r="V969" s="970">
        <v>42</v>
      </c>
      <c r="W969" s="470" t="s">
        <v>493</v>
      </c>
      <c r="X969" s="470" t="s">
        <v>494</v>
      </c>
      <c r="Y969" s="971">
        <v>44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C42-R42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0.75578703703703742</v>
      </c>
      <c r="Q970" s="484">
        <f t="shared" ca="1" si="246"/>
        <v>0.75594907407407441</v>
      </c>
      <c r="R970" s="486">
        <v>0.10999999940395355</v>
      </c>
      <c r="S970" s="486"/>
      <c r="T970">
        <v>35</v>
      </c>
      <c r="U970" s="469" t="str">
        <f t="shared" si="247"/>
        <v>C42-R42</v>
      </c>
      <c r="V970" s="970">
        <v>42</v>
      </c>
      <c r="W970" s="470" t="s">
        <v>493</v>
      </c>
      <c r="X970" s="470" t="s">
        <v>494</v>
      </c>
      <c r="Y970" s="971">
        <v>42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C42-R40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0.75621527777777808</v>
      </c>
      <c r="Q971" s="484">
        <f t="shared" ca="1" si="246"/>
        <v>0.75637731481481507</v>
      </c>
      <c r="R971" s="486">
        <v>0.10999999940395355</v>
      </c>
      <c r="S971" s="486"/>
      <c r="T971">
        <v>35</v>
      </c>
      <c r="U971" s="469" t="str">
        <f t="shared" si="247"/>
        <v>C42-R40</v>
      </c>
      <c r="V971" s="970">
        <v>42</v>
      </c>
      <c r="W971" s="470" t="s">
        <v>493</v>
      </c>
      <c r="X971" s="470" t="s">
        <v>494</v>
      </c>
      <c r="Y971" s="971">
        <v>40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C42-R38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0.75665509259259289</v>
      </c>
      <c r="Q972" s="484">
        <f t="shared" ca="1" si="246"/>
        <v>0.75680555555555584</v>
      </c>
      <c r="R972" s="486">
        <v>0.10999999940395355</v>
      </c>
      <c r="S972" s="486"/>
      <c r="T972">
        <v>35</v>
      </c>
      <c r="U972" s="469" t="str">
        <f t="shared" si="247"/>
        <v>C42-R38</v>
      </c>
      <c r="V972" s="970">
        <v>42</v>
      </c>
      <c r="W972" s="470" t="s">
        <v>493</v>
      </c>
      <c r="X972" s="470" t="s">
        <v>494</v>
      </c>
      <c r="Y972" s="971">
        <v>38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C42-R36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0.75708333333333366</v>
      </c>
      <c r="Q973" s="484">
        <f t="shared" ca="1" si="246"/>
        <v>0.75724537037037065</v>
      </c>
      <c r="R973" s="486">
        <v>0.10999999940395355</v>
      </c>
      <c r="S973" s="486"/>
      <c r="T973">
        <v>35</v>
      </c>
      <c r="U973" s="469" t="str">
        <f t="shared" si="247"/>
        <v>C42-R36</v>
      </c>
      <c r="V973" s="970">
        <v>42</v>
      </c>
      <c r="W973" s="470" t="s">
        <v>493</v>
      </c>
      <c r="X973" s="470" t="s">
        <v>494</v>
      </c>
      <c r="Y973" s="971">
        <v>36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C42-R34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0.75752314814814847</v>
      </c>
      <c r="Q974" s="484">
        <f t="shared" ca="1" si="246"/>
        <v>0.75767361111111142</v>
      </c>
      <c r="R974" s="486">
        <v>0.10999999940395355</v>
      </c>
      <c r="S974" s="486"/>
      <c r="T974">
        <v>35</v>
      </c>
      <c r="U974" s="469" t="str">
        <f t="shared" si="247"/>
        <v>C42-R34</v>
      </c>
      <c r="V974" s="970">
        <v>42</v>
      </c>
      <c r="W974" s="470" t="s">
        <v>493</v>
      </c>
      <c r="X974" s="470" t="s">
        <v>494</v>
      </c>
      <c r="Y974" s="971">
        <v>34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C42-R32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0.75792824074074105</v>
      </c>
      <c r="Q975" s="484">
        <f t="shared" ca="1" si="246"/>
        <v>0.75810185185185219</v>
      </c>
      <c r="R975" s="486">
        <v>0.10999999940395355</v>
      </c>
      <c r="S975" s="486"/>
      <c r="T975">
        <v>35</v>
      </c>
      <c r="U975" s="469" t="str">
        <f t="shared" si="247"/>
        <v>C42-R32</v>
      </c>
      <c r="V975" s="970">
        <v>42</v>
      </c>
      <c r="W975" s="470" t="s">
        <v>493</v>
      </c>
      <c r="X975" s="470" t="s">
        <v>494</v>
      </c>
      <c r="Y975" s="971">
        <v>32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C42-R30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0.75839120370370405</v>
      </c>
      <c r="Q976" s="484">
        <f t="shared" ca="1" si="246"/>
        <v>0.75856481481481519</v>
      </c>
      <c r="R976" s="486">
        <v>0.10999999940395355</v>
      </c>
      <c r="S976" s="486"/>
      <c r="T976">
        <v>35</v>
      </c>
      <c r="U976" s="469" t="str">
        <f t="shared" si="247"/>
        <v>C42-R30</v>
      </c>
      <c r="V976" s="970">
        <v>42</v>
      </c>
      <c r="W976" s="470" t="s">
        <v>493</v>
      </c>
      <c r="X976" s="470" t="s">
        <v>494</v>
      </c>
      <c r="Y976" s="971">
        <v>30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C42-R28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0.75883101851851886</v>
      </c>
      <c r="Q977" s="484">
        <f t="shared" ca="1" si="246"/>
        <v>0.75900462962963</v>
      </c>
      <c r="R977" s="486">
        <v>0.10999999940395355</v>
      </c>
      <c r="S977" s="486"/>
      <c r="T977">
        <v>35</v>
      </c>
      <c r="U977" s="469" t="str">
        <f t="shared" si="247"/>
        <v>C42-R28</v>
      </c>
      <c r="V977" s="970">
        <v>42</v>
      </c>
      <c r="W977" s="470" t="s">
        <v>493</v>
      </c>
      <c r="X977" s="470" t="s">
        <v>494</v>
      </c>
      <c r="Y977" s="971">
        <v>28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C42-R26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0.75924768518518559</v>
      </c>
      <c r="Q978" s="484">
        <f t="shared" ca="1" si="246"/>
        <v>0.75940972222222258</v>
      </c>
      <c r="R978" s="486">
        <v>0.10999999940395355</v>
      </c>
      <c r="S978" s="486"/>
      <c r="T978">
        <v>35</v>
      </c>
      <c r="U978" s="469" t="str">
        <f t="shared" si="247"/>
        <v>C42-R26</v>
      </c>
      <c r="V978" s="970">
        <v>42</v>
      </c>
      <c r="W978" s="470" t="s">
        <v>493</v>
      </c>
      <c r="X978" s="470" t="s">
        <v>494</v>
      </c>
      <c r="Y978" s="971">
        <v>26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C42-R24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0.7596875000000004</v>
      </c>
      <c r="Q979" s="484">
        <f t="shared" ca="1" si="246"/>
        <v>0.75983796296296335</v>
      </c>
      <c r="R979" s="486">
        <v>0.10999999940395355</v>
      </c>
      <c r="S979" s="486"/>
      <c r="T979">
        <v>35</v>
      </c>
      <c r="U979" s="469" t="str">
        <f t="shared" si="247"/>
        <v>C42-R24</v>
      </c>
      <c r="V979" s="970">
        <v>42</v>
      </c>
      <c r="W979" s="470" t="s">
        <v>493</v>
      </c>
      <c r="X979" s="470" t="s">
        <v>494</v>
      </c>
      <c r="Y979" s="971">
        <v>24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C42-R22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0.76010416666666702</v>
      </c>
      <c r="Q980" s="484">
        <f t="shared" ca="1" si="246"/>
        <v>0.76024305555555594</v>
      </c>
      <c r="R980" s="486">
        <v>0.10999999940395355</v>
      </c>
      <c r="S980" s="486"/>
      <c r="T980">
        <v>35</v>
      </c>
      <c r="U980" s="469" t="str">
        <f t="shared" si="247"/>
        <v>C42-R22</v>
      </c>
      <c r="V980" s="970">
        <v>42</v>
      </c>
      <c r="W980" s="470" t="s">
        <v>493</v>
      </c>
      <c r="X980" s="470" t="s">
        <v>494</v>
      </c>
      <c r="Y980" s="971">
        <v>22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C42-R20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0.76049768518518557</v>
      </c>
      <c r="Q981" s="484">
        <f t="shared" ca="1" si="246"/>
        <v>0.76064814814814852</v>
      </c>
      <c r="R981" s="486">
        <v>0.10999999940395355</v>
      </c>
      <c r="S981" s="486"/>
      <c r="T981">
        <v>35</v>
      </c>
      <c r="U981" s="469" t="str">
        <f t="shared" si="247"/>
        <v>C42-R20</v>
      </c>
      <c r="V981" s="970">
        <v>42</v>
      </c>
      <c r="W981" s="470" t="s">
        <v>493</v>
      </c>
      <c r="X981" s="470" t="s">
        <v>494</v>
      </c>
      <c r="Y981" s="971">
        <v>20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C42-R18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0.76089120370370411</v>
      </c>
      <c r="Q982" s="484">
        <f t="shared" ca="1" si="246"/>
        <v>0.76106481481481525</v>
      </c>
      <c r="R982" s="486">
        <v>0.10999999940395355</v>
      </c>
      <c r="S982" s="486"/>
      <c r="T982">
        <v>35</v>
      </c>
      <c r="U982" s="469" t="str">
        <f t="shared" si="247"/>
        <v>C42-R18</v>
      </c>
      <c r="V982" s="970">
        <v>42</v>
      </c>
      <c r="W982" s="470" t="s">
        <v>493</v>
      </c>
      <c r="X982" s="470" t="s">
        <v>494</v>
      </c>
      <c r="Y982" s="971">
        <v>18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C42-R16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0.76131944444444488</v>
      </c>
      <c r="Q983" s="484">
        <f t="shared" ca="1" si="246"/>
        <v>0.76148148148148187</v>
      </c>
      <c r="R983" s="486">
        <v>0.10999999940395355</v>
      </c>
      <c r="S983" s="486"/>
      <c r="T983">
        <v>35</v>
      </c>
      <c r="U983" s="469" t="str">
        <f t="shared" si="247"/>
        <v>C42-R16</v>
      </c>
      <c r="V983" s="970">
        <v>42</v>
      </c>
      <c r="W983" s="470" t="s">
        <v>493</v>
      </c>
      <c r="X983" s="470" t="s">
        <v>494</v>
      </c>
      <c r="Y983" s="971">
        <v>16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C42-R14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0.76177083333333373</v>
      </c>
      <c r="Q984" s="484">
        <f t="shared" ca="1" si="246"/>
        <v>0.76190972222222264</v>
      </c>
      <c r="R984" s="486">
        <v>0.10999999940395355</v>
      </c>
      <c r="S984" s="486"/>
      <c r="T984">
        <v>35</v>
      </c>
      <c r="U984" s="469" t="str">
        <f t="shared" si="247"/>
        <v>C42-R14</v>
      </c>
      <c r="V984" s="970">
        <v>42</v>
      </c>
      <c r="W984" s="470" t="s">
        <v>493</v>
      </c>
      <c r="X984" s="470" t="s">
        <v>494</v>
      </c>
      <c r="Y984" s="971">
        <v>14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C42-R12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0.76217592592592631</v>
      </c>
      <c r="Q985" s="484">
        <f t="shared" ca="1" si="246"/>
        <v>0.76231481481481522</v>
      </c>
      <c r="R985" s="486">
        <v>0.10999999940395355</v>
      </c>
      <c r="S985" s="486"/>
      <c r="T985">
        <v>35</v>
      </c>
      <c r="U985" s="469" t="str">
        <f t="shared" si="247"/>
        <v>C42-R12</v>
      </c>
      <c r="V985" s="970">
        <v>42</v>
      </c>
      <c r="W985" s="470" t="s">
        <v>493</v>
      </c>
      <c r="X985" s="470" t="s">
        <v>494</v>
      </c>
      <c r="Y985" s="971">
        <v>12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C42-R10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0.76255787037037082</v>
      </c>
      <c r="Q986" s="484">
        <f t="shared" ca="1" si="246"/>
        <v>0.76270833333333377</v>
      </c>
      <c r="R986" s="486">
        <v>0.10999999940395355</v>
      </c>
      <c r="S986" s="486"/>
      <c r="T986">
        <v>35</v>
      </c>
      <c r="U986" s="469" t="str">
        <f t="shared" si="247"/>
        <v>C42-R10</v>
      </c>
      <c r="V986" s="970">
        <v>42</v>
      </c>
      <c r="W986" s="470" t="s">
        <v>493</v>
      </c>
      <c r="X986" s="470" t="s">
        <v>494</v>
      </c>
      <c r="Y986" s="971">
        <v>10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C42-R8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0.7629629629629634</v>
      </c>
      <c r="Q987" s="484">
        <f t="shared" ca="1" si="246"/>
        <v>0.76310185185185231</v>
      </c>
      <c r="R987" s="486">
        <v>0.10999999940395355</v>
      </c>
      <c r="S987" s="486"/>
      <c r="T987">
        <v>35</v>
      </c>
      <c r="U987" s="469" t="str">
        <f t="shared" si="247"/>
        <v>C42-R8</v>
      </c>
      <c r="V987" s="970">
        <v>42</v>
      </c>
      <c r="W987" s="470" t="s">
        <v>493</v>
      </c>
      <c r="X987" s="470" t="s">
        <v>494</v>
      </c>
      <c r="Y987" s="971">
        <v>8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C42-R6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0.76333333333333375</v>
      </c>
      <c r="Q988" s="484">
        <f t="shared" ca="1" si="246"/>
        <v>0.76350694444444489</v>
      </c>
      <c r="R988" s="486">
        <v>0.10999999940395355</v>
      </c>
      <c r="S988" s="486"/>
      <c r="T988">
        <v>35</v>
      </c>
      <c r="U988" s="469" t="str">
        <f t="shared" si="247"/>
        <v>C42-R6</v>
      </c>
      <c r="V988" s="970">
        <v>42</v>
      </c>
      <c r="W988" s="470" t="s">
        <v>493</v>
      </c>
      <c r="X988" s="470" t="s">
        <v>494</v>
      </c>
      <c r="Y988" s="971">
        <v>6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C42-R4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0.76379629629629675</v>
      </c>
      <c r="Q989" s="484">
        <f t="shared" ca="1" si="246"/>
        <v>0.7639467592592597</v>
      </c>
      <c r="R989" s="486">
        <v>0.10999999940395355</v>
      </c>
      <c r="S989" s="486"/>
      <c r="T989">
        <v>35</v>
      </c>
      <c r="U989" s="469" t="str">
        <f t="shared" si="247"/>
        <v>C42-R4</v>
      </c>
      <c r="V989" s="970">
        <v>42</v>
      </c>
      <c r="W989" s="470" t="s">
        <v>493</v>
      </c>
      <c r="X989" s="470" t="s">
        <v>494</v>
      </c>
      <c r="Y989" s="971">
        <v>4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C42-R2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0.76418981481481529</v>
      </c>
      <c r="Q990" s="484">
        <f t="shared" ca="1" si="246"/>
        <v>0.76434027777777824</v>
      </c>
      <c r="R990" s="486">
        <v>0.10999999940395355</v>
      </c>
      <c r="S990" s="486"/>
      <c r="T990">
        <v>35</v>
      </c>
      <c r="U990" s="469" t="str">
        <f t="shared" si="247"/>
        <v>C42-R2</v>
      </c>
      <c r="V990" s="970">
        <v>42</v>
      </c>
      <c r="W990" s="470" t="s">
        <v>493</v>
      </c>
      <c r="X990" s="470" t="s">
        <v>494</v>
      </c>
      <c r="Y990" s="971">
        <v>2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C43-R1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0.7646296296296301</v>
      </c>
      <c r="Q991" s="484">
        <f t="shared" ca="1" si="246"/>
        <v>0.76480324074074124</v>
      </c>
      <c r="R991" s="486">
        <v>0.10999999940395355</v>
      </c>
      <c r="S991" s="486"/>
      <c r="T991">
        <v>35</v>
      </c>
      <c r="U991" s="469" t="str">
        <f t="shared" si="247"/>
        <v>C43-R1</v>
      </c>
      <c r="V991" s="970">
        <v>43</v>
      </c>
      <c r="W991" s="470" t="s">
        <v>493</v>
      </c>
      <c r="X991" s="470" t="s">
        <v>494</v>
      </c>
      <c r="Y991" s="971">
        <v>1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C43-R3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0.76506944444444491</v>
      </c>
      <c r="Q992" s="484">
        <f t="shared" ca="1" si="246"/>
        <v>0.76521990740740786</v>
      </c>
      <c r="R992" s="486">
        <v>0.10999999940395355</v>
      </c>
      <c r="S992" s="486"/>
      <c r="T992">
        <v>36</v>
      </c>
      <c r="U992" s="469" t="str">
        <f t="shared" si="247"/>
        <v>C43-R3</v>
      </c>
      <c r="V992" s="970">
        <v>43</v>
      </c>
      <c r="W992" s="470" t="s">
        <v>493</v>
      </c>
      <c r="X992" s="470" t="s">
        <v>494</v>
      </c>
      <c r="Y992" s="971">
        <v>3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C43-R5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0.76549768518518568</v>
      </c>
      <c r="Q993" s="484">
        <f t="shared" ca="1" si="246"/>
        <v>0.76565972222222267</v>
      </c>
      <c r="R993" s="486">
        <v>0.10999999940395355</v>
      </c>
      <c r="S993" s="486"/>
      <c r="T993">
        <v>36</v>
      </c>
      <c r="U993" s="469" t="str">
        <f t="shared" si="247"/>
        <v>C43-R5</v>
      </c>
      <c r="V993" s="970">
        <v>43</v>
      </c>
      <c r="W993" s="470" t="s">
        <v>493</v>
      </c>
      <c r="X993" s="470" t="s">
        <v>494</v>
      </c>
      <c r="Y993" s="971">
        <v>5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C43-R7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0.76594907407407453</v>
      </c>
      <c r="Q994" s="484">
        <f t="shared" ca="1" si="246"/>
        <v>0.76612268518518567</v>
      </c>
      <c r="R994" s="486">
        <v>0.10999999940395355</v>
      </c>
      <c r="S994" s="486"/>
      <c r="T994">
        <v>36</v>
      </c>
      <c r="U994" s="469" t="str">
        <f t="shared" si="247"/>
        <v>C43-R7</v>
      </c>
      <c r="V994" s="970">
        <v>43</v>
      </c>
      <c r="W994" s="470" t="s">
        <v>493</v>
      </c>
      <c r="X994" s="470" t="s">
        <v>494</v>
      </c>
      <c r="Y994" s="971">
        <v>7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C43-R9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0.76638888888888934</v>
      </c>
      <c r="Q995" s="484">
        <f t="shared" ca="1" si="246"/>
        <v>0.76656250000000048</v>
      </c>
      <c r="R995" s="486">
        <v>0.10999999940395355</v>
      </c>
      <c r="S995" s="486"/>
      <c r="T995">
        <v>36</v>
      </c>
      <c r="U995" s="469" t="str">
        <f t="shared" si="247"/>
        <v>C43-R9</v>
      </c>
      <c r="V995" s="970">
        <v>43</v>
      </c>
      <c r="W995" s="470" t="s">
        <v>493</v>
      </c>
      <c r="X995" s="470" t="s">
        <v>494</v>
      </c>
      <c r="Y995" s="971">
        <v>9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C43-R11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0.76680555555555607</v>
      </c>
      <c r="Q996" s="484">
        <f t="shared" ref="Q996:Q1059" ca="1" si="261">P996+TIME(0,0,RANDBETWEEN(12,15))</f>
        <v>0.76697916666666721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C43-R11</v>
      </c>
      <c r="V996" s="970">
        <v>43</v>
      </c>
      <c r="W996" s="470" t="s">
        <v>493</v>
      </c>
      <c r="X996" s="470" t="s">
        <v>494</v>
      </c>
      <c r="Y996" s="971">
        <v>11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C43-R13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0.76724537037037088</v>
      </c>
      <c r="Q997" s="484">
        <f t="shared" ca="1" si="261"/>
        <v>0.76738425925925979</v>
      </c>
      <c r="R997" s="486">
        <v>0.10999999940395355</v>
      </c>
      <c r="S997" s="486"/>
      <c r="T997">
        <v>36</v>
      </c>
      <c r="U997" s="469" t="str">
        <f t="shared" si="262"/>
        <v>C43-R13</v>
      </c>
      <c r="V997" s="970">
        <v>43</v>
      </c>
      <c r="W997" s="470" t="s">
        <v>493</v>
      </c>
      <c r="X997" s="470" t="s">
        <v>494</v>
      </c>
      <c r="Y997" s="971">
        <v>13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C43-R15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0.76762731481481539</v>
      </c>
      <c r="Q998" s="484">
        <f t="shared" ca="1" si="261"/>
        <v>0.76778935185185238</v>
      </c>
      <c r="R998" s="486">
        <v>0.10999999940395355</v>
      </c>
      <c r="S998" s="486"/>
      <c r="T998">
        <v>36</v>
      </c>
      <c r="U998" s="469" t="str">
        <f t="shared" si="262"/>
        <v>C43-R15</v>
      </c>
      <c r="V998" s="970">
        <v>43</v>
      </c>
      <c r="W998" s="470" t="s">
        <v>493</v>
      </c>
      <c r="X998" s="470" t="s">
        <v>494</v>
      </c>
      <c r="Y998" s="971">
        <v>15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C43-R17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0.76803240740740797</v>
      </c>
      <c r="Q999" s="484">
        <f t="shared" ca="1" si="261"/>
        <v>0.76818287037037092</v>
      </c>
      <c r="R999" s="486">
        <v>0.10999999940395355</v>
      </c>
      <c r="S999" s="486"/>
      <c r="T999">
        <v>36</v>
      </c>
      <c r="U999" s="469" t="str">
        <f t="shared" si="262"/>
        <v>C43-R17</v>
      </c>
      <c r="V999" s="970">
        <v>43</v>
      </c>
      <c r="W999" s="470" t="s">
        <v>493</v>
      </c>
      <c r="X999" s="470" t="s">
        <v>494</v>
      </c>
      <c r="Y999" s="971">
        <v>17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C43-R19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0.76844907407407459</v>
      </c>
      <c r="Q1000" s="484">
        <f t="shared" ca="1" si="261"/>
        <v>0.76862268518518573</v>
      </c>
      <c r="R1000" s="486">
        <v>0.10999999940395355</v>
      </c>
      <c r="S1000" s="486"/>
      <c r="T1000">
        <v>36</v>
      </c>
      <c r="U1000" s="469" t="str">
        <f t="shared" si="262"/>
        <v>C43-R19</v>
      </c>
      <c r="V1000" s="970">
        <v>43</v>
      </c>
      <c r="W1000" s="470" t="s">
        <v>493</v>
      </c>
      <c r="X1000" s="470" t="s">
        <v>494</v>
      </c>
      <c r="Y1000" s="971">
        <v>19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C43-R21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0.76885416666666717</v>
      </c>
      <c r="Q1001" s="484">
        <f t="shared" ca="1" si="261"/>
        <v>0.76902777777777831</v>
      </c>
      <c r="R1001" s="486">
        <v>0.10999999940395355</v>
      </c>
      <c r="S1001" s="486"/>
      <c r="T1001">
        <v>36</v>
      </c>
      <c r="U1001" s="469" t="str">
        <f t="shared" si="262"/>
        <v>C43-R21</v>
      </c>
      <c r="V1001" s="970">
        <v>43</v>
      </c>
      <c r="W1001" s="470" t="s">
        <v>493</v>
      </c>
      <c r="X1001" s="470" t="s">
        <v>494</v>
      </c>
      <c r="Y1001" s="971">
        <v>21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C43-R23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0.76931712962963017</v>
      </c>
      <c r="Q1002" s="484">
        <f t="shared" ca="1" si="261"/>
        <v>0.76949074074074131</v>
      </c>
      <c r="R1002" s="486">
        <v>0.10999999940395355</v>
      </c>
      <c r="S1002" s="486"/>
      <c r="T1002">
        <v>36</v>
      </c>
      <c r="U1002" s="469" t="str">
        <f t="shared" si="262"/>
        <v>C43-R23</v>
      </c>
      <c r="V1002" s="970">
        <v>43</v>
      </c>
      <c r="W1002" s="470" t="s">
        <v>493</v>
      </c>
      <c r="X1002" s="470" t="s">
        <v>494</v>
      </c>
      <c r="Y1002" s="971">
        <v>23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C43-R25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0.76974537037037094</v>
      </c>
      <c r="Q1003" s="484">
        <f t="shared" ca="1" si="261"/>
        <v>0.76990740740740793</v>
      </c>
      <c r="R1003" s="486">
        <v>0.10999999940395355</v>
      </c>
      <c r="S1003" s="486"/>
      <c r="T1003">
        <v>36</v>
      </c>
      <c r="U1003" s="469" t="str">
        <f t="shared" si="262"/>
        <v>C43-R25</v>
      </c>
      <c r="V1003" s="970">
        <v>43</v>
      </c>
      <c r="W1003" s="470" t="s">
        <v>493</v>
      </c>
      <c r="X1003" s="470" t="s">
        <v>494</v>
      </c>
      <c r="Y1003" s="971">
        <v>25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C43-R27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0.77013888888888937</v>
      </c>
      <c r="Q1004" s="484">
        <f t="shared" ca="1" si="261"/>
        <v>0.77030092592592636</v>
      </c>
      <c r="R1004" s="486">
        <v>0.10999999940395355</v>
      </c>
      <c r="S1004" s="486"/>
      <c r="T1004">
        <v>36</v>
      </c>
      <c r="U1004" s="469" t="str">
        <f t="shared" si="262"/>
        <v>C43-R27</v>
      </c>
      <c r="V1004" s="970">
        <v>43</v>
      </c>
      <c r="W1004" s="470" t="s">
        <v>493</v>
      </c>
      <c r="X1004" s="470" t="s">
        <v>494</v>
      </c>
      <c r="Y1004" s="971">
        <v>27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C43-R29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0.77054398148148195</v>
      </c>
      <c r="Q1005" s="484">
        <f t="shared" ca="1" si="261"/>
        <v>0.77070601851851894</v>
      </c>
      <c r="R1005" s="486">
        <v>0.10999999940395355</v>
      </c>
      <c r="S1005" s="486"/>
      <c r="T1005">
        <v>36</v>
      </c>
      <c r="U1005" s="469" t="str">
        <f t="shared" si="262"/>
        <v>C43-R29</v>
      </c>
      <c r="V1005" s="970">
        <v>43</v>
      </c>
      <c r="W1005" s="470" t="s">
        <v>493</v>
      </c>
      <c r="X1005" s="470" t="s">
        <v>494</v>
      </c>
      <c r="Y1005" s="971">
        <v>29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C43-R31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0.77097222222222261</v>
      </c>
      <c r="Q1006" s="484">
        <f t="shared" ca="1" si="261"/>
        <v>0.7711342592592596</v>
      </c>
      <c r="R1006" s="486">
        <v>0.10999999940395355</v>
      </c>
      <c r="S1006" s="486"/>
      <c r="T1006">
        <v>36</v>
      </c>
      <c r="U1006" s="469" t="str">
        <f t="shared" si="262"/>
        <v>C43-R31</v>
      </c>
      <c r="V1006" s="970">
        <v>43</v>
      </c>
      <c r="W1006" s="470" t="s">
        <v>493</v>
      </c>
      <c r="X1006" s="470" t="s">
        <v>494</v>
      </c>
      <c r="Y1006" s="971">
        <v>31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C43-R33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0.77140046296296327</v>
      </c>
      <c r="Q1007" s="484">
        <f t="shared" ca="1" si="261"/>
        <v>0.77155092592592622</v>
      </c>
      <c r="R1007" s="486">
        <v>0.10999999940395355</v>
      </c>
      <c r="S1007" s="486"/>
      <c r="T1007">
        <v>36</v>
      </c>
      <c r="U1007" s="469" t="str">
        <f t="shared" si="262"/>
        <v>C43-R33</v>
      </c>
      <c r="V1007" s="970">
        <v>43</v>
      </c>
      <c r="W1007" s="470" t="s">
        <v>493</v>
      </c>
      <c r="X1007" s="470" t="s">
        <v>494</v>
      </c>
      <c r="Y1007" s="971">
        <v>33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C43-R35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0.77179398148148182</v>
      </c>
      <c r="Q1008" s="484">
        <f t="shared" ca="1" si="261"/>
        <v>0.77195601851851881</v>
      </c>
      <c r="R1008" s="486">
        <v>0.10999999940395355</v>
      </c>
      <c r="S1008" s="486"/>
      <c r="T1008">
        <v>36</v>
      </c>
      <c r="U1008" s="469" t="str">
        <f t="shared" si="262"/>
        <v>C43-R35</v>
      </c>
      <c r="V1008" s="970">
        <v>43</v>
      </c>
      <c r="W1008" s="470" t="s">
        <v>493</v>
      </c>
      <c r="X1008" s="470" t="s">
        <v>494</v>
      </c>
      <c r="Y1008" s="971">
        <v>35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C43-R37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0.77221064814814844</v>
      </c>
      <c r="Q1009" s="484">
        <f t="shared" ca="1" si="261"/>
        <v>0.77234953703703735</v>
      </c>
      <c r="R1009" s="486">
        <v>0.10999999940395355</v>
      </c>
      <c r="S1009" s="486"/>
      <c r="T1009">
        <v>36</v>
      </c>
      <c r="U1009" s="469" t="str">
        <f t="shared" si="262"/>
        <v>C43-R37</v>
      </c>
      <c r="V1009" s="970">
        <v>43</v>
      </c>
      <c r="W1009" s="470" t="s">
        <v>493</v>
      </c>
      <c r="X1009" s="470" t="s">
        <v>494</v>
      </c>
      <c r="Y1009" s="971">
        <v>37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C43-R39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0.77259259259259294</v>
      </c>
      <c r="Q1010" s="484">
        <f t="shared" ca="1" si="261"/>
        <v>0.77273148148148185</v>
      </c>
      <c r="R1010" s="486">
        <v>0.10999999940395355</v>
      </c>
      <c r="S1010" s="486"/>
      <c r="T1010">
        <v>36</v>
      </c>
      <c r="U1010" s="469" t="str">
        <f t="shared" si="262"/>
        <v>C43-R39</v>
      </c>
      <c r="V1010" s="970">
        <v>43</v>
      </c>
      <c r="W1010" s="470" t="s">
        <v>493</v>
      </c>
      <c r="X1010" s="470" t="s">
        <v>494</v>
      </c>
      <c r="Y1010" s="971">
        <v>39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C43-R41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0.77299768518518552</v>
      </c>
      <c r="Q1011" s="484">
        <f t="shared" ca="1" si="261"/>
        <v>0.77314814814814847</v>
      </c>
      <c r="R1011" s="486">
        <v>0.10999999940395355</v>
      </c>
      <c r="S1011" s="486"/>
      <c r="T1011">
        <v>36</v>
      </c>
      <c r="U1011" s="469" t="str">
        <f t="shared" si="262"/>
        <v>C43-R41</v>
      </c>
      <c r="V1011" s="970">
        <v>43</v>
      </c>
      <c r="W1011" s="470" t="s">
        <v>493</v>
      </c>
      <c r="X1011" s="470" t="s">
        <v>494</v>
      </c>
      <c r="Y1011" s="971">
        <v>41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C43-R43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0.77339120370370407</v>
      </c>
      <c r="Q1012" s="484">
        <f t="shared" ca="1" si="261"/>
        <v>0.77353009259259298</v>
      </c>
      <c r="R1012" s="486">
        <v>0.10999999940395355</v>
      </c>
      <c r="S1012" s="486"/>
      <c r="T1012">
        <v>36</v>
      </c>
      <c r="U1012" s="469" t="str">
        <f t="shared" si="262"/>
        <v>C43-R43</v>
      </c>
      <c r="V1012" s="970">
        <v>43</v>
      </c>
      <c r="W1012" s="470" t="s">
        <v>493</v>
      </c>
      <c r="X1012" s="470" t="s">
        <v>494</v>
      </c>
      <c r="Y1012" s="971">
        <v>43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C43-R45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0.77376157407407442</v>
      </c>
      <c r="Q1013" s="484">
        <f t="shared" ca="1" si="261"/>
        <v>0.77390046296296333</v>
      </c>
      <c r="R1013" s="486">
        <v>0.10999999940395355</v>
      </c>
      <c r="S1013" s="486"/>
      <c r="T1013">
        <v>36</v>
      </c>
      <c r="U1013" s="469" t="str">
        <f t="shared" si="262"/>
        <v>C43-R45</v>
      </c>
      <c r="V1013" s="970">
        <v>43</v>
      </c>
      <c r="W1013" s="470" t="s">
        <v>493</v>
      </c>
      <c r="X1013" s="470" t="s">
        <v>494</v>
      </c>
      <c r="Y1013" s="971">
        <v>45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C44-R44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0.774166666666667</v>
      </c>
      <c r="Q1014" s="484">
        <f t="shared" ca="1" si="261"/>
        <v>0.77431712962962995</v>
      </c>
      <c r="R1014" s="486">
        <v>0.10999999940395355</v>
      </c>
      <c r="S1014" s="486"/>
      <c r="T1014">
        <v>36</v>
      </c>
      <c r="U1014" s="469" t="str">
        <f t="shared" si="262"/>
        <v>C44-R44</v>
      </c>
      <c r="V1014" s="970">
        <v>44</v>
      </c>
      <c r="W1014" s="470" t="s">
        <v>493</v>
      </c>
      <c r="X1014" s="470" t="s">
        <v>494</v>
      </c>
      <c r="Y1014" s="971">
        <v>44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C44-R42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0.77458333333333362</v>
      </c>
      <c r="Q1015" s="484">
        <f t="shared" ca="1" si="261"/>
        <v>0.77474537037037061</v>
      </c>
      <c r="R1015" s="486">
        <v>0.10999999940395355</v>
      </c>
      <c r="S1015" s="486"/>
      <c r="T1015">
        <v>36</v>
      </c>
      <c r="U1015" s="469" t="str">
        <f t="shared" si="262"/>
        <v>C44-R42</v>
      </c>
      <c r="V1015" s="970">
        <v>44</v>
      </c>
      <c r="W1015" s="470" t="s">
        <v>493</v>
      </c>
      <c r="X1015" s="470" t="s">
        <v>494</v>
      </c>
      <c r="Y1015" s="971">
        <v>42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C44-R40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0.77502314814814843</v>
      </c>
      <c r="Q1016" s="484">
        <f t="shared" ca="1" si="261"/>
        <v>0.77518518518518542</v>
      </c>
      <c r="R1016" s="486">
        <v>0.10999999940395355</v>
      </c>
      <c r="S1016" s="486"/>
      <c r="T1016">
        <v>36</v>
      </c>
      <c r="U1016" s="469" t="str">
        <f t="shared" si="262"/>
        <v>C44-R40</v>
      </c>
      <c r="V1016" s="970">
        <v>44</v>
      </c>
      <c r="W1016" s="470" t="s">
        <v>493</v>
      </c>
      <c r="X1016" s="470" t="s">
        <v>494</v>
      </c>
      <c r="Y1016" s="971">
        <v>40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C44-R38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0.77546296296296324</v>
      </c>
      <c r="Q1017" s="484">
        <f t="shared" ca="1" si="261"/>
        <v>0.77562500000000023</v>
      </c>
      <c r="R1017" s="486">
        <v>0.10999999940395355</v>
      </c>
      <c r="S1017" s="486"/>
      <c r="T1017">
        <v>36</v>
      </c>
      <c r="U1017" s="469" t="str">
        <f t="shared" si="262"/>
        <v>C44-R38</v>
      </c>
      <c r="V1017" s="970">
        <v>44</v>
      </c>
      <c r="W1017" s="470" t="s">
        <v>493</v>
      </c>
      <c r="X1017" s="470" t="s">
        <v>494</v>
      </c>
      <c r="Y1017" s="971">
        <v>38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C44-R36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0.77591435185185209</v>
      </c>
      <c r="Q1018" s="484">
        <f t="shared" ca="1" si="261"/>
        <v>0.77606481481481504</v>
      </c>
      <c r="R1018" s="486">
        <v>0.10999999940395355</v>
      </c>
      <c r="S1018" s="486"/>
      <c r="T1018">
        <v>36</v>
      </c>
      <c r="U1018" s="469" t="str">
        <f t="shared" si="262"/>
        <v>C44-R36</v>
      </c>
      <c r="V1018" s="970">
        <v>44</v>
      </c>
      <c r="W1018" s="470" t="s">
        <v>493</v>
      </c>
      <c r="X1018" s="470" t="s">
        <v>494</v>
      </c>
      <c r="Y1018" s="971">
        <v>36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C44-R34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0.77633101851851871</v>
      </c>
      <c r="Q1019" s="484">
        <f t="shared" ca="1" si="261"/>
        <v>0.77650462962962985</v>
      </c>
      <c r="R1019" s="486">
        <v>0.10999999940395355</v>
      </c>
      <c r="S1019" s="486"/>
      <c r="T1019">
        <v>36</v>
      </c>
      <c r="U1019" s="469" t="str">
        <f t="shared" si="262"/>
        <v>C44-R34</v>
      </c>
      <c r="V1019" s="970">
        <v>44</v>
      </c>
      <c r="W1019" s="470" t="s">
        <v>493</v>
      </c>
      <c r="X1019" s="470" t="s">
        <v>494</v>
      </c>
      <c r="Y1019" s="971">
        <v>34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C44-R32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0.77678240740740767</v>
      </c>
      <c r="Q1020" s="484">
        <f t="shared" ca="1" si="261"/>
        <v>0.77694444444444466</v>
      </c>
      <c r="R1020" s="486">
        <v>0.10999999940395355</v>
      </c>
      <c r="S1020" s="486"/>
      <c r="T1020">
        <v>37</v>
      </c>
      <c r="U1020" s="469" t="str">
        <f t="shared" si="262"/>
        <v>C44-R32</v>
      </c>
      <c r="V1020" s="970">
        <v>44</v>
      </c>
      <c r="W1020" s="470" t="s">
        <v>493</v>
      </c>
      <c r="X1020" s="470" t="s">
        <v>494</v>
      </c>
      <c r="Y1020" s="971">
        <v>32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C44-R30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0.77719907407407429</v>
      </c>
      <c r="Q1021" s="484">
        <f t="shared" ca="1" si="261"/>
        <v>0.77734953703703724</v>
      </c>
      <c r="R1021" s="486">
        <v>0.10999999940395355</v>
      </c>
      <c r="S1021" s="486"/>
      <c r="T1021">
        <v>37</v>
      </c>
      <c r="U1021" s="469" t="str">
        <f t="shared" si="262"/>
        <v>C44-R30</v>
      </c>
      <c r="V1021" s="970">
        <v>44</v>
      </c>
      <c r="W1021" s="470" t="s">
        <v>493</v>
      </c>
      <c r="X1021" s="470" t="s">
        <v>494</v>
      </c>
      <c r="Y1021" s="971">
        <v>30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C44-R28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0.77759259259259284</v>
      </c>
      <c r="Q1022" s="484">
        <f t="shared" ca="1" si="261"/>
        <v>0.77774305555555578</v>
      </c>
      <c r="R1022" s="486">
        <v>0.10999999940395355</v>
      </c>
      <c r="S1022" s="486"/>
      <c r="T1022">
        <v>37</v>
      </c>
      <c r="U1022" s="469" t="str">
        <f t="shared" si="262"/>
        <v>C44-R28</v>
      </c>
      <c r="V1022" s="970">
        <v>44</v>
      </c>
      <c r="W1022" s="470" t="s">
        <v>493</v>
      </c>
      <c r="X1022" s="470" t="s">
        <v>494</v>
      </c>
      <c r="Y1022" s="971">
        <v>28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C44-R26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0.77798611111111138</v>
      </c>
      <c r="Q1023" s="484">
        <f t="shared" ca="1" si="261"/>
        <v>0.77814814814814837</v>
      </c>
      <c r="R1023" s="486">
        <v>0.10999999940395355</v>
      </c>
      <c r="S1023" s="486"/>
      <c r="T1023">
        <v>37</v>
      </c>
      <c r="U1023" s="469" t="str">
        <f t="shared" si="262"/>
        <v>C44-R26</v>
      </c>
      <c r="V1023" s="970">
        <v>44</v>
      </c>
      <c r="W1023" s="470" t="s">
        <v>493</v>
      </c>
      <c r="X1023" s="470" t="s">
        <v>494</v>
      </c>
      <c r="Y1023" s="971">
        <v>26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C44-R24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0.77837962962962981</v>
      </c>
      <c r="Q1024" s="484">
        <f t="shared" ca="1" si="261"/>
        <v>0.77855324074074095</v>
      </c>
      <c r="R1024" s="486">
        <v>0.10999999940395355</v>
      </c>
      <c r="S1024" s="486"/>
      <c r="T1024">
        <v>37</v>
      </c>
      <c r="U1024" s="469" t="str">
        <f t="shared" si="262"/>
        <v>C44-R24</v>
      </c>
      <c r="V1024" s="970">
        <v>44</v>
      </c>
      <c r="W1024" s="470" t="s">
        <v>493</v>
      </c>
      <c r="X1024" s="470" t="s">
        <v>494</v>
      </c>
      <c r="Y1024" s="971">
        <v>24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C44-R22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0.77878472222222239</v>
      </c>
      <c r="Q1025" s="484">
        <f t="shared" ca="1" si="261"/>
        <v>0.7789236111111113</v>
      </c>
      <c r="R1025" s="486">
        <v>0.10999999940395355</v>
      </c>
      <c r="S1025" s="486"/>
      <c r="T1025">
        <v>37</v>
      </c>
      <c r="U1025" s="469" t="str">
        <f t="shared" si="262"/>
        <v>C44-R22</v>
      </c>
      <c r="V1025" s="970">
        <v>44</v>
      </c>
      <c r="W1025" s="470" t="s">
        <v>493</v>
      </c>
      <c r="X1025" s="470" t="s">
        <v>494</v>
      </c>
      <c r="Y1025" s="971">
        <v>22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C44-R20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0.77917824074074093</v>
      </c>
      <c r="Q1026" s="484">
        <f t="shared" ca="1" si="261"/>
        <v>0.77931712962962985</v>
      </c>
      <c r="R1026" s="486">
        <v>0.10999999940395355</v>
      </c>
      <c r="S1026" s="486"/>
      <c r="T1026">
        <v>37</v>
      </c>
      <c r="U1026" s="469" t="str">
        <f t="shared" si="262"/>
        <v>C44-R20</v>
      </c>
      <c r="V1026" s="970">
        <v>44</v>
      </c>
      <c r="W1026" s="470" t="s">
        <v>493</v>
      </c>
      <c r="X1026" s="470" t="s">
        <v>494</v>
      </c>
      <c r="Y1026" s="971">
        <v>20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C44-R18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0.77957175925925948</v>
      </c>
      <c r="Q1027" s="484">
        <f t="shared" ca="1" si="261"/>
        <v>0.77972222222222243</v>
      </c>
      <c r="R1027" s="486">
        <v>0.10999999940395355</v>
      </c>
      <c r="S1027" s="486"/>
      <c r="T1027">
        <v>37</v>
      </c>
      <c r="U1027" s="469" t="str">
        <f t="shared" si="262"/>
        <v>C44-R18</v>
      </c>
      <c r="V1027" s="970">
        <v>44</v>
      </c>
      <c r="W1027" s="470" t="s">
        <v>493</v>
      </c>
      <c r="X1027" s="470" t="s">
        <v>494</v>
      </c>
      <c r="Y1027" s="971">
        <v>18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C44-R16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0.77997685185185206</v>
      </c>
      <c r="Q1028" s="484">
        <f t="shared" ca="1" si="261"/>
        <v>0.78013888888888905</v>
      </c>
      <c r="R1028" s="486">
        <v>0.10999999940395355</v>
      </c>
      <c r="S1028" s="486"/>
      <c r="T1028">
        <v>37</v>
      </c>
      <c r="U1028" s="469" t="str">
        <f t="shared" si="262"/>
        <v>C44-R16</v>
      </c>
      <c r="V1028" s="970">
        <v>44</v>
      </c>
      <c r="W1028" s="470" t="s">
        <v>493</v>
      </c>
      <c r="X1028" s="470" t="s">
        <v>494</v>
      </c>
      <c r="Y1028" s="971">
        <v>16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C44-R14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0.78042824074074091</v>
      </c>
      <c r="Q1029" s="484">
        <f t="shared" ca="1" si="261"/>
        <v>0.7805902777777779</v>
      </c>
      <c r="R1029" s="486">
        <v>0.10999999940395355</v>
      </c>
      <c r="S1029" s="486"/>
      <c r="T1029">
        <v>37</v>
      </c>
      <c r="U1029" s="469" t="str">
        <f t="shared" si="262"/>
        <v>C44-R14</v>
      </c>
      <c r="V1029" s="970">
        <v>44</v>
      </c>
      <c r="W1029" s="470" t="s">
        <v>493</v>
      </c>
      <c r="X1029" s="470" t="s">
        <v>494</v>
      </c>
      <c r="Y1029" s="971">
        <v>14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C44-R12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0.78085648148148157</v>
      </c>
      <c r="Q1030" s="484">
        <f t="shared" ca="1" si="261"/>
        <v>0.78103009259259271</v>
      </c>
      <c r="R1030" s="486">
        <v>0.10999999940395355</v>
      </c>
      <c r="S1030" s="486"/>
      <c r="T1030">
        <v>37</v>
      </c>
      <c r="U1030" s="469" t="str">
        <f t="shared" si="262"/>
        <v>C44-R12</v>
      </c>
      <c r="V1030" s="970">
        <v>44</v>
      </c>
      <c r="W1030" s="470" t="s">
        <v>493</v>
      </c>
      <c r="X1030" s="470" t="s">
        <v>494</v>
      </c>
      <c r="Y1030" s="971">
        <v>12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C44-R10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0.78131944444444457</v>
      </c>
      <c r="Q1031" s="484">
        <f t="shared" ca="1" si="261"/>
        <v>0.78148148148148155</v>
      </c>
      <c r="R1031" s="486">
        <v>0.10999999940395355</v>
      </c>
      <c r="S1031" s="486"/>
      <c r="T1031">
        <v>37</v>
      </c>
      <c r="U1031" s="469" t="str">
        <f t="shared" si="262"/>
        <v>C44-R10</v>
      </c>
      <c r="V1031" s="970">
        <v>44</v>
      </c>
      <c r="W1031" s="470" t="s">
        <v>493</v>
      </c>
      <c r="X1031" s="470" t="s">
        <v>494</v>
      </c>
      <c r="Y1031" s="971">
        <v>10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C44-R8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0.78177083333333341</v>
      </c>
      <c r="Q1032" s="484">
        <f t="shared" ca="1" si="261"/>
        <v>0.78194444444444455</v>
      </c>
      <c r="R1032" s="486">
        <v>0.10999999940395355</v>
      </c>
      <c r="S1032" s="486"/>
      <c r="T1032">
        <v>37</v>
      </c>
      <c r="U1032" s="469" t="str">
        <f t="shared" si="262"/>
        <v>C44-R8</v>
      </c>
      <c r="V1032" s="970">
        <v>44</v>
      </c>
      <c r="W1032" s="470" t="s">
        <v>493</v>
      </c>
      <c r="X1032" s="470" t="s">
        <v>494</v>
      </c>
      <c r="Y1032" s="971">
        <v>8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C44-R6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0.78219907407407419</v>
      </c>
      <c r="Q1033" s="484">
        <f t="shared" ca="1" si="261"/>
        <v>0.78237268518518532</v>
      </c>
      <c r="R1033" s="486">
        <v>0.10999999940395355</v>
      </c>
      <c r="S1033" s="486"/>
      <c r="T1033">
        <v>37</v>
      </c>
      <c r="U1033" s="469" t="str">
        <f t="shared" si="262"/>
        <v>C44-R6</v>
      </c>
      <c r="V1033" s="970">
        <v>44</v>
      </c>
      <c r="W1033" s="470" t="s">
        <v>493</v>
      </c>
      <c r="X1033" s="470" t="s">
        <v>494</v>
      </c>
      <c r="Y1033" s="971">
        <v>6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C44-R4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0.78266203703703718</v>
      </c>
      <c r="Q1034" s="484">
        <f t="shared" ca="1" si="261"/>
        <v>0.78281250000000013</v>
      </c>
      <c r="R1034" s="486">
        <v>0.10999999940395355</v>
      </c>
      <c r="S1034" s="486"/>
      <c r="T1034">
        <v>37</v>
      </c>
      <c r="U1034" s="469" t="str">
        <f t="shared" si="262"/>
        <v>C44-R4</v>
      </c>
      <c r="V1034" s="970">
        <v>44</v>
      </c>
      <c r="W1034" s="470" t="s">
        <v>493</v>
      </c>
      <c r="X1034" s="470" t="s">
        <v>494</v>
      </c>
      <c r="Y1034" s="971">
        <v>4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C44-R2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0.78310185185185199</v>
      </c>
      <c r="Q1035" s="484">
        <f t="shared" ca="1" si="261"/>
        <v>0.78326388888888898</v>
      </c>
      <c r="R1035" s="486">
        <v>0.10999999940395355</v>
      </c>
      <c r="S1035" s="486"/>
      <c r="T1035">
        <v>37</v>
      </c>
      <c r="U1035" s="469" t="str">
        <f t="shared" si="262"/>
        <v>C44-R2</v>
      </c>
      <c r="V1035" s="970">
        <v>44</v>
      </c>
      <c r="W1035" s="470" t="s">
        <v>493</v>
      </c>
      <c r="X1035" s="470" t="s">
        <v>494</v>
      </c>
      <c r="Y1035" s="971">
        <v>2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C45-R1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0.78353009259259265</v>
      </c>
      <c r="Q1036" s="484">
        <f t="shared" ca="1" si="261"/>
        <v>0.78370370370370379</v>
      </c>
      <c r="R1036" s="486">
        <v>0.10999999940395355</v>
      </c>
      <c r="S1036" s="486"/>
      <c r="T1036">
        <v>37</v>
      </c>
      <c r="U1036" s="469" t="str">
        <f t="shared" si="262"/>
        <v>C45-R1</v>
      </c>
      <c r="V1036" s="970">
        <v>45</v>
      </c>
      <c r="W1036" s="470" t="s">
        <v>493</v>
      </c>
      <c r="X1036" s="470" t="s">
        <v>494</v>
      </c>
      <c r="Y1036" s="971">
        <v>1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C45-R3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0.78394675925925938</v>
      </c>
      <c r="Q1037" s="484">
        <f t="shared" ca="1" si="261"/>
        <v>0.78410879629629637</v>
      </c>
      <c r="R1037" s="486">
        <v>0.10999999940395355</v>
      </c>
      <c r="S1037" s="486"/>
      <c r="T1037">
        <v>37</v>
      </c>
      <c r="U1037" s="469" t="str">
        <f t="shared" si="262"/>
        <v>C45-R3</v>
      </c>
      <c r="V1037" s="970">
        <v>45</v>
      </c>
      <c r="W1037" s="470" t="s">
        <v>493</v>
      </c>
      <c r="X1037" s="470" t="s">
        <v>494</v>
      </c>
      <c r="Y1037" s="971">
        <v>3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C45-R5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0.78438657407407419</v>
      </c>
      <c r="Q1038" s="484">
        <f t="shared" ca="1" si="261"/>
        <v>0.78456018518518533</v>
      </c>
      <c r="R1038" s="486">
        <v>0.10999999940395355</v>
      </c>
      <c r="S1038" s="486"/>
      <c r="T1038">
        <v>37</v>
      </c>
      <c r="U1038" s="469" t="str">
        <f t="shared" si="262"/>
        <v>C45-R5</v>
      </c>
      <c r="V1038" s="970">
        <v>45</v>
      </c>
      <c r="W1038" s="470" t="s">
        <v>493</v>
      </c>
      <c r="X1038" s="470" t="s">
        <v>494</v>
      </c>
      <c r="Y1038" s="971">
        <v>5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C45-R7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0.78480324074074093</v>
      </c>
      <c r="Q1039" s="484">
        <f t="shared" ca="1" si="261"/>
        <v>0.78494212962962984</v>
      </c>
      <c r="R1039" s="486">
        <v>0.10999999940395355</v>
      </c>
      <c r="S1039" s="486"/>
      <c r="T1039">
        <v>37</v>
      </c>
      <c r="U1039" s="469" t="str">
        <f t="shared" si="262"/>
        <v>C45-R7</v>
      </c>
      <c r="V1039" s="970">
        <v>45</v>
      </c>
      <c r="W1039" s="470" t="s">
        <v>493</v>
      </c>
      <c r="X1039" s="470" t="s">
        <v>494</v>
      </c>
      <c r="Y1039" s="971">
        <v>7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C45-R9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0.78517361111111128</v>
      </c>
      <c r="Q1040" s="484">
        <f t="shared" ca="1" si="261"/>
        <v>0.78533564814814827</v>
      </c>
      <c r="R1040" s="486">
        <v>0.10999999940395355</v>
      </c>
      <c r="S1040" s="486"/>
      <c r="T1040">
        <v>37</v>
      </c>
      <c r="U1040" s="469" t="str">
        <f t="shared" si="262"/>
        <v>C45-R9</v>
      </c>
      <c r="V1040" s="970">
        <v>45</v>
      </c>
      <c r="W1040" s="470" t="s">
        <v>493</v>
      </c>
      <c r="X1040" s="470" t="s">
        <v>494</v>
      </c>
      <c r="Y1040" s="971">
        <v>9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C45-R11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0.78556712962962971</v>
      </c>
      <c r="Q1041" s="484">
        <f t="shared" ca="1" si="261"/>
        <v>0.78571759259259266</v>
      </c>
      <c r="R1041" s="486">
        <v>0.10999999940395355</v>
      </c>
      <c r="S1041" s="486"/>
      <c r="T1041">
        <v>37</v>
      </c>
      <c r="U1041" s="469" t="str">
        <f t="shared" si="262"/>
        <v>C45-R11</v>
      </c>
      <c r="V1041" s="970">
        <v>45</v>
      </c>
      <c r="W1041" s="470" t="s">
        <v>493</v>
      </c>
      <c r="X1041" s="470" t="s">
        <v>494</v>
      </c>
      <c r="Y1041" s="971">
        <v>11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C45-R13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0.78596064814814826</v>
      </c>
      <c r="Q1042" s="484">
        <f t="shared" ca="1" si="261"/>
        <v>0.78612268518518524</v>
      </c>
      <c r="R1042" s="486">
        <v>0.10999999940395355</v>
      </c>
      <c r="S1042" s="486"/>
      <c r="T1042">
        <v>37</v>
      </c>
      <c r="U1042" s="469" t="str">
        <f t="shared" si="262"/>
        <v>C45-R13</v>
      </c>
      <c r="V1042" s="970">
        <v>45</v>
      </c>
      <c r="W1042" s="470" t="s">
        <v>493</v>
      </c>
      <c r="X1042" s="470" t="s">
        <v>494</v>
      </c>
      <c r="Y1042" s="971">
        <v>13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C45-R15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0.78638888888888892</v>
      </c>
      <c r="Q1043" s="484">
        <f t="shared" ca="1" si="261"/>
        <v>0.7865509259259259</v>
      </c>
      <c r="R1043" s="486">
        <v>0.10999999940395355</v>
      </c>
      <c r="S1043" s="486"/>
      <c r="T1043">
        <v>37</v>
      </c>
      <c r="U1043" s="469" t="str">
        <f t="shared" si="262"/>
        <v>C45-R15</v>
      </c>
      <c r="V1043" s="970">
        <v>45</v>
      </c>
      <c r="W1043" s="470" t="s">
        <v>493</v>
      </c>
      <c r="X1043" s="470" t="s">
        <v>494</v>
      </c>
      <c r="Y1043" s="971">
        <v>15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C45-R17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0.78678240740740735</v>
      </c>
      <c r="Q1044" s="484">
        <f t="shared" ca="1" si="261"/>
        <v>0.78694444444444434</v>
      </c>
      <c r="R1044" s="486">
        <v>0.10999999940395355</v>
      </c>
      <c r="S1044" s="486"/>
      <c r="T1044">
        <v>37</v>
      </c>
      <c r="U1044" s="469" t="str">
        <f t="shared" si="262"/>
        <v>C45-R17</v>
      </c>
      <c r="V1044" s="970">
        <v>45</v>
      </c>
      <c r="W1044" s="470" t="s">
        <v>493</v>
      </c>
      <c r="X1044" s="470" t="s">
        <v>494</v>
      </c>
      <c r="Y1044" s="971">
        <v>17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C45-R19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0.78718749999999993</v>
      </c>
      <c r="Q1045" s="484">
        <f t="shared" ca="1" si="261"/>
        <v>0.78732638888888884</v>
      </c>
      <c r="R1045" s="486">
        <v>0.10999999940395355</v>
      </c>
      <c r="S1045" s="486"/>
      <c r="T1045">
        <v>37</v>
      </c>
      <c r="U1045" s="469" t="str">
        <f t="shared" si="262"/>
        <v>C45-R19</v>
      </c>
      <c r="V1045" s="970">
        <v>45</v>
      </c>
      <c r="W1045" s="470" t="s">
        <v>493</v>
      </c>
      <c r="X1045" s="470" t="s">
        <v>494</v>
      </c>
      <c r="Y1045" s="971">
        <v>19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C45-R21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0.78758101851851847</v>
      </c>
      <c r="Q1046" s="484">
        <f t="shared" ca="1" si="261"/>
        <v>0.78773148148148142</v>
      </c>
      <c r="R1046" s="486">
        <v>0.10999999940395355</v>
      </c>
      <c r="S1046" s="486"/>
      <c r="T1046">
        <v>37</v>
      </c>
      <c r="U1046" s="469" t="str">
        <f t="shared" si="262"/>
        <v>C45-R21</v>
      </c>
      <c r="V1046" s="970">
        <v>45</v>
      </c>
      <c r="W1046" s="470" t="s">
        <v>493</v>
      </c>
      <c r="X1046" s="470" t="s">
        <v>494</v>
      </c>
      <c r="Y1046" s="971">
        <v>21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C45-R23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0.78796296296296287</v>
      </c>
      <c r="Q1047" s="484">
        <f t="shared" ca="1" si="261"/>
        <v>0.78810185185185178</v>
      </c>
      <c r="R1047" s="486">
        <v>0.10999999940395355</v>
      </c>
      <c r="S1047" s="486"/>
      <c r="T1047">
        <v>37</v>
      </c>
      <c r="U1047" s="469" t="str">
        <f t="shared" si="262"/>
        <v>C45-R23</v>
      </c>
      <c r="V1047" s="970">
        <v>45</v>
      </c>
      <c r="W1047" s="470" t="s">
        <v>493</v>
      </c>
      <c r="X1047" s="470" t="s">
        <v>494</v>
      </c>
      <c r="Y1047" s="971">
        <v>23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C45-R25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0.78835648148148141</v>
      </c>
      <c r="Q1048" s="484">
        <f t="shared" ca="1" si="261"/>
        <v>0.78849537037037032</v>
      </c>
      <c r="R1048" s="486">
        <v>0.10999999940395355</v>
      </c>
      <c r="S1048" s="486"/>
      <c r="T1048">
        <v>38</v>
      </c>
      <c r="U1048" s="469" t="str">
        <f t="shared" si="262"/>
        <v>C45-R25</v>
      </c>
      <c r="V1048" s="970">
        <v>45</v>
      </c>
      <c r="W1048" s="470" t="s">
        <v>493</v>
      </c>
      <c r="X1048" s="470" t="s">
        <v>494</v>
      </c>
      <c r="Y1048" s="971">
        <v>25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C45-R27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0.78877314814814814</v>
      </c>
      <c r="Q1049" s="484">
        <f t="shared" ca="1" si="261"/>
        <v>0.78893518518518513</v>
      </c>
      <c r="R1049" s="486">
        <v>0.10999999940395355</v>
      </c>
      <c r="S1049" s="486"/>
      <c r="T1049">
        <v>38</v>
      </c>
      <c r="U1049" s="469" t="str">
        <f t="shared" si="262"/>
        <v>C45-R27</v>
      </c>
      <c r="V1049" s="970">
        <v>45</v>
      </c>
      <c r="W1049" s="470" t="s">
        <v>493</v>
      </c>
      <c r="X1049" s="470" t="s">
        <v>494</v>
      </c>
      <c r="Y1049" s="971">
        <v>27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C45-R29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0.78922453703703699</v>
      </c>
      <c r="Q1050" s="484">
        <f t="shared" ca="1" si="261"/>
        <v>0.78937499999999994</v>
      </c>
      <c r="R1050" s="486">
        <v>0.10999999940395355</v>
      </c>
      <c r="S1050" s="486"/>
      <c r="T1050">
        <v>38</v>
      </c>
      <c r="U1050" s="469" t="str">
        <f t="shared" si="262"/>
        <v>C45-R29</v>
      </c>
      <c r="V1050" s="970">
        <v>45</v>
      </c>
      <c r="W1050" s="470" t="s">
        <v>493</v>
      </c>
      <c r="X1050" s="470" t="s">
        <v>494</v>
      </c>
      <c r="Y1050" s="971">
        <v>29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C45-R31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0.7896643518518518</v>
      </c>
      <c r="Q1051" s="484">
        <f t="shared" ca="1" si="261"/>
        <v>0.78982638888888879</v>
      </c>
      <c r="R1051" s="486">
        <v>0.10999999940395355</v>
      </c>
      <c r="S1051" s="486"/>
      <c r="T1051">
        <v>38</v>
      </c>
      <c r="U1051" s="469" t="str">
        <f t="shared" si="262"/>
        <v>C45-R31</v>
      </c>
      <c r="V1051" s="970">
        <v>45</v>
      </c>
      <c r="W1051" s="470" t="s">
        <v>493</v>
      </c>
      <c r="X1051" s="470" t="s">
        <v>494</v>
      </c>
      <c r="Y1051" s="971">
        <v>31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C45-R33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0.79010416666666661</v>
      </c>
      <c r="Q1052" s="484">
        <f t="shared" ca="1" si="261"/>
        <v>0.79027777777777775</v>
      </c>
      <c r="R1052" s="486">
        <v>0.10999999940395355</v>
      </c>
      <c r="S1052" s="486"/>
      <c r="T1052">
        <v>38</v>
      </c>
      <c r="U1052" s="469" t="str">
        <f t="shared" si="262"/>
        <v>C45-R33</v>
      </c>
      <c r="V1052" s="970">
        <v>45</v>
      </c>
      <c r="W1052" s="470" t="s">
        <v>493</v>
      </c>
      <c r="X1052" s="470" t="s">
        <v>494</v>
      </c>
      <c r="Y1052" s="971">
        <v>33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C45-R35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0.79053240740740738</v>
      </c>
      <c r="Q1053" s="484">
        <f t="shared" ca="1" si="261"/>
        <v>0.79070601851851852</v>
      </c>
      <c r="R1053" s="486">
        <v>0.10999999940395355</v>
      </c>
      <c r="S1053" s="486"/>
      <c r="T1053">
        <v>38</v>
      </c>
      <c r="U1053" s="469" t="str">
        <f t="shared" si="262"/>
        <v>C45-R35</v>
      </c>
      <c r="V1053" s="970">
        <v>45</v>
      </c>
      <c r="W1053" s="470" t="s">
        <v>493</v>
      </c>
      <c r="X1053" s="470" t="s">
        <v>494</v>
      </c>
      <c r="Y1053" s="971">
        <v>35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C45-R37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0.79096064814814815</v>
      </c>
      <c r="Q1054" s="484">
        <f t="shared" ca="1" si="261"/>
        <v>0.7911111111111111</v>
      </c>
      <c r="R1054" s="486">
        <v>0.10999999940395355</v>
      </c>
      <c r="S1054" s="486"/>
      <c r="T1054">
        <v>38</v>
      </c>
      <c r="U1054" s="469" t="str">
        <f t="shared" si="262"/>
        <v>C45-R37</v>
      </c>
      <c r="V1054" s="970">
        <v>45</v>
      </c>
      <c r="W1054" s="470" t="s">
        <v>493</v>
      </c>
      <c r="X1054" s="470" t="s">
        <v>494</v>
      </c>
      <c r="Y1054" s="971">
        <v>37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C45-R39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0.79134259259259254</v>
      </c>
      <c r="Q1055" s="484">
        <f t="shared" ca="1" si="261"/>
        <v>0.79151620370370368</v>
      </c>
      <c r="R1055" s="486">
        <v>0.10999999940395355</v>
      </c>
      <c r="S1055" s="486"/>
      <c r="T1055">
        <v>38</v>
      </c>
      <c r="U1055" s="469" t="str">
        <f t="shared" si="262"/>
        <v>C45-R39</v>
      </c>
      <c r="V1055" s="970">
        <v>45</v>
      </c>
      <c r="W1055" s="470" t="s">
        <v>493</v>
      </c>
      <c r="X1055" s="470" t="s">
        <v>494</v>
      </c>
      <c r="Y1055" s="971">
        <v>39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C45-R41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0.79174768518518512</v>
      </c>
      <c r="Q1056" s="484">
        <f t="shared" ca="1" si="261"/>
        <v>0.79190972222222211</v>
      </c>
      <c r="R1056" s="486">
        <v>0.10999999940395355</v>
      </c>
      <c r="S1056" s="486"/>
      <c r="T1056">
        <v>38</v>
      </c>
      <c r="U1056" s="469" t="str">
        <f t="shared" si="262"/>
        <v>C45-R41</v>
      </c>
      <c r="V1056" s="970">
        <v>45</v>
      </c>
      <c r="W1056" s="470" t="s">
        <v>493</v>
      </c>
      <c r="X1056" s="470" t="s">
        <v>494</v>
      </c>
      <c r="Y1056" s="971">
        <v>41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C45-R43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0.79214120370370356</v>
      </c>
      <c r="Q1057" s="484">
        <f t="shared" ca="1" si="261"/>
        <v>0.79229166666666651</v>
      </c>
      <c r="R1057" s="486">
        <v>0.10999999940395355</v>
      </c>
      <c r="S1057" s="486"/>
      <c r="T1057">
        <v>38</v>
      </c>
      <c r="U1057" s="469" t="str">
        <f t="shared" si="262"/>
        <v>C45-R43</v>
      </c>
      <c r="V1057" s="970">
        <v>45</v>
      </c>
      <c r="W1057" s="470" t="s">
        <v>493</v>
      </c>
      <c r="X1057" s="470" t="s">
        <v>494</v>
      </c>
      <c r="Y1057" s="971">
        <v>43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C45-R45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0.79254629629629614</v>
      </c>
      <c r="Q1058" s="484">
        <f t="shared" ca="1" si="261"/>
        <v>0.79270833333333313</v>
      </c>
      <c r="R1058" s="486">
        <v>0.10999999940395355</v>
      </c>
      <c r="S1058" s="486"/>
      <c r="T1058">
        <v>38</v>
      </c>
      <c r="U1058" s="469" t="str">
        <f t="shared" si="262"/>
        <v>C45-R45</v>
      </c>
      <c r="V1058" s="970">
        <v>45</v>
      </c>
      <c r="W1058" s="470" t="s">
        <v>493</v>
      </c>
      <c r="X1058" s="470" t="s">
        <v>494</v>
      </c>
      <c r="Y1058" s="971">
        <v>45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C46-R44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0.7929745370370368</v>
      </c>
      <c r="Q1059" s="484">
        <f t="shared" ca="1" si="261"/>
        <v>0.79313657407407379</v>
      </c>
      <c r="R1059" s="486">
        <v>0.10999999940395355</v>
      </c>
      <c r="S1059" s="486"/>
      <c r="T1059">
        <v>38</v>
      </c>
      <c r="U1059" s="469" t="str">
        <f t="shared" si="262"/>
        <v>C46-R44</v>
      </c>
      <c r="V1059" s="970">
        <v>46</v>
      </c>
      <c r="W1059" s="470" t="s">
        <v>493</v>
      </c>
      <c r="X1059" s="470" t="s">
        <v>494</v>
      </c>
      <c r="Y1059" s="971">
        <v>44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C46-R42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0.79340277777777746</v>
      </c>
      <c r="Q1060" s="484">
        <f t="shared" ref="Q1060:Q1123" ca="1" si="276">P1060+TIME(0,0,RANDBETWEEN(12,15))</f>
        <v>0.79356481481481445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C46-R42</v>
      </c>
      <c r="V1060" s="970">
        <v>46</v>
      </c>
      <c r="W1060" s="470" t="s">
        <v>493</v>
      </c>
      <c r="X1060" s="470" t="s">
        <v>494</v>
      </c>
      <c r="Y1060" s="971">
        <v>42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C46-R40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0.79385416666666631</v>
      </c>
      <c r="Q1061" s="484">
        <f t="shared" ca="1" si="276"/>
        <v>0.79400462962962925</v>
      </c>
      <c r="R1061" s="486">
        <v>0.10999999940395355</v>
      </c>
      <c r="S1061" s="486"/>
      <c r="T1061">
        <v>38</v>
      </c>
      <c r="U1061" s="469" t="str">
        <f t="shared" si="277"/>
        <v>C46-R40</v>
      </c>
      <c r="V1061" s="970">
        <v>46</v>
      </c>
      <c r="W1061" s="470" t="s">
        <v>493</v>
      </c>
      <c r="X1061" s="470" t="s">
        <v>494</v>
      </c>
      <c r="Y1061" s="971">
        <v>40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C46-R38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0.79425925925925889</v>
      </c>
      <c r="Q1062" s="484">
        <f t="shared" ca="1" si="276"/>
        <v>0.79442129629629588</v>
      </c>
      <c r="R1062" s="486">
        <v>0.10999999940395355</v>
      </c>
      <c r="S1062" s="486"/>
      <c r="T1062">
        <v>38</v>
      </c>
      <c r="U1062" s="469" t="str">
        <f t="shared" si="277"/>
        <v>C46-R38</v>
      </c>
      <c r="V1062" s="970">
        <v>46</v>
      </c>
      <c r="W1062" s="470" t="s">
        <v>493</v>
      </c>
      <c r="X1062" s="470" t="s">
        <v>494</v>
      </c>
      <c r="Y1062" s="971">
        <v>38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C46-R36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0.7946990740740737</v>
      </c>
      <c r="Q1063" s="484">
        <f t="shared" ca="1" si="276"/>
        <v>0.79484953703703665</v>
      </c>
      <c r="R1063" s="486">
        <v>0.10999999940395355</v>
      </c>
      <c r="S1063" s="486"/>
      <c r="T1063">
        <v>38</v>
      </c>
      <c r="U1063" s="469" t="str">
        <f t="shared" si="277"/>
        <v>C46-R36</v>
      </c>
      <c r="V1063" s="970">
        <v>46</v>
      </c>
      <c r="W1063" s="470" t="s">
        <v>493</v>
      </c>
      <c r="X1063" s="470" t="s">
        <v>494</v>
      </c>
      <c r="Y1063" s="971">
        <v>36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C46-R34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0.79511574074074032</v>
      </c>
      <c r="Q1064" s="484">
        <f t="shared" ca="1" si="276"/>
        <v>0.79528935185185146</v>
      </c>
      <c r="R1064" s="486">
        <v>0.10999999940395355</v>
      </c>
      <c r="S1064" s="486"/>
      <c r="T1064">
        <v>38</v>
      </c>
      <c r="U1064" s="469" t="str">
        <f t="shared" si="277"/>
        <v>C46-R34</v>
      </c>
      <c r="V1064" s="970">
        <v>46</v>
      </c>
      <c r="W1064" s="470" t="s">
        <v>493</v>
      </c>
      <c r="X1064" s="470" t="s">
        <v>494</v>
      </c>
      <c r="Y1064" s="971">
        <v>34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C46-R32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0.7955208333333329</v>
      </c>
      <c r="Q1065" s="484">
        <f t="shared" ca="1" si="276"/>
        <v>0.79565972222222181</v>
      </c>
      <c r="R1065" s="486">
        <v>0.10999999940395355</v>
      </c>
      <c r="S1065" s="486"/>
      <c r="T1065">
        <v>38</v>
      </c>
      <c r="U1065" s="469" t="str">
        <f t="shared" si="277"/>
        <v>C46-R32</v>
      </c>
      <c r="V1065" s="970">
        <v>46</v>
      </c>
      <c r="W1065" s="470" t="s">
        <v>493</v>
      </c>
      <c r="X1065" s="470" t="s">
        <v>494</v>
      </c>
      <c r="Y1065" s="971">
        <v>32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C46-R30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0.7959027777777774</v>
      </c>
      <c r="Q1066" s="484">
        <f t="shared" ca="1" si="276"/>
        <v>0.79605324074074035</v>
      </c>
      <c r="R1066" s="486">
        <v>0.10999999940395355</v>
      </c>
      <c r="S1066" s="486"/>
      <c r="T1066">
        <v>38</v>
      </c>
      <c r="U1066" s="469" t="str">
        <f t="shared" si="277"/>
        <v>C46-R30</v>
      </c>
      <c r="V1066" s="970">
        <v>46</v>
      </c>
      <c r="W1066" s="470" t="s">
        <v>493</v>
      </c>
      <c r="X1066" s="470" t="s">
        <v>494</v>
      </c>
      <c r="Y1066" s="971">
        <v>30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C46-R28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0.79631944444444402</v>
      </c>
      <c r="Q1067" s="484">
        <f t="shared" ca="1" si="276"/>
        <v>0.79645833333333294</v>
      </c>
      <c r="R1067" s="486">
        <v>0.10999999940395355</v>
      </c>
      <c r="S1067" s="486"/>
      <c r="T1067">
        <v>38</v>
      </c>
      <c r="U1067" s="469" t="str">
        <f t="shared" si="277"/>
        <v>C46-R28</v>
      </c>
      <c r="V1067" s="970">
        <v>46</v>
      </c>
      <c r="W1067" s="470" t="s">
        <v>493</v>
      </c>
      <c r="X1067" s="470" t="s">
        <v>494</v>
      </c>
      <c r="Y1067" s="971">
        <v>28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C46-R26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0.79668981481481438</v>
      </c>
      <c r="Q1068" s="484">
        <f t="shared" ca="1" si="276"/>
        <v>0.79686342592592552</v>
      </c>
      <c r="R1068" s="486">
        <v>0.10999999940395355</v>
      </c>
      <c r="S1068" s="486"/>
      <c r="T1068">
        <v>38</v>
      </c>
      <c r="U1068" s="469" t="str">
        <f t="shared" si="277"/>
        <v>C46-R26</v>
      </c>
      <c r="V1068" s="970">
        <v>46</v>
      </c>
      <c r="W1068" s="470" t="s">
        <v>493</v>
      </c>
      <c r="X1068" s="470" t="s">
        <v>494</v>
      </c>
      <c r="Y1068" s="971">
        <v>26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C46-R24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0.79711805555555515</v>
      </c>
      <c r="Q1069" s="484">
        <f t="shared" ca="1" si="276"/>
        <v>0.79729166666666629</v>
      </c>
      <c r="R1069" s="486">
        <v>0.10999999940395355</v>
      </c>
      <c r="S1069" s="486"/>
      <c r="T1069">
        <v>38</v>
      </c>
      <c r="U1069" s="469" t="str">
        <f t="shared" si="277"/>
        <v>C46-R24</v>
      </c>
      <c r="V1069" s="970">
        <v>46</v>
      </c>
      <c r="W1069" s="470" t="s">
        <v>493</v>
      </c>
      <c r="X1069" s="470" t="s">
        <v>494</v>
      </c>
      <c r="Y1069" s="971">
        <v>24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C46-R22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0.79758101851851815</v>
      </c>
      <c r="Q1070" s="484">
        <f t="shared" ca="1" si="276"/>
        <v>0.79775462962962929</v>
      </c>
      <c r="R1070" s="486">
        <v>0.10999999940395355</v>
      </c>
      <c r="S1070" s="486"/>
      <c r="T1070">
        <v>38</v>
      </c>
      <c r="U1070" s="469" t="str">
        <f t="shared" si="277"/>
        <v>C46-R22</v>
      </c>
      <c r="V1070" s="970">
        <v>46</v>
      </c>
      <c r="W1070" s="470" t="s">
        <v>493</v>
      </c>
      <c r="X1070" s="470" t="s">
        <v>494</v>
      </c>
      <c r="Y1070" s="971">
        <v>22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C46-R20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0.79802083333333296</v>
      </c>
      <c r="Q1071" s="484">
        <f t="shared" ca="1" si="276"/>
        <v>0.79817129629629591</v>
      </c>
      <c r="R1071" s="486">
        <v>0.10999999940395355</v>
      </c>
      <c r="S1071" s="486"/>
      <c r="T1071">
        <v>38</v>
      </c>
      <c r="U1071" s="469" t="str">
        <f t="shared" si="277"/>
        <v>C46-R20</v>
      </c>
      <c r="V1071" s="970">
        <v>46</v>
      </c>
      <c r="W1071" s="470" t="s">
        <v>493</v>
      </c>
      <c r="X1071" s="470" t="s">
        <v>494</v>
      </c>
      <c r="Y1071" s="971">
        <v>20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C46-R18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0.7984143518518515</v>
      </c>
      <c r="Q1072" s="484">
        <f t="shared" ca="1" si="276"/>
        <v>0.79855324074074041</v>
      </c>
      <c r="R1072" s="486">
        <v>0.10999999940395355</v>
      </c>
      <c r="S1072" s="486"/>
      <c r="T1072">
        <v>38</v>
      </c>
      <c r="U1072" s="469" t="str">
        <f t="shared" si="277"/>
        <v>C46-R18</v>
      </c>
      <c r="V1072" s="970">
        <v>46</v>
      </c>
      <c r="W1072" s="470" t="s">
        <v>493</v>
      </c>
      <c r="X1072" s="470" t="s">
        <v>494</v>
      </c>
      <c r="Y1072" s="971">
        <v>18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C46-R16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0.79878472222222185</v>
      </c>
      <c r="Q1073" s="484">
        <f t="shared" ca="1" si="276"/>
        <v>0.79892361111111077</v>
      </c>
      <c r="R1073" s="486">
        <v>0.10999999940395355</v>
      </c>
      <c r="S1073" s="486"/>
      <c r="T1073">
        <v>38</v>
      </c>
      <c r="U1073" s="469" t="str">
        <f t="shared" si="277"/>
        <v>C46-R16</v>
      </c>
      <c r="V1073" s="970">
        <v>46</v>
      </c>
      <c r="W1073" s="470" t="s">
        <v>493</v>
      </c>
      <c r="X1073" s="470" t="s">
        <v>494</v>
      </c>
      <c r="Y1073" s="971">
        <v>16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C46-R14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0.79920138888888859</v>
      </c>
      <c r="Q1074" s="484">
        <f t="shared" ca="1" si="276"/>
        <v>0.7993402777777775</v>
      </c>
      <c r="R1074" s="486">
        <v>0.10999999940395355</v>
      </c>
      <c r="S1074" s="486"/>
      <c r="T1074">
        <v>38</v>
      </c>
      <c r="U1074" s="469" t="str">
        <f t="shared" si="277"/>
        <v>C46-R14</v>
      </c>
      <c r="V1074" s="970">
        <v>46</v>
      </c>
      <c r="W1074" s="470" t="s">
        <v>493</v>
      </c>
      <c r="X1074" s="470" t="s">
        <v>494</v>
      </c>
      <c r="Y1074" s="971">
        <v>14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C46-R12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0.79958333333333309</v>
      </c>
      <c r="Q1075" s="484">
        <f t="shared" ca="1" si="276"/>
        <v>0.799722222222222</v>
      </c>
      <c r="R1075" s="486">
        <v>0.10999999940395355</v>
      </c>
      <c r="S1075" s="486"/>
      <c r="T1075">
        <v>39</v>
      </c>
      <c r="U1075" s="469" t="str">
        <f t="shared" si="277"/>
        <v>C46-R12</v>
      </c>
      <c r="V1075" s="970">
        <v>46</v>
      </c>
      <c r="W1075" s="470" t="s">
        <v>493</v>
      </c>
      <c r="X1075" s="470" t="s">
        <v>494</v>
      </c>
      <c r="Y1075" s="971">
        <v>12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C46-R10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0.79995370370370344</v>
      </c>
      <c r="Q1076" s="484">
        <f t="shared" ca="1" si="276"/>
        <v>0.80011574074074043</v>
      </c>
      <c r="R1076" s="486">
        <v>0.10999999940395355</v>
      </c>
      <c r="S1076" s="486"/>
      <c r="T1076">
        <v>39</v>
      </c>
      <c r="U1076" s="469" t="str">
        <f t="shared" si="277"/>
        <v>C46-R10</v>
      </c>
      <c r="V1076" s="970">
        <v>46</v>
      </c>
      <c r="W1076" s="470" t="s">
        <v>493</v>
      </c>
      <c r="X1076" s="470" t="s">
        <v>494</v>
      </c>
      <c r="Y1076" s="971">
        <v>10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C46-R8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0.80039351851851825</v>
      </c>
      <c r="Q1077" s="484">
        <f t="shared" ca="1" si="276"/>
        <v>0.80055555555555524</v>
      </c>
      <c r="R1077" s="486">
        <v>0.10999999940395355</v>
      </c>
      <c r="S1077" s="486"/>
      <c r="T1077">
        <v>39</v>
      </c>
      <c r="U1077" s="469" t="str">
        <f t="shared" si="277"/>
        <v>C46-R8</v>
      </c>
      <c r="V1077" s="970">
        <v>46</v>
      </c>
      <c r="W1077" s="470" t="s">
        <v>493</v>
      </c>
      <c r="X1077" s="470" t="s">
        <v>494</v>
      </c>
      <c r="Y1077" s="971">
        <v>8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C46-R6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0.80078703703703669</v>
      </c>
      <c r="Q1078" s="484">
        <f t="shared" ca="1" si="276"/>
        <v>0.80093749999999964</v>
      </c>
      <c r="R1078" s="486">
        <v>0.10999999940395355</v>
      </c>
      <c r="S1078" s="486"/>
      <c r="T1078">
        <v>39</v>
      </c>
      <c r="U1078" s="469" t="str">
        <f t="shared" si="277"/>
        <v>C46-R6</v>
      </c>
      <c r="V1078" s="970">
        <v>46</v>
      </c>
      <c r="W1078" s="470" t="s">
        <v>493</v>
      </c>
      <c r="X1078" s="470" t="s">
        <v>494</v>
      </c>
      <c r="Y1078" s="971">
        <v>6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C46-R4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0.80116898148148108</v>
      </c>
      <c r="Q1079" s="484">
        <f t="shared" ca="1" si="276"/>
        <v>0.80131944444444403</v>
      </c>
      <c r="R1079" s="486">
        <v>0.10999999940395355</v>
      </c>
      <c r="S1079" s="486"/>
      <c r="T1079">
        <v>39</v>
      </c>
      <c r="U1079" s="469" t="str">
        <f t="shared" si="277"/>
        <v>C46-R4</v>
      </c>
      <c r="V1079" s="970">
        <v>46</v>
      </c>
      <c r="W1079" s="470" t="s">
        <v>493</v>
      </c>
      <c r="X1079" s="470" t="s">
        <v>494</v>
      </c>
      <c r="Y1079" s="971">
        <v>4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C46-R2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0.80155092592592547</v>
      </c>
      <c r="Q1080" s="484">
        <f t="shared" ca="1" si="276"/>
        <v>0.80168981481481438</v>
      </c>
      <c r="R1080" s="486">
        <v>0.10999999940395355</v>
      </c>
      <c r="S1080" s="486"/>
      <c r="T1080">
        <v>39</v>
      </c>
      <c r="U1080" s="469" t="str">
        <f t="shared" si="277"/>
        <v>C46-R2</v>
      </c>
      <c r="V1080" s="970">
        <v>46</v>
      </c>
      <c r="W1080" s="470" t="s">
        <v>493</v>
      </c>
      <c r="X1080" s="470" t="s">
        <v>494</v>
      </c>
      <c r="Y1080" s="971">
        <v>2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C47-R1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0.80194444444444402</v>
      </c>
      <c r="Q1081" s="484">
        <f t="shared" ca="1" si="276"/>
        <v>0.80208333333333293</v>
      </c>
      <c r="R1081" s="486">
        <v>0.10999999940395355</v>
      </c>
      <c r="S1081" s="486"/>
      <c r="T1081">
        <v>39</v>
      </c>
      <c r="U1081" s="469" t="str">
        <f t="shared" si="277"/>
        <v>C47-R1</v>
      </c>
      <c r="V1081" s="970">
        <v>47</v>
      </c>
      <c r="W1081" s="470" t="s">
        <v>493</v>
      </c>
      <c r="X1081" s="470" t="s">
        <v>494</v>
      </c>
      <c r="Y1081" s="971">
        <v>1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C47-R3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0.80237268518518479</v>
      </c>
      <c r="Q1082" s="484">
        <f t="shared" ca="1" si="276"/>
        <v>0.80253472222222177</v>
      </c>
      <c r="R1082" s="486">
        <v>0.10999999940395355</v>
      </c>
      <c r="S1082" s="486"/>
      <c r="T1082">
        <v>39</v>
      </c>
      <c r="U1082" s="469" t="str">
        <f t="shared" si="277"/>
        <v>C47-R3</v>
      </c>
      <c r="V1082" s="970">
        <v>47</v>
      </c>
      <c r="W1082" s="470" t="s">
        <v>493</v>
      </c>
      <c r="X1082" s="470" t="s">
        <v>494</v>
      </c>
      <c r="Y1082" s="971">
        <v>3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C47-R5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0.80277777777777737</v>
      </c>
      <c r="Q1083" s="484">
        <f t="shared" ca="1" si="276"/>
        <v>0.80292824074074032</v>
      </c>
      <c r="R1083" s="486">
        <v>0.10999999940395355</v>
      </c>
      <c r="S1083" s="486"/>
      <c r="T1083">
        <v>39</v>
      </c>
      <c r="U1083" s="469" t="str">
        <f t="shared" si="277"/>
        <v>C47-R5</v>
      </c>
      <c r="V1083" s="970">
        <v>47</v>
      </c>
      <c r="W1083" s="470" t="s">
        <v>493</v>
      </c>
      <c r="X1083" s="470" t="s">
        <v>494</v>
      </c>
      <c r="Y1083" s="971">
        <v>5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C47-R7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0.80321759259259218</v>
      </c>
      <c r="Q1084" s="484">
        <f t="shared" ca="1" si="276"/>
        <v>0.80339120370370332</v>
      </c>
      <c r="R1084" s="486">
        <v>0.10999999940395355</v>
      </c>
      <c r="S1084" s="486"/>
      <c r="T1084">
        <v>39</v>
      </c>
      <c r="U1084" s="469" t="str">
        <f t="shared" si="277"/>
        <v>C47-R7</v>
      </c>
      <c r="V1084" s="970">
        <v>47</v>
      </c>
      <c r="W1084" s="470" t="s">
        <v>493</v>
      </c>
      <c r="X1084" s="470" t="s">
        <v>494</v>
      </c>
      <c r="Y1084" s="971">
        <v>7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C47-R9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0.80366898148148114</v>
      </c>
      <c r="Q1085" s="484">
        <f t="shared" ca="1" si="276"/>
        <v>0.80383101851851813</v>
      </c>
      <c r="R1085" s="486">
        <v>0.10999999940395355</v>
      </c>
      <c r="S1085" s="486"/>
      <c r="T1085">
        <v>39</v>
      </c>
      <c r="U1085" s="469" t="str">
        <f t="shared" si="277"/>
        <v>C47-R9</v>
      </c>
      <c r="V1085" s="970">
        <v>47</v>
      </c>
      <c r="W1085" s="470" t="s">
        <v>493</v>
      </c>
      <c r="X1085" s="470" t="s">
        <v>494</v>
      </c>
      <c r="Y1085" s="971">
        <v>9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C47-R11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0.80410879629629595</v>
      </c>
      <c r="Q1086" s="484">
        <f t="shared" ca="1" si="276"/>
        <v>0.80427083333333294</v>
      </c>
      <c r="R1086" s="486">
        <v>0.10999999940395355</v>
      </c>
      <c r="S1086" s="486"/>
      <c r="T1086">
        <v>39</v>
      </c>
      <c r="U1086" s="469" t="str">
        <f t="shared" si="277"/>
        <v>C47-R11</v>
      </c>
      <c r="V1086" s="970">
        <v>47</v>
      </c>
      <c r="W1086" s="470" t="s">
        <v>493</v>
      </c>
      <c r="X1086" s="470" t="s">
        <v>494</v>
      </c>
      <c r="Y1086" s="971">
        <v>11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C47-R13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0.80452546296296257</v>
      </c>
      <c r="Q1087" s="484">
        <f t="shared" ca="1" si="276"/>
        <v>0.80468749999999956</v>
      </c>
      <c r="R1087" s="486">
        <v>0.10999999940395355</v>
      </c>
      <c r="S1087" s="486"/>
      <c r="T1087">
        <v>39</v>
      </c>
      <c r="U1087" s="469" t="str">
        <f t="shared" si="277"/>
        <v>C47-R13</v>
      </c>
      <c r="V1087" s="970">
        <v>47</v>
      </c>
      <c r="W1087" s="470" t="s">
        <v>493</v>
      </c>
      <c r="X1087" s="470" t="s">
        <v>494</v>
      </c>
      <c r="Y1087" s="971">
        <v>13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C47-R15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0.80493055555555515</v>
      </c>
      <c r="Q1088" s="484">
        <f t="shared" ca="1" si="276"/>
        <v>0.80509259259259214</v>
      </c>
      <c r="R1088" s="486">
        <v>0.10999999940395355</v>
      </c>
      <c r="S1088" s="486"/>
      <c r="T1088">
        <v>39</v>
      </c>
      <c r="U1088" s="469" t="str">
        <f t="shared" si="277"/>
        <v>C47-R15</v>
      </c>
      <c r="V1088" s="970">
        <v>47</v>
      </c>
      <c r="W1088" s="470" t="s">
        <v>493</v>
      </c>
      <c r="X1088" s="470" t="s">
        <v>494</v>
      </c>
      <c r="Y1088" s="971">
        <v>15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C47-R17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0.80533564814814773</v>
      </c>
      <c r="Q1089" s="484">
        <f t="shared" ca="1" si="276"/>
        <v>0.80550925925925887</v>
      </c>
      <c r="R1089" s="486">
        <v>0.10999999940395355</v>
      </c>
      <c r="S1089" s="486"/>
      <c r="T1089">
        <v>39</v>
      </c>
      <c r="U1089" s="469" t="str">
        <f t="shared" si="277"/>
        <v>C47-R17</v>
      </c>
      <c r="V1089" s="970">
        <v>47</v>
      </c>
      <c r="W1089" s="470" t="s">
        <v>493</v>
      </c>
      <c r="X1089" s="470" t="s">
        <v>494</v>
      </c>
      <c r="Y1089" s="971">
        <v>17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C47-R19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0.80578703703703669</v>
      </c>
      <c r="Q1090" s="484">
        <f t="shared" ca="1" si="276"/>
        <v>0.80593749999999964</v>
      </c>
      <c r="R1090" s="486">
        <v>0.10999999940395355</v>
      </c>
      <c r="S1090" s="486"/>
      <c r="T1090">
        <v>39</v>
      </c>
      <c r="U1090" s="469" t="str">
        <f t="shared" si="277"/>
        <v>C47-R19</v>
      </c>
      <c r="V1090" s="970">
        <v>47</v>
      </c>
      <c r="W1090" s="470" t="s">
        <v>493</v>
      </c>
      <c r="X1090" s="470" t="s">
        <v>494</v>
      </c>
      <c r="Y1090" s="971">
        <v>19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C47-R21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0.80616898148148108</v>
      </c>
      <c r="Q1091" s="484">
        <f t="shared" ca="1" si="276"/>
        <v>0.80634259259259222</v>
      </c>
      <c r="R1091" s="486">
        <v>0.10999999940395355</v>
      </c>
      <c r="S1091" s="486"/>
      <c r="T1091">
        <v>39</v>
      </c>
      <c r="U1091" s="469" t="str">
        <f t="shared" si="277"/>
        <v>C47-R21</v>
      </c>
      <c r="V1091" s="970">
        <v>47</v>
      </c>
      <c r="W1091" s="470" t="s">
        <v>493</v>
      </c>
      <c r="X1091" s="470" t="s">
        <v>494</v>
      </c>
      <c r="Y1091" s="971">
        <v>21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C47-R23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0.80657407407407367</v>
      </c>
      <c r="Q1092" s="484">
        <f t="shared" ca="1" si="276"/>
        <v>0.80673611111111065</v>
      </c>
      <c r="R1092" s="486">
        <v>0.10999999940395355</v>
      </c>
      <c r="S1092" s="486"/>
      <c r="T1092">
        <v>39</v>
      </c>
      <c r="U1092" s="469" t="str">
        <f t="shared" si="277"/>
        <v>C47-R23</v>
      </c>
      <c r="V1092" s="970">
        <v>47</v>
      </c>
      <c r="W1092" s="470" t="s">
        <v>493</v>
      </c>
      <c r="X1092" s="470" t="s">
        <v>494</v>
      </c>
      <c r="Y1092" s="971">
        <v>23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C47-R25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0.80699074074074029</v>
      </c>
      <c r="Q1093" s="484">
        <f t="shared" ca="1" si="276"/>
        <v>0.80715277777777727</v>
      </c>
      <c r="R1093" s="486">
        <v>0.10999999940395355</v>
      </c>
      <c r="S1093" s="486"/>
      <c r="T1093">
        <v>39</v>
      </c>
      <c r="U1093" s="469" t="str">
        <f t="shared" si="277"/>
        <v>C47-R25</v>
      </c>
      <c r="V1093" s="970">
        <v>47</v>
      </c>
      <c r="W1093" s="470" t="s">
        <v>493</v>
      </c>
      <c r="X1093" s="470" t="s">
        <v>494</v>
      </c>
      <c r="Y1093" s="971">
        <v>25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C47-R27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0.80739583333333287</v>
      </c>
      <c r="Q1094" s="484">
        <f t="shared" ca="1" si="276"/>
        <v>0.80755787037036986</v>
      </c>
      <c r="R1094" s="486">
        <v>0.10999999940395355</v>
      </c>
      <c r="S1094" s="486"/>
      <c r="T1094">
        <v>39</v>
      </c>
      <c r="U1094" s="469" t="str">
        <f t="shared" si="277"/>
        <v>C47-R27</v>
      </c>
      <c r="V1094" s="970">
        <v>47</v>
      </c>
      <c r="W1094" s="470" t="s">
        <v>493</v>
      </c>
      <c r="X1094" s="470" t="s">
        <v>494</v>
      </c>
      <c r="Y1094" s="971">
        <v>27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C47-R29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0.80782407407407353</v>
      </c>
      <c r="Q1095" s="484">
        <f t="shared" ca="1" si="276"/>
        <v>0.80797453703703648</v>
      </c>
      <c r="R1095" s="486">
        <v>0.10999999940395355</v>
      </c>
      <c r="S1095" s="486"/>
      <c r="T1095">
        <v>39</v>
      </c>
      <c r="U1095" s="469" t="str">
        <f t="shared" si="277"/>
        <v>C47-R29</v>
      </c>
      <c r="V1095" s="970">
        <v>47</v>
      </c>
      <c r="W1095" s="470" t="s">
        <v>493</v>
      </c>
      <c r="X1095" s="470" t="s">
        <v>494</v>
      </c>
      <c r="Y1095" s="971">
        <v>29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C47-R31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0.80821759259259207</v>
      </c>
      <c r="Q1096" s="484">
        <f t="shared" ca="1" si="276"/>
        <v>0.80839120370370321</v>
      </c>
      <c r="R1096" s="486">
        <v>0.10999999940395355</v>
      </c>
      <c r="S1096" s="486"/>
      <c r="T1096">
        <v>39</v>
      </c>
      <c r="U1096" s="469" t="str">
        <f t="shared" si="277"/>
        <v>C47-R31</v>
      </c>
      <c r="V1096" s="970">
        <v>47</v>
      </c>
      <c r="W1096" s="470" t="s">
        <v>493</v>
      </c>
      <c r="X1096" s="470" t="s">
        <v>494</v>
      </c>
      <c r="Y1096" s="971">
        <v>31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C47-R33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0.80865740740740688</v>
      </c>
      <c r="Q1097" s="484">
        <f t="shared" ca="1" si="276"/>
        <v>0.80881944444444387</v>
      </c>
      <c r="R1097" s="486">
        <v>0.10999999940395355</v>
      </c>
      <c r="S1097" s="486"/>
      <c r="T1097">
        <v>39</v>
      </c>
      <c r="U1097" s="469" t="str">
        <f t="shared" si="277"/>
        <v>C47-R33</v>
      </c>
      <c r="V1097" s="970">
        <v>47</v>
      </c>
      <c r="W1097" s="470" t="s">
        <v>493</v>
      </c>
      <c r="X1097" s="470" t="s">
        <v>494</v>
      </c>
      <c r="Y1097" s="971">
        <v>33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C47-R35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0.80908564814814754</v>
      </c>
      <c r="Q1098" s="484">
        <f t="shared" ca="1" si="276"/>
        <v>0.80925925925925868</v>
      </c>
      <c r="R1098" s="486">
        <v>0.10999999940395355</v>
      </c>
      <c r="S1098" s="486"/>
      <c r="T1098">
        <v>39</v>
      </c>
      <c r="U1098" s="469" t="str">
        <f t="shared" si="277"/>
        <v>C47-R35</v>
      </c>
      <c r="V1098" s="970">
        <v>47</v>
      </c>
      <c r="W1098" s="470" t="s">
        <v>493</v>
      </c>
      <c r="X1098" s="470" t="s">
        <v>494</v>
      </c>
      <c r="Y1098" s="971">
        <v>35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C47-R37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0.80952546296296235</v>
      </c>
      <c r="Q1099" s="484">
        <f t="shared" ca="1" si="276"/>
        <v>0.80969907407407349</v>
      </c>
      <c r="R1099" s="486">
        <v>0.10999999940395355</v>
      </c>
      <c r="S1099" s="486"/>
      <c r="T1099">
        <v>39</v>
      </c>
      <c r="U1099" s="469" t="str">
        <f t="shared" si="277"/>
        <v>C47-R37</v>
      </c>
      <c r="V1099" s="970">
        <v>47</v>
      </c>
      <c r="W1099" s="470" t="s">
        <v>493</v>
      </c>
      <c r="X1099" s="470" t="s">
        <v>494</v>
      </c>
      <c r="Y1099" s="971">
        <v>37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C47-R39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0.80998842592592535</v>
      </c>
      <c r="Q1100" s="484">
        <f t="shared" ca="1" si="276"/>
        <v>0.81015046296296234</v>
      </c>
      <c r="R1100" s="486">
        <v>0.10999999940395355</v>
      </c>
      <c r="S1100" s="486"/>
      <c r="T1100">
        <v>39</v>
      </c>
      <c r="U1100" s="469" t="str">
        <f t="shared" si="277"/>
        <v>C47-R39</v>
      </c>
      <c r="V1100" s="970">
        <v>47</v>
      </c>
      <c r="W1100" s="470" t="s">
        <v>493</v>
      </c>
      <c r="X1100" s="470" t="s">
        <v>494</v>
      </c>
      <c r="Y1100" s="971">
        <v>39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C47-R41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0.81041666666666601</v>
      </c>
      <c r="Q1101" s="484">
        <f t="shared" ca="1" si="276"/>
        <v>0.81059027777777715</v>
      </c>
      <c r="R1101" s="486">
        <v>0.10999999940395355</v>
      </c>
      <c r="S1101" s="486"/>
      <c r="T1101">
        <v>39</v>
      </c>
      <c r="U1101" s="469" t="str">
        <f t="shared" si="277"/>
        <v>C47-R41</v>
      </c>
      <c r="V1101" s="970">
        <v>47</v>
      </c>
      <c r="W1101" s="470" t="s">
        <v>493</v>
      </c>
      <c r="X1101" s="470" t="s">
        <v>494</v>
      </c>
      <c r="Y1101" s="971">
        <v>41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C47-R43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0.81085648148148082</v>
      </c>
      <c r="Q1102" s="484">
        <f t="shared" ca="1" si="276"/>
        <v>0.81101851851851781</v>
      </c>
      <c r="R1102" s="486">
        <v>0.10999999940395355</v>
      </c>
      <c r="S1102" s="486"/>
      <c r="T1102">
        <v>40</v>
      </c>
      <c r="U1102" s="469" t="str">
        <f t="shared" si="277"/>
        <v>C47-R43</v>
      </c>
      <c r="V1102" s="970">
        <v>47</v>
      </c>
      <c r="W1102" s="470" t="s">
        <v>493</v>
      </c>
      <c r="X1102" s="470" t="s">
        <v>494</v>
      </c>
      <c r="Y1102" s="971">
        <v>43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C47-R45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0.81129629629629563</v>
      </c>
      <c r="Q1103" s="484">
        <f t="shared" ca="1" si="276"/>
        <v>0.81145833333333262</v>
      </c>
      <c r="R1103" s="486">
        <v>0.10999999940395355</v>
      </c>
      <c r="S1103" s="486"/>
      <c r="T1103">
        <v>40</v>
      </c>
      <c r="U1103" s="469" t="str">
        <f t="shared" si="277"/>
        <v>C47-R45</v>
      </c>
      <c r="V1103" s="970">
        <v>47</v>
      </c>
      <c r="W1103" s="470" t="s">
        <v>493</v>
      </c>
      <c r="X1103" s="470" t="s">
        <v>494</v>
      </c>
      <c r="Y1103" s="971">
        <v>45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C48-R44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0.81172453703703629</v>
      </c>
      <c r="Q1104" s="484">
        <f t="shared" ca="1" si="276"/>
        <v>0.81189814814814742</v>
      </c>
      <c r="R1104" s="486">
        <v>0.10999999940395355</v>
      </c>
      <c r="S1104" s="486"/>
      <c r="T1104">
        <v>40</v>
      </c>
      <c r="U1104" s="469" t="str">
        <f t="shared" si="277"/>
        <v>C48-R44</v>
      </c>
      <c r="V1104" s="970">
        <v>48</v>
      </c>
      <c r="W1104" s="470" t="s">
        <v>493</v>
      </c>
      <c r="X1104" s="470" t="s">
        <v>494</v>
      </c>
      <c r="Y1104" s="971">
        <v>44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C48-R42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0.81217592592592525</v>
      </c>
      <c r="Q1105" s="484">
        <f t="shared" ca="1" si="276"/>
        <v>0.81231481481481416</v>
      </c>
      <c r="R1105" s="486">
        <v>0.10999999940395355</v>
      </c>
      <c r="S1105" s="486"/>
      <c r="T1105">
        <v>40</v>
      </c>
      <c r="U1105" s="469" t="str">
        <f t="shared" si="277"/>
        <v>C48-R42</v>
      </c>
      <c r="V1105" s="970">
        <v>48</v>
      </c>
      <c r="W1105" s="470" t="s">
        <v>493</v>
      </c>
      <c r="X1105" s="470" t="s">
        <v>494</v>
      </c>
      <c r="Y1105" s="971">
        <v>42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C48-R40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0.81255787037036975</v>
      </c>
      <c r="Q1106" s="484">
        <f t="shared" ca="1" si="276"/>
        <v>0.81269675925925866</v>
      </c>
      <c r="R1106" s="486">
        <v>0.10999999940395355</v>
      </c>
      <c r="S1106" s="486"/>
      <c r="T1106">
        <v>40</v>
      </c>
      <c r="U1106" s="469" t="str">
        <f t="shared" si="277"/>
        <v>C48-R40</v>
      </c>
      <c r="V1106" s="970">
        <v>48</v>
      </c>
      <c r="W1106" s="470" t="s">
        <v>493</v>
      </c>
      <c r="X1106" s="470" t="s">
        <v>494</v>
      </c>
      <c r="Y1106" s="971">
        <v>40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C48-R38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0.81298611111111052</v>
      </c>
      <c r="Q1107" s="484">
        <f t="shared" ca="1" si="276"/>
        <v>0.81312499999999943</v>
      </c>
      <c r="R1107" s="486">
        <v>0.10999999940395355</v>
      </c>
      <c r="S1107" s="486"/>
      <c r="T1107">
        <v>40</v>
      </c>
      <c r="U1107" s="469" t="str">
        <f t="shared" si="277"/>
        <v>C48-R38</v>
      </c>
      <c r="V1107" s="970">
        <v>48</v>
      </c>
      <c r="W1107" s="470" t="s">
        <v>493</v>
      </c>
      <c r="X1107" s="470" t="s">
        <v>494</v>
      </c>
      <c r="Y1107" s="971">
        <v>38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C48-R36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0.81341435185185129</v>
      </c>
      <c r="Q1108" s="484">
        <f t="shared" ca="1" si="276"/>
        <v>0.81357638888888828</v>
      </c>
      <c r="R1108" s="486">
        <v>0.10999999940395355</v>
      </c>
      <c r="S1108" s="486"/>
      <c r="T1108">
        <v>40</v>
      </c>
      <c r="U1108" s="469" t="str">
        <f t="shared" si="277"/>
        <v>C48-R36</v>
      </c>
      <c r="V1108" s="970">
        <v>48</v>
      </c>
      <c r="W1108" s="470" t="s">
        <v>493</v>
      </c>
      <c r="X1108" s="470" t="s">
        <v>494</v>
      </c>
      <c r="Y1108" s="971">
        <v>36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C48-R34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0.81384259259259195</v>
      </c>
      <c r="Q1109" s="484">
        <f t="shared" ca="1" si="276"/>
        <v>0.81398148148148086</v>
      </c>
      <c r="R1109" s="486">
        <v>0.10999999940395355</v>
      </c>
      <c r="S1109" s="486"/>
      <c r="T1109">
        <v>40</v>
      </c>
      <c r="U1109" s="469" t="str">
        <f t="shared" si="277"/>
        <v>C48-R34</v>
      </c>
      <c r="V1109" s="970">
        <v>48</v>
      </c>
      <c r="W1109" s="470" t="s">
        <v>493</v>
      </c>
      <c r="X1109" s="470" t="s">
        <v>494</v>
      </c>
      <c r="Y1109" s="971">
        <v>34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C48-R32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0.81425925925925868</v>
      </c>
      <c r="Q1110" s="484">
        <f t="shared" ca="1" si="276"/>
        <v>0.81439814814814759</v>
      </c>
      <c r="R1110" s="486">
        <v>0.10999999940395355</v>
      </c>
      <c r="S1110" s="486"/>
      <c r="T1110">
        <v>40</v>
      </c>
      <c r="U1110" s="469" t="str">
        <f t="shared" si="277"/>
        <v>C48-R32</v>
      </c>
      <c r="V1110" s="970">
        <v>48</v>
      </c>
      <c r="W1110" s="470" t="s">
        <v>493</v>
      </c>
      <c r="X1110" s="470" t="s">
        <v>494</v>
      </c>
      <c r="Y1110" s="971">
        <v>32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C48-R30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0.81465277777777723</v>
      </c>
      <c r="Q1111" s="484">
        <f t="shared" ca="1" si="276"/>
        <v>0.81482638888888836</v>
      </c>
      <c r="R1111" s="486">
        <v>0.10999999940395355</v>
      </c>
      <c r="S1111" s="486"/>
      <c r="T1111">
        <v>40</v>
      </c>
      <c r="U1111" s="469" t="str">
        <f t="shared" si="277"/>
        <v>C48-R30</v>
      </c>
      <c r="V1111" s="970">
        <v>48</v>
      </c>
      <c r="W1111" s="470" t="s">
        <v>493</v>
      </c>
      <c r="X1111" s="470" t="s">
        <v>494</v>
      </c>
      <c r="Y1111" s="971">
        <v>30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C48-R28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0.81509259259259204</v>
      </c>
      <c r="Q1112" s="484">
        <f t="shared" ca="1" si="276"/>
        <v>0.81526620370370317</v>
      </c>
      <c r="R1112" s="486">
        <v>0.10999999940395355</v>
      </c>
      <c r="S1112" s="486"/>
      <c r="T1112">
        <v>40</v>
      </c>
      <c r="U1112" s="469" t="str">
        <f t="shared" si="277"/>
        <v>C48-R28</v>
      </c>
      <c r="V1112" s="970">
        <v>48</v>
      </c>
      <c r="W1112" s="470" t="s">
        <v>493</v>
      </c>
      <c r="X1112" s="470" t="s">
        <v>494</v>
      </c>
      <c r="Y1112" s="971">
        <v>28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C48-R26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0.81549768518518462</v>
      </c>
      <c r="Q1113" s="484">
        <f t="shared" ca="1" si="276"/>
        <v>0.81565972222222161</v>
      </c>
      <c r="R1113" s="486">
        <v>0.10999999940395355</v>
      </c>
      <c r="S1113" s="486"/>
      <c r="T1113">
        <v>40</v>
      </c>
      <c r="U1113" s="469" t="str">
        <f t="shared" si="277"/>
        <v>C48-R26</v>
      </c>
      <c r="V1113" s="970">
        <v>48</v>
      </c>
      <c r="W1113" s="470" t="s">
        <v>493</v>
      </c>
      <c r="X1113" s="470" t="s">
        <v>494</v>
      </c>
      <c r="Y1113" s="971">
        <v>26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C48-R24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0.8159027777777772</v>
      </c>
      <c r="Q1114" s="484">
        <f t="shared" ca="1" si="276"/>
        <v>0.81604166666666611</v>
      </c>
      <c r="R1114" s="486">
        <v>0.10999999940395355</v>
      </c>
      <c r="S1114" s="486"/>
      <c r="T1114">
        <v>40</v>
      </c>
      <c r="U1114" s="469" t="str">
        <f t="shared" si="277"/>
        <v>C48-R24</v>
      </c>
      <c r="V1114" s="970">
        <v>48</v>
      </c>
      <c r="W1114" s="470" t="s">
        <v>493</v>
      </c>
      <c r="X1114" s="470" t="s">
        <v>494</v>
      </c>
      <c r="Y1114" s="971">
        <v>24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C48-R22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0.81629629629629574</v>
      </c>
      <c r="Q1115" s="484">
        <f t="shared" ca="1" si="276"/>
        <v>0.81645833333333273</v>
      </c>
      <c r="R1115" s="486">
        <v>0.10999999940395355</v>
      </c>
      <c r="S1115" s="486"/>
      <c r="T1115">
        <v>40</v>
      </c>
      <c r="U1115" s="469" t="str">
        <f t="shared" si="277"/>
        <v>C48-R22</v>
      </c>
      <c r="V1115" s="970">
        <v>48</v>
      </c>
      <c r="W1115" s="470" t="s">
        <v>493</v>
      </c>
      <c r="X1115" s="470" t="s">
        <v>494</v>
      </c>
      <c r="Y1115" s="971">
        <v>22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C48-R20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0.81673611111111055</v>
      </c>
      <c r="Q1116" s="484">
        <f t="shared" ca="1" si="276"/>
        <v>0.81687499999999946</v>
      </c>
      <c r="R1116" s="486">
        <v>0.10999999940395355</v>
      </c>
      <c r="S1116" s="486"/>
      <c r="T1116">
        <v>40</v>
      </c>
      <c r="U1116" s="469" t="str">
        <f t="shared" si="277"/>
        <v>C48-R20</v>
      </c>
      <c r="V1116" s="970">
        <v>48</v>
      </c>
      <c r="W1116" s="470" t="s">
        <v>493</v>
      </c>
      <c r="X1116" s="470" t="s">
        <v>494</v>
      </c>
      <c r="Y1116" s="971">
        <v>20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C48-R18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0.8171296296296291</v>
      </c>
      <c r="Q1117" s="484">
        <f t="shared" ca="1" si="276"/>
        <v>0.81728009259259204</v>
      </c>
      <c r="R1117" s="486">
        <v>0.10999999940395355</v>
      </c>
      <c r="S1117" s="486"/>
      <c r="T1117">
        <v>40</v>
      </c>
      <c r="U1117" s="469" t="str">
        <f t="shared" si="277"/>
        <v>C48-R18</v>
      </c>
      <c r="V1117" s="970">
        <v>48</v>
      </c>
      <c r="W1117" s="470" t="s">
        <v>493</v>
      </c>
      <c r="X1117" s="470" t="s">
        <v>494</v>
      </c>
      <c r="Y1117" s="971">
        <v>18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C48-R16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0.81753472222222168</v>
      </c>
      <c r="Q1118" s="484">
        <f t="shared" ca="1" si="276"/>
        <v>0.81768518518518463</v>
      </c>
      <c r="R1118" s="486">
        <v>0.10999999940395355</v>
      </c>
      <c r="S1118" s="486"/>
      <c r="T1118">
        <v>40</v>
      </c>
      <c r="U1118" s="469" t="str">
        <f t="shared" si="277"/>
        <v>C48-R16</v>
      </c>
      <c r="V1118" s="970">
        <v>48</v>
      </c>
      <c r="W1118" s="470" t="s">
        <v>493</v>
      </c>
      <c r="X1118" s="470" t="s">
        <v>494</v>
      </c>
      <c r="Y1118" s="971">
        <v>16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C48-R14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0.81797453703703649</v>
      </c>
      <c r="Q1119" s="484">
        <f t="shared" ca="1" si="276"/>
        <v>0.81814814814814762</v>
      </c>
      <c r="R1119" s="486">
        <v>0.10999999940395355</v>
      </c>
      <c r="S1119" s="486"/>
      <c r="T1119">
        <v>40</v>
      </c>
      <c r="U1119" s="469" t="str">
        <f t="shared" si="277"/>
        <v>C48-R14</v>
      </c>
      <c r="V1119" s="970">
        <v>48</v>
      </c>
      <c r="W1119" s="470" t="s">
        <v>493</v>
      </c>
      <c r="X1119" s="470" t="s">
        <v>494</v>
      </c>
      <c r="Y1119" s="971">
        <v>14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C48-R12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0.81842592592592545</v>
      </c>
      <c r="Q1120" s="484">
        <f t="shared" ca="1" si="276"/>
        <v>0.81859953703703658</v>
      </c>
      <c r="R1120" s="486">
        <v>0.10999999940395355</v>
      </c>
      <c r="S1120" s="486"/>
      <c r="T1120">
        <v>40</v>
      </c>
      <c r="U1120" s="469" t="str">
        <f t="shared" si="277"/>
        <v>C48-R12</v>
      </c>
      <c r="V1120" s="970">
        <v>48</v>
      </c>
      <c r="W1120" s="470" t="s">
        <v>493</v>
      </c>
      <c r="X1120" s="470" t="s">
        <v>494</v>
      </c>
      <c r="Y1120" s="971">
        <v>12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C48-R10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0.81886574074074026</v>
      </c>
      <c r="Q1121" s="484">
        <f t="shared" ca="1" si="276"/>
        <v>0.81903935185185139</v>
      </c>
      <c r="R1121" s="486">
        <v>0.10999999940395355</v>
      </c>
      <c r="S1121" s="486"/>
      <c r="T1121">
        <v>40</v>
      </c>
      <c r="U1121" s="469" t="str">
        <f t="shared" si="277"/>
        <v>C48-R10</v>
      </c>
      <c r="V1121" s="970">
        <v>48</v>
      </c>
      <c r="W1121" s="470" t="s">
        <v>493</v>
      </c>
      <c r="X1121" s="470" t="s">
        <v>494</v>
      </c>
      <c r="Y1121" s="971">
        <v>10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C48-R8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0.81932870370370325</v>
      </c>
      <c r="Q1122" s="484">
        <f t="shared" ca="1" si="276"/>
        <v>0.81946759259259216</v>
      </c>
      <c r="R1122" s="486">
        <v>0.10999999940395355</v>
      </c>
      <c r="S1122" s="486"/>
      <c r="T1122">
        <v>40</v>
      </c>
      <c r="U1122" s="469" t="str">
        <f t="shared" si="277"/>
        <v>C48-R8</v>
      </c>
      <c r="V1122" s="970">
        <v>48</v>
      </c>
      <c r="W1122" s="470" t="s">
        <v>493</v>
      </c>
      <c r="X1122" s="470" t="s">
        <v>494</v>
      </c>
      <c r="Y1122" s="971">
        <v>8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C48-R6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0.81974537037036999</v>
      </c>
      <c r="Q1123" s="484">
        <f t="shared" ca="1" si="276"/>
        <v>0.8198842592592589</v>
      </c>
      <c r="R1123" s="486">
        <v>0.10999999940395355</v>
      </c>
      <c r="S1123" s="486"/>
      <c r="T1123">
        <v>40</v>
      </c>
      <c r="U1123" s="469" t="str">
        <f t="shared" si="277"/>
        <v>C48-R6</v>
      </c>
      <c r="V1123" s="970">
        <v>48</v>
      </c>
      <c r="W1123" s="470" t="s">
        <v>493</v>
      </c>
      <c r="X1123" s="470" t="s">
        <v>494</v>
      </c>
      <c r="Y1123" s="971">
        <v>6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C48-R4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0.82015046296296257</v>
      </c>
      <c r="Q1124" s="484">
        <f t="shared" ref="Q1124:Q1187" ca="1" si="291">P1124+TIME(0,0,RANDBETWEEN(12,15))</f>
        <v>0.82032407407407371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C48-R4</v>
      </c>
      <c r="V1124" s="970">
        <v>48</v>
      </c>
      <c r="W1124" s="470" t="s">
        <v>493</v>
      </c>
      <c r="X1124" s="470" t="s">
        <v>494</v>
      </c>
      <c r="Y1124" s="971">
        <v>4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C48-R2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0.82059027777777738</v>
      </c>
      <c r="Q1125" s="484">
        <f t="shared" ca="1" si="291"/>
        <v>0.82075231481481437</v>
      </c>
      <c r="R1125" s="486">
        <v>0.10999999940395355</v>
      </c>
      <c r="S1125" s="486"/>
      <c r="T1125">
        <v>40</v>
      </c>
      <c r="U1125" s="469" t="str">
        <f t="shared" si="292"/>
        <v>C48-R2</v>
      </c>
      <c r="V1125" s="970">
        <v>48</v>
      </c>
      <c r="W1125" s="470" t="s">
        <v>493</v>
      </c>
      <c r="X1125" s="470" t="s">
        <v>494</v>
      </c>
      <c r="Y1125" s="971">
        <v>2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C49-R1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0.82104166666666623</v>
      </c>
      <c r="Q1126" s="484">
        <f t="shared" ca="1" si="291"/>
        <v>0.82121527777777736</v>
      </c>
      <c r="R1126" s="486">
        <v>0.10999999940395355</v>
      </c>
      <c r="S1126" s="486"/>
      <c r="T1126">
        <v>40</v>
      </c>
      <c r="U1126" s="469" t="str">
        <f t="shared" si="292"/>
        <v>C49-R1</v>
      </c>
      <c r="V1126" s="970">
        <v>49</v>
      </c>
      <c r="W1126" s="470" t="s">
        <v>493</v>
      </c>
      <c r="X1126" s="470" t="s">
        <v>494</v>
      </c>
      <c r="Y1126" s="971">
        <v>1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C49-R3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0.82149305555555518</v>
      </c>
      <c r="Q1127" s="484">
        <f t="shared" ca="1" si="291"/>
        <v>0.82165509259259217</v>
      </c>
      <c r="R1127" s="486">
        <v>0.10999999940395355</v>
      </c>
      <c r="S1127" s="486"/>
      <c r="T1127">
        <v>40</v>
      </c>
      <c r="U1127" s="469" t="str">
        <f t="shared" si="292"/>
        <v>C49-R3</v>
      </c>
      <c r="V1127" s="970">
        <v>49</v>
      </c>
      <c r="W1127" s="470" t="s">
        <v>493</v>
      </c>
      <c r="X1127" s="470" t="s">
        <v>494</v>
      </c>
      <c r="Y1127" s="971">
        <v>3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C49-R5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0.82194444444444403</v>
      </c>
      <c r="Q1128" s="484">
        <f t="shared" ca="1" si="291"/>
        <v>0.82209490740740698</v>
      </c>
      <c r="R1128" s="486">
        <v>0.10999999940395355</v>
      </c>
      <c r="S1128" s="486"/>
      <c r="T1128">
        <v>40</v>
      </c>
      <c r="U1128" s="469" t="str">
        <f t="shared" si="292"/>
        <v>C49-R5</v>
      </c>
      <c r="V1128" s="970">
        <v>49</v>
      </c>
      <c r="W1128" s="470" t="s">
        <v>493</v>
      </c>
      <c r="X1128" s="470" t="s">
        <v>494</v>
      </c>
      <c r="Y1128" s="971">
        <v>5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C49-R7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0.82234953703703662</v>
      </c>
      <c r="Q1129" s="484">
        <f t="shared" ca="1" si="291"/>
        <v>0.82248842592592553</v>
      </c>
      <c r="R1129" s="486">
        <v>0.10999999940395355</v>
      </c>
      <c r="S1129" s="486"/>
      <c r="T1129">
        <v>41</v>
      </c>
      <c r="U1129" s="469" t="str">
        <f t="shared" si="292"/>
        <v>C49-R7</v>
      </c>
      <c r="V1129" s="970">
        <v>49</v>
      </c>
      <c r="W1129" s="470" t="s">
        <v>493</v>
      </c>
      <c r="X1129" s="470" t="s">
        <v>494</v>
      </c>
      <c r="Y1129" s="971">
        <v>7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C49-R9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0.82273148148148112</v>
      </c>
      <c r="Q1130" s="484">
        <f t="shared" ca="1" si="291"/>
        <v>0.82289351851851811</v>
      </c>
      <c r="R1130" s="486">
        <v>0.10999999940395355</v>
      </c>
      <c r="S1130" s="486"/>
      <c r="T1130">
        <v>41</v>
      </c>
      <c r="U1130" s="469" t="str">
        <f t="shared" si="292"/>
        <v>C49-R9</v>
      </c>
      <c r="V1130" s="970">
        <v>49</v>
      </c>
      <c r="W1130" s="470" t="s">
        <v>493</v>
      </c>
      <c r="X1130" s="470" t="s">
        <v>494</v>
      </c>
      <c r="Y1130" s="971">
        <v>9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C49-R11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0.82312499999999955</v>
      </c>
      <c r="Q1131" s="484">
        <f t="shared" ca="1" si="291"/>
        <v>0.82328703703703654</v>
      </c>
      <c r="R1131" s="486">
        <v>0.10999999940395355</v>
      </c>
      <c r="S1131" s="486"/>
      <c r="T1131">
        <v>41</v>
      </c>
      <c r="U1131" s="469" t="str">
        <f t="shared" si="292"/>
        <v>C49-R11</v>
      </c>
      <c r="V1131" s="970">
        <v>49</v>
      </c>
      <c r="W1131" s="470" t="s">
        <v>493</v>
      </c>
      <c r="X1131" s="470" t="s">
        <v>494</v>
      </c>
      <c r="Y1131" s="971">
        <v>11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C49-R13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0.82353009259259213</v>
      </c>
      <c r="Q1132" s="484">
        <f t="shared" ca="1" si="291"/>
        <v>0.82368055555555508</v>
      </c>
      <c r="R1132" s="486">
        <v>0.10999999940395355</v>
      </c>
      <c r="S1132" s="486"/>
      <c r="T1132">
        <v>41</v>
      </c>
      <c r="U1132" s="469" t="str">
        <f t="shared" si="292"/>
        <v>C49-R13</v>
      </c>
      <c r="V1132" s="970">
        <v>49</v>
      </c>
      <c r="W1132" s="470" t="s">
        <v>493</v>
      </c>
      <c r="X1132" s="470" t="s">
        <v>494</v>
      </c>
      <c r="Y1132" s="971">
        <v>13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C49-R15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0.82396990740740694</v>
      </c>
      <c r="Q1133" s="484">
        <f t="shared" ca="1" si="291"/>
        <v>0.82410879629629585</v>
      </c>
      <c r="R1133" s="486">
        <v>0.10999999940395355</v>
      </c>
      <c r="S1133" s="486"/>
      <c r="T1133">
        <v>41</v>
      </c>
      <c r="U1133" s="469" t="str">
        <f t="shared" si="292"/>
        <v>C49-R15</v>
      </c>
      <c r="V1133" s="970">
        <v>49</v>
      </c>
      <c r="W1133" s="470" t="s">
        <v>493</v>
      </c>
      <c r="X1133" s="470" t="s">
        <v>494</v>
      </c>
      <c r="Y1133" s="971">
        <v>15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C49-R17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0.82438657407407367</v>
      </c>
      <c r="Q1134" s="484">
        <f t="shared" ca="1" si="291"/>
        <v>0.82454861111111066</v>
      </c>
      <c r="R1134" s="486">
        <v>0.10999999940395355</v>
      </c>
      <c r="S1134" s="486"/>
      <c r="T1134">
        <v>41</v>
      </c>
      <c r="U1134" s="469" t="str">
        <f t="shared" si="292"/>
        <v>C49-R17</v>
      </c>
      <c r="V1134" s="970">
        <v>49</v>
      </c>
      <c r="W1134" s="470" t="s">
        <v>493</v>
      </c>
      <c r="X1134" s="470" t="s">
        <v>494</v>
      </c>
      <c r="Y1134" s="971">
        <v>17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C49-R19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0.8248032407407403</v>
      </c>
      <c r="Q1135" s="484">
        <f t="shared" ca="1" si="291"/>
        <v>0.82496527777777728</v>
      </c>
      <c r="R1135" s="486">
        <v>0.10999999940395355</v>
      </c>
      <c r="S1135" s="486"/>
      <c r="T1135">
        <v>41</v>
      </c>
      <c r="U1135" s="469" t="str">
        <f t="shared" si="292"/>
        <v>C49-R19</v>
      </c>
      <c r="V1135" s="970">
        <v>49</v>
      </c>
      <c r="W1135" s="470" t="s">
        <v>493</v>
      </c>
      <c r="X1135" s="470" t="s">
        <v>494</v>
      </c>
      <c r="Y1135" s="971">
        <v>19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C49-R21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0.82519675925925873</v>
      </c>
      <c r="Q1136" s="484">
        <f t="shared" ca="1" si="291"/>
        <v>0.82537037037036987</v>
      </c>
      <c r="R1136" s="486">
        <v>0.10999999940395355</v>
      </c>
      <c r="S1136" s="486"/>
      <c r="T1136">
        <v>41</v>
      </c>
      <c r="U1136" s="469" t="str">
        <f t="shared" si="292"/>
        <v>C49-R21</v>
      </c>
      <c r="V1136" s="970">
        <v>49</v>
      </c>
      <c r="W1136" s="470" t="s">
        <v>493</v>
      </c>
      <c r="X1136" s="470" t="s">
        <v>494</v>
      </c>
      <c r="Y1136" s="971">
        <v>21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C49-R23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0.82561342592592546</v>
      </c>
      <c r="Q1137" s="484">
        <f t="shared" ca="1" si="291"/>
        <v>0.82575231481481437</v>
      </c>
      <c r="R1137" s="486">
        <v>0.10999999940395355</v>
      </c>
      <c r="S1137" s="486"/>
      <c r="T1137">
        <v>41</v>
      </c>
      <c r="U1137" s="469" t="str">
        <f t="shared" si="292"/>
        <v>C49-R23</v>
      </c>
      <c r="V1137" s="970">
        <v>49</v>
      </c>
      <c r="W1137" s="470" t="s">
        <v>493</v>
      </c>
      <c r="X1137" s="470" t="s">
        <v>494</v>
      </c>
      <c r="Y1137" s="971">
        <v>23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C49-R25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0.82604166666666623</v>
      </c>
      <c r="Q1138" s="484">
        <f t="shared" ca="1" si="291"/>
        <v>0.82620370370370322</v>
      </c>
      <c r="R1138" s="486">
        <v>0.10999999940395355</v>
      </c>
      <c r="S1138" s="486"/>
      <c r="T1138">
        <v>41</v>
      </c>
      <c r="U1138" s="469" t="str">
        <f t="shared" si="292"/>
        <v>C49-R25</v>
      </c>
      <c r="V1138" s="970">
        <v>49</v>
      </c>
      <c r="W1138" s="470" t="s">
        <v>493</v>
      </c>
      <c r="X1138" s="470" t="s">
        <v>494</v>
      </c>
      <c r="Y1138" s="971">
        <v>25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C49-R27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0.82648148148148104</v>
      </c>
      <c r="Q1139" s="484">
        <f t="shared" ca="1" si="291"/>
        <v>0.82663194444444399</v>
      </c>
      <c r="R1139" s="486">
        <v>0.10999999940395355</v>
      </c>
      <c r="S1139" s="486"/>
      <c r="T1139">
        <v>41</v>
      </c>
      <c r="U1139" s="469" t="str">
        <f t="shared" si="292"/>
        <v>C49-R27</v>
      </c>
      <c r="V1139" s="970">
        <v>49</v>
      </c>
      <c r="W1139" s="470" t="s">
        <v>493</v>
      </c>
      <c r="X1139" s="470" t="s">
        <v>494</v>
      </c>
      <c r="Y1139" s="971">
        <v>27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C49-R29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0.82688657407407362</v>
      </c>
      <c r="Q1140" s="484">
        <f t="shared" ca="1" si="291"/>
        <v>0.82706018518518476</v>
      </c>
      <c r="R1140" s="486">
        <v>0.10999999940395355</v>
      </c>
      <c r="S1140" s="486"/>
      <c r="T1140">
        <v>41</v>
      </c>
      <c r="U1140" s="469" t="str">
        <f t="shared" si="292"/>
        <v>C49-R29</v>
      </c>
      <c r="V1140" s="970">
        <v>49</v>
      </c>
      <c r="W1140" s="470" t="s">
        <v>493</v>
      </c>
      <c r="X1140" s="470" t="s">
        <v>494</v>
      </c>
      <c r="Y1140" s="971">
        <v>29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C49-R31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0.82731481481481439</v>
      </c>
      <c r="Q1141" s="484">
        <f t="shared" ca="1" si="291"/>
        <v>0.8274537037037033</v>
      </c>
      <c r="R1141" s="486">
        <v>0.10999999940395355</v>
      </c>
      <c r="S1141" s="486"/>
      <c r="T1141">
        <v>41</v>
      </c>
      <c r="U1141" s="469" t="str">
        <f t="shared" si="292"/>
        <v>C49-R31</v>
      </c>
      <c r="V1141" s="970">
        <v>49</v>
      </c>
      <c r="W1141" s="470" t="s">
        <v>493</v>
      </c>
      <c r="X1141" s="470" t="s">
        <v>494</v>
      </c>
      <c r="Y1141" s="971">
        <v>31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C49-R33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0.82771990740740697</v>
      </c>
      <c r="Q1142" s="484">
        <f t="shared" ca="1" si="291"/>
        <v>0.82789351851851811</v>
      </c>
      <c r="R1142" s="486">
        <v>0.10999999940395355</v>
      </c>
      <c r="S1142" s="486"/>
      <c r="T1142">
        <v>41</v>
      </c>
      <c r="U1142" s="469" t="str">
        <f t="shared" si="292"/>
        <v>C49-R33</v>
      </c>
      <c r="V1142" s="970">
        <v>49</v>
      </c>
      <c r="W1142" s="470" t="s">
        <v>493</v>
      </c>
      <c r="X1142" s="470" t="s">
        <v>494</v>
      </c>
      <c r="Y1142" s="971">
        <v>33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C49-R35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0.82818287037036997</v>
      </c>
      <c r="Q1143" s="484">
        <f t="shared" ca="1" si="291"/>
        <v>0.82835648148148111</v>
      </c>
      <c r="R1143" s="486">
        <v>0.10999999940395355</v>
      </c>
      <c r="S1143" s="486"/>
      <c r="T1143">
        <v>41</v>
      </c>
      <c r="U1143" s="469" t="str">
        <f t="shared" si="292"/>
        <v>C49-R35</v>
      </c>
      <c r="V1143" s="970">
        <v>49</v>
      </c>
      <c r="W1143" s="470" t="s">
        <v>493</v>
      </c>
      <c r="X1143" s="470" t="s">
        <v>494</v>
      </c>
      <c r="Y1143" s="971">
        <v>35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C49-R37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0.8285995370370367</v>
      </c>
      <c r="Q1144" s="484">
        <f t="shared" ca="1" si="291"/>
        <v>0.82876157407407369</v>
      </c>
      <c r="R1144" s="486">
        <v>0.10999999940395355</v>
      </c>
      <c r="S1144" s="486"/>
      <c r="T1144">
        <v>41</v>
      </c>
      <c r="U1144" s="469" t="str">
        <f t="shared" si="292"/>
        <v>C49-R37</v>
      </c>
      <c r="V1144" s="970">
        <v>49</v>
      </c>
      <c r="W1144" s="470" t="s">
        <v>493</v>
      </c>
      <c r="X1144" s="470" t="s">
        <v>494</v>
      </c>
      <c r="Y1144" s="971">
        <v>37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C49-R39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0.82899305555555514</v>
      </c>
      <c r="Q1145" s="484">
        <f t="shared" ca="1" si="291"/>
        <v>0.82916666666666627</v>
      </c>
      <c r="R1145" s="486">
        <v>0.10999999940395355</v>
      </c>
      <c r="S1145" s="486"/>
      <c r="T1145">
        <v>41</v>
      </c>
      <c r="U1145" s="469" t="str">
        <f t="shared" si="292"/>
        <v>C49-R39</v>
      </c>
      <c r="V1145" s="970">
        <v>49</v>
      </c>
      <c r="W1145" s="470" t="s">
        <v>493</v>
      </c>
      <c r="X1145" s="470" t="s">
        <v>494</v>
      </c>
      <c r="Y1145" s="971">
        <v>39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C49-R41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0.82942129629629591</v>
      </c>
      <c r="Q1146" s="484">
        <f t="shared" ca="1" si="291"/>
        <v>0.82957175925925886</v>
      </c>
      <c r="R1146" s="486">
        <v>0.10999999940395355</v>
      </c>
      <c r="S1146" s="486"/>
      <c r="T1146">
        <v>41</v>
      </c>
      <c r="U1146" s="469" t="str">
        <f t="shared" si="292"/>
        <v>C49-R41</v>
      </c>
      <c r="V1146" s="970">
        <v>49</v>
      </c>
      <c r="W1146" s="470" t="s">
        <v>493</v>
      </c>
      <c r="X1146" s="470" t="s">
        <v>494</v>
      </c>
      <c r="Y1146" s="971">
        <v>41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C49-R43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0.82984953703703668</v>
      </c>
      <c r="Q1147" s="484">
        <f t="shared" ca="1" si="291"/>
        <v>0.83001157407407367</v>
      </c>
      <c r="R1147" s="486">
        <v>0.10999999940395355</v>
      </c>
      <c r="S1147" s="486"/>
      <c r="T1147">
        <v>41</v>
      </c>
      <c r="U1147" s="469" t="str">
        <f t="shared" si="292"/>
        <v>C49-R43</v>
      </c>
      <c r="V1147" s="970">
        <v>49</v>
      </c>
      <c r="W1147" s="470" t="s">
        <v>493</v>
      </c>
      <c r="X1147" s="470" t="s">
        <v>494</v>
      </c>
      <c r="Y1147" s="971">
        <v>43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C49-R45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0.83024305555555511</v>
      </c>
      <c r="Q1148" s="484">
        <f t="shared" ca="1" si="291"/>
        <v>0.83038194444444402</v>
      </c>
      <c r="R1148" s="486">
        <v>0.10999999940395355</v>
      </c>
      <c r="S1148" s="486"/>
      <c r="T1148">
        <v>41</v>
      </c>
      <c r="U1148" s="469" t="str">
        <f t="shared" si="292"/>
        <v>C49-R45</v>
      </c>
      <c r="V1148" s="970">
        <v>49</v>
      </c>
      <c r="W1148" s="470" t="s">
        <v>493</v>
      </c>
      <c r="X1148" s="470" t="s">
        <v>494</v>
      </c>
      <c r="Y1148" s="971">
        <v>45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C50-R44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0.83062499999999961</v>
      </c>
      <c r="Q1149" s="484">
        <f t="shared" ca="1" si="291"/>
        <v>0.83076388888888852</v>
      </c>
      <c r="R1149" s="486">
        <v>0.10999999940395355</v>
      </c>
      <c r="S1149" s="486"/>
      <c r="T1149">
        <v>41</v>
      </c>
      <c r="U1149" s="469" t="str">
        <f t="shared" si="292"/>
        <v>C50-R44</v>
      </c>
      <c r="V1149" s="970">
        <v>50</v>
      </c>
      <c r="W1149" s="470" t="s">
        <v>493</v>
      </c>
      <c r="X1149" s="470" t="s">
        <v>494</v>
      </c>
      <c r="Y1149" s="971">
        <v>44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C50-R42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0.83099537037036997</v>
      </c>
      <c r="Q1150" s="484">
        <f t="shared" ca="1" si="291"/>
        <v>0.83114583333333292</v>
      </c>
      <c r="R1150" s="486">
        <v>0.10999999940395355</v>
      </c>
      <c r="S1150" s="486"/>
      <c r="T1150">
        <v>41</v>
      </c>
      <c r="U1150" s="469" t="str">
        <f t="shared" si="292"/>
        <v>C50-R42</v>
      </c>
      <c r="V1150" s="970">
        <v>50</v>
      </c>
      <c r="W1150" s="470" t="s">
        <v>493</v>
      </c>
      <c r="X1150" s="470" t="s">
        <v>494</v>
      </c>
      <c r="Y1150" s="971">
        <v>42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C50-R40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0.83142361111111074</v>
      </c>
      <c r="Q1151" s="484">
        <f t="shared" ca="1" si="291"/>
        <v>0.83158564814814773</v>
      </c>
      <c r="R1151" s="486">
        <v>0.10999999940395355</v>
      </c>
      <c r="S1151" s="486"/>
      <c r="T1151">
        <v>41</v>
      </c>
      <c r="U1151" s="469" t="str">
        <f t="shared" si="292"/>
        <v>C50-R40</v>
      </c>
      <c r="V1151" s="970">
        <v>50</v>
      </c>
      <c r="W1151" s="470" t="s">
        <v>493</v>
      </c>
      <c r="X1151" s="470" t="s">
        <v>494</v>
      </c>
      <c r="Y1151" s="971">
        <v>40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C50-R38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0.83184027777777736</v>
      </c>
      <c r="Q1152" s="484">
        <f t="shared" ca="1" si="291"/>
        <v>0.83199074074074031</v>
      </c>
      <c r="R1152" s="486">
        <v>0.10999999940395355</v>
      </c>
      <c r="S1152" s="486"/>
      <c r="T1152">
        <v>41</v>
      </c>
      <c r="U1152" s="469" t="str">
        <f t="shared" si="292"/>
        <v>C50-R38</v>
      </c>
      <c r="V1152" s="970">
        <v>50</v>
      </c>
      <c r="W1152" s="470" t="s">
        <v>493</v>
      </c>
      <c r="X1152" s="470" t="s">
        <v>494</v>
      </c>
      <c r="Y1152" s="971">
        <v>38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C50-R36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0.83226851851851813</v>
      </c>
      <c r="Q1153" s="484">
        <f t="shared" ca="1" si="291"/>
        <v>0.83241898148148108</v>
      </c>
      <c r="R1153" s="486">
        <v>0.10999999940395355</v>
      </c>
      <c r="S1153" s="486"/>
      <c r="T1153">
        <v>41</v>
      </c>
      <c r="U1153" s="469" t="str">
        <f t="shared" si="292"/>
        <v>C50-R36</v>
      </c>
      <c r="V1153" s="970">
        <v>50</v>
      </c>
      <c r="W1153" s="470" t="s">
        <v>493</v>
      </c>
      <c r="X1153" s="470" t="s">
        <v>494</v>
      </c>
      <c r="Y1153" s="971">
        <v>36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C50-R34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0.83268518518518475</v>
      </c>
      <c r="Q1154" s="484">
        <f t="shared" ca="1" si="291"/>
        <v>0.83285879629629589</v>
      </c>
      <c r="R1154" s="486">
        <v>0.10999999940395355</v>
      </c>
      <c r="S1154" s="486"/>
      <c r="T1154">
        <v>41</v>
      </c>
      <c r="U1154" s="469" t="str">
        <f t="shared" si="292"/>
        <v>C50-R34</v>
      </c>
      <c r="V1154" s="970">
        <v>50</v>
      </c>
      <c r="W1154" s="470" t="s">
        <v>493</v>
      </c>
      <c r="X1154" s="470" t="s">
        <v>494</v>
      </c>
      <c r="Y1154" s="971">
        <v>34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C50-R32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0.83312499999999956</v>
      </c>
      <c r="Q1155" s="484">
        <f t="shared" ca="1" si="291"/>
        <v>0.83326388888888847</v>
      </c>
      <c r="R1155" s="486">
        <v>0.10999999940395355</v>
      </c>
      <c r="S1155" s="486"/>
      <c r="T1155">
        <v>42</v>
      </c>
      <c r="U1155" s="469" t="str">
        <f t="shared" si="292"/>
        <v>C50-R32</v>
      </c>
      <c r="V1155" s="970">
        <v>50</v>
      </c>
      <c r="W1155" s="470" t="s">
        <v>493</v>
      </c>
      <c r="X1155" s="470" t="s">
        <v>494</v>
      </c>
      <c r="Y1155" s="971">
        <v>32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C50-R30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0.83350694444444406</v>
      </c>
      <c r="Q1156" s="484">
        <f t="shared" ca="1" si="291"/>
        <v>0.8336805555555552</v>
      </c>
      <c r="R1156" s="486">
        <v>0.10999999940395355</v>
      </c>
      <c r="S1156" s="486"/>
      <c r="T1156">
        <v>42</v>
      </c>
      <c r="U1156" s="469" t="str">
        <f t="shared" si="292"/>
        <v>C50-R30</v>
      </c>
      <c r="V1156" s="970">
        <v>50</v>
      </c>
      <c r="W1156" s="470" t="s">
        <v>493</v>
      </c>
      <c r="X1156" s="470" t="s">
        <v>494</v>
      </c>
      <c r="Y1156" s="971">
        <v>30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C50-R28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0.8339236111111108</v>
      </c>
      <c r="Q1157" s="484">
        <f t="shared" ca="1" si="291"/>
        <v>0.83409722222222193</v>
      </c>
      <c r="R1157" s="486">
        <v>0.10999999940395355</v>
      </c>
      <c r="S1157" s="486"/>
      <c r="T1157">
        <v>42</v>
      </c>
      <c r="U1157" s="469" t="str">
        <f t="shared" si="292"/>
        <v>C50-R28</v>
      </c>
      <c r="V1157" s="970">
        <v>50</v>
      </c>
      <c r="W1157" s="470" t="s">
        <v>493</v>
      </c>
      <c r="X1157" s="470" t="s">
        <v>494</v>
      </c>
      <c r="Y1157" s="971">
        <v>28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C50-R26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0.83432870370370338</v>
      </c>
      <c r="Q1158" s="484">
        <f t="shared" ca="1" si="291"/>
        <v>0.83449074074074037</v>
      </c>
      <c r="R1158" s="486">
        <v>0.10999999940395355</v>
      </c>
      <c r="S1158" s="486"/>
      <c r="T1158">
        <v>42</v>
      </c>
      <c r="U1158" s="469" t="str">
        <f t="shared" si="292"/>
        <v>C50-R26</v>
      </c>
      <c r="V1158" s="970">
        <v>50</v>
      </c>
      <c r="W1158" s="470" t="s">
        <v>493</v>
      </c>
      <c r="X1158" s="470" t="s">
        <v>494</v>
      </c>
      <c r="Y1158" s="971">
        <v>26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C50-R24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0.83478009259259223</v>
      </c>
      <c r="Q1159" s="484">
        <f t="shared" ca="1" si="291"/>
        <v>0.83494212962962921</v>
      </c>
      <c r="R1159" s="486">
        <v>0.10999999940395355</v>
      </c>
      <c r="S1159" s="486"/>
      <c r="T1159">
        <v>42</v>
      </c>
      <c r="U1159" s="469" t="str">
        <f t="shared" si="292"/>
        <v>C50-R24</v>
      </c>
      <c r="V1159" s="970">
        <v>50</v>
      </c>
      <c r="W1159" s="470" t="s">
        <v>493</v>
      </c>
      <c r="X1159" s="470" t="s">
        <v>494</v>
      </c>
      <c r="Y1159" s="971">
        <v>24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C50-R22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0.83520833333333289</v>
      </c>
      <c r="Q1160" s="484">
        <f t="shared" ca="1" si="291"/>
        <v>0.8353472222222218</v>
      </c>
      <c r="R1160" s="486">
        <v>0.10999999940395355</v>
      </c>
      <c r="S1160" s="486"/>
      <c r="T1160">
        <v>42</v>
      </c>
      <c r="U1160" s="469" t="str">
        <f t="shared" si="292"/>
        <v>C50-R22</v>
      </c>
      <c r="V1160" s="970">
        <v>50</v>
      </c>
      <c r="W1160" s="470" t="s">
        <v>493</v>
      </c>
      <c r="X1160" s="470" t="s">
        <v>494</v>
      </c>
      <c r="Y1160" s="971">
        <v>22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C50-R20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0.83560185185185143</v>
      </c>
      <c r="Q1161" s="484">
        <f t="shared" ca="1" si="291"/>
        <v>0.83577546296296257</v>
      </c>
      <c r="R1161" s="486">
        <v>0.10999999940395355</v>
      </c>
      <c r="S1161" s="486"/>
      <c r="T1161">
        <v>42</v>
      </c>
      <c r="U1161" s="469" t="str">
        <f t="shared" si="292"/>
        <v>C50-R20</v>
      </c>
      <c r="V1161" s="970">
        <v>50</v>
      </c>
      <c r="W1161" s="470" t="s">
        <v>493</v>
      </c>
      <c r="X1161" s="470" t="s">
        <v>494</v>
      </c>
      <c r="Y1161" s="971">
        <v>20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C50-R18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0.83606481481481443</v>
      </c>
      <c r="Q1162" s="484">
        <f t="shared" ca="1" si="291"/>
        <v>0.83620370370370334</v>
      </c>
      <c r="R1162" s="486">
        <v>0.10999999940395355</v>
      </c>
      <c r="S1162" s="486"/>
      <c r="T1162">
        <v>42</v>
      </c>
      <c r="U1162" s="469" t="str">
        <f t="shared" si="292"/>
        <v>C50-R18</v>
      </c>
      <c r="V1162" s="970">
        <v>50</v>
      </c>
      <c r="W1162" s="470" t="s">
        <v>493</v>
      </c>
      <c r="X1162" s="470" t="s">
        <v>494</v>
      </c>
      <c r="Y1162" s="971">
        <v>18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C50-R16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0.83644675925925893</v>
      </c>
      <c r="Q1163" s="484">
        <f t="shared" ca="1" si="291"/>
        <v>0.83662037037037007</v>
      </c>
      <c r="R1163" s="486">
        <v>0.10999999940395355</v>
      </c>
      <c r="S1163" s="486"/>
      <c r="T1163">
        <v>42</v>
      </c>
      <c r="U1163" s="469" t="str">
        <f t="shared" si="292"/>
        <v>C50-R16</v>
      </c>
      <c r="V1163" s="970">
        <v>50</v>
      </c>
      <c r="W1163" s="470" t="s">
        <v>493</v>
      </c>
      <c r="X1163" s="470" t="s">
        <v>494</v>
      </c>
      <c r="Y1163" s="971">
        <v>16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C50-R14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0.8368749999999997</v>
      </c>
      <c r="Q1164" s="484">
        <f t="shared" ca="1" si="291"/>
        <v>0.83703703703703669</v>
      </c>
      <c r="R1164" s="486">
        <v>0.10999999940395355</v>
      </c>
      <c r="S1164" s="486"/>
      <c r="T1164">
        <v>42</v>
      </c>
      <c r="U1164" s="469" t="str">
        <f t="shared" si="292"/>
        <v>C50-R14</v>
      </c>
      <c r="V1164" s="970">
        <v>50</v>
      </c>
      <c r="W1164" s="470" t="s">
        <v>493</v>
      </c>
      <c r="X1164" s="470" t="s">
        <v>494</v>
      </c>
      <c r="Y1164" s="971">
        <v>14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C50-R12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0.83730324074074036</v>
      </c>
      <c r="Q1165" s="484">
        <f t="shared" ca="1" si="291"/>
        <v>0.83745370370370331</v>
      </c>
      <c r="R1165" s="486">
        <v>0.10999999940395355</v>
      </c>
      <c r="S1165" s="486"/>
      <c r="T1165">
        <v>42</v>
      </c>
      <c r="U1165" s="469" t="str">
        <f t="shared" si="292"/>
        <v>C50-R12</v>
      </c>
      <c r="V1165" s="970">
        <v>50</v>
      </c>
      <c r="W1165" s="470" t="s">
        <v>493</v>
      </c>
      <c r="X1165" s="470" t="s">
        <v>494</v>
      </c>
      <c r="Y1165" s="971">
        <v>12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C50-R10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0.83768518518518476</v>
      </c>
      <c r="Q1166" s="484">
        <f t="shared" ca="1" si="291"/>
        <v>0.83784722222222174</v>
      </c>
      <c r="R1166" s="486">
        <v>0.10999999940395355</v>
      </c>
      <c r="S1166" s="486"/>
      <c r="T1166">
        <v>42</v>
      </c>
      <c r="U1166" s="469" t="str">
        <f t="shared" si="292"/>
        <v>C50-R10</v>
      </c>
      <c r="V1166" s="970">
        <v>50</v>
      </c>
      <c r="W1166" s="470" t="s">
        <v>493</v>
      </c>
      <c r="X1166" s="470" t="s">
        <v>494</v>
      </c>
      <c r="Y1166" s="971">
        <v>10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C50-R8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0.83810185185185138</v>
      </c>
      <c r="Q1167" s="484">
        <f t="shared" ca="1" si="291"/>
        <v>0.83826388888888836</v>
      </c>
      <c r="R1167" s="486">
        <v>0.10999999940395355</v>
      </c>
      <c r="S1167" s="486"/>
      <c r="T1167">
        <v>42</v>
      </c>
      <c r="U1167" s="469" t="str">
        <f t="shared" si="292"/>
        <v>C50-R8</v>
      </c>
      <c r="V1167" s="970">
        <v>50</v>
      </c>
      <c r="W1167" s="470" t="s">
        <v>493</v>
      </c>
      <c r="X1167" s="470" t="s">
        <v>494</v>
      </c>
      <c r="Y1167" s="971">
        <v>8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C50-R6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0.83850694444444396</v>
      </c>
      <c r="Q1168" s="484">
        <f t="shared" ca="1" si="291"/>
        <v>0.83865740740740691</v>
      </c>
      <c r="R1168" s="486">
        <v>0.10999999940395355</v>
      </c>
      <c r="S1168" s="486"/>
      <c r="T1168">
        <v>42</v>
      </c>
      <c r="U1168" s="469" t="str">
        <f t="shared" si="292"/>
        <v>C50-R6</v>
      </c>
      <c r="V1168" s="970">
        <v>50</v>
      </c>
      <c r="W1168" s="470" t="s">
        <v>493</v>
      </c>
      <c r="X1168" s="470" t="s">
        <v>494</v>
      </c>
      <c r="Y1168" s="971">
        <v>6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C50-R4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0.83891203703703654</v>
      </c>
      <c r="Q1169" s="484">
        <f t="shared" ca="1" si="291"/>
        <v>0.83905092592592545</v>
      </c>
      <c r="R1169" s="486">
        <v>0.10999999940395355</v>
      </c>
      <c r="S1169" s="486"/>
      <c r="T1169">
        <v>42</v>
      </c>
      <c r="U1169" s="469" t="str">
        <f t="shared" si="292"/>
        <v>C50-R4</v>
      </c>
      <c r="V1169" s="970">
        <v>50</v>
      </c>
      <c r="W1169" s="470" t="s">
        <v>493</v>
      </c>
      <c r="X1169" s="470" t="s">
        <v>494</v>
      </c>
      <c r="Y1169" s="971">
        <v>4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C50-R2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0.83930555555555508</v>
      </c>
      <c r="Q1170" s="484">
        <f t="shared" ca="1" si="291"/>
        <v>0.83944444444444399</v>
      </c>
      <c r="R1170" s="486">
        <v>0.10999999940395355</v>
      </c>
      <c r="S1170" s="486"/>
      <c r="T1170">
        <v>42</v>
      </c>
      <c r="U1170" s="469" t="str">
        <f t="shared" si="292"/>
        <v>C50-R2</v>
      </c>
      <c r="V1170" s="970">
        <v>50</v>
      </c>
      <c r="W1170" s="470" t="s">
        <v>493</v>
      </c>
      <c r="X1170" s="470" t="s">
        <v>494</v>
      </c>
      <c r="Y1170" s="971">
        <v>2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C51-R1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0.83968749999999959</v>
      </c>
      <c r="Q1171" s="484">
        <f t="shared" ca="1" si="291"/>
        <v>0.83983796296296254</v>
      </c>
      <c r="R1171" s="486">
        <v>0.10999999940395355</v>
      </c>
      <c r="S1171" s="486"/>
      <c r="T1171">
        <v>42</v>
      </c>
      <c r="U1171" s="469" t="str">
        <f t="shared" si="292"/>
        <v>C51-R1</v>
      </c>
      <c r="V1171" s="970">
        <v>51</v>
      </c>
      <c r="W1171" s="470" t="s">
        <v>493</v>
      </c>
      <c r="X1171" s="470" t="s">
        <v>494</v>
      </c>
      <c r="Y1171" s="971">
        <v>1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C51-R3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0.84006944444444398</v>
      </c>
      <c r="Q1172" s="484">
        <f t="shared" ca="1" si="291"/>
        <v>0.84021990740740693</v>
      </c>
      <c r="R1172" s="486">
        <v>0.10999999940395355</v>
      </c>
      <c r="S1172" s="486"/>
      <c r="T1172">
        <v>42</v>
      </c>
      <c r="U1172" s="469" t="str">
        <f t="shared" si="292"/>
        <v>C51-R3</v>
      </c>
      <c r="V1172" s="970">
        <v>51</v>
      </c>
      <c r="W1172" s="470" t="s">
        <v>493</v>
      </c>
      <c r="X1172" s="470" t="s">
        <v>494</v>
      </c>
      <c r="Y1172" s="971">
        <v>3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C51-R5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0.84047453703703656</v>
      </c>
      <c r="Q1173" s="484">
        <f t="shared" ca="1" si="291"/>
        <v>0.84063657407407355</v>
      </c>
      <c r="R1173" s="486">
        <v>0.10999999940395355</v>
      </c>
      <c r="S1173" s="486"/>
      <c r="T1173">
        <v>42</v>
      </c>
      <c r="U1173" s="469" t="str">
        <f t="shared" si="292"/>
        <v>C51-R5</v>
      </c>
      <c r="V1173" s="970">
        <v>51</v>
      </c>
      <c r="W1173" s="470" t="s">
        <v>493</v>
      </c>
      <c r="X1173" s="470" t="s">
        <v>494</v>
      </c>
      <c r="Y1173" s="971">
        <v>5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C51-R7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0.84090277777777722</v>
      </c>
      <c r="Q1174" s="484">
        <f t="shared" ca="1" si="291"/>
        <v>0.84107638888888836</v>
      </c>
      <c r="R1174" s="486">
        <v>0.10999999940395355</v>
      </c>
      <c r="S1174" s="486"/>
      <c r="T1174">
        <v>42</v>
      </c>
      <c r="U1174" s="469" t="str">
        <f t="shared" si="292"/>
        <v>C51-R7</v>
      </c>
      <c r="V1174" s="970">
        <v>51</v>
      </c>
      <c r="W1174" s="470" t="s">
        <v>493</v>
      </c>
      <c r="X1174" s="470" t="s">
        <v>494</v>
      </c>
      <c r="Y1174" s="971">
        <v>7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C51-R9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0.84131944444444395</v>
      </c>
      <c r="Q1175" s="484">
        <f t="shared" ca="1" si="291"/>
        <v>0.8414699074074069</v>
      </c>
      <c r="R1175" s="486">
        <v>0.10999999940395355</v>
      </c>
      <c r="S1175" s="486"/>
      <c r="T1175">
        <v>42</v>
      </c>
      <c r="U1175" s="469" t="str">
        <f t="shared" si="292"/>
        <v>C51-R9</v>
      </c>
      <c r="V1175" s="970">
        <v>51</v>
      </c>
      <c r="W1175" s="470" t="s">
        <v>493</v>
      </c>
      <c r="X1175" s="470" t="s">
        <v>494</v>
      </c>
      <c r="Y1175" s="971">
        <v>9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C51-R11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0.84172453703703654</v>
      </c>
      <c r="Q1176" s="484">
        <f t="shared" ca="1" si="291"/>
        <v>0.84187499999999948</v>
      </c>
      <c r="R1176" s="486">
        <v>0.10999999940395355</v>
      </c>
      <c r="S1176" s="486"/>
      <c r="T1176">
        <v>42</v>
      </c>
      <c r="U1176" s="469" t="str">
        <f t="shared" si="292"/>
        <v>C51-R11</v>
      </c>
      <c r="V1176" s="970">
        <v>51</v>
      </c>
      <c r="W1176" s="470" t="s">
        <v>493</v>
      </c>
      <c r="X1176" s="470" t="s">
        <v>494</v>
      </c>
      <c r="Y1176" s="971">
        <v>11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C51-R13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0.84212962962962912</v>
      </c>
      <c r="Q1177" s="484">
        <f t="shared" ca="1" si="291"/>
        <v>0.84229166666666611</v>
      </c>
      <c r="R1177" s="486">
        <v>0.10999999940395355</v>
      </c>
      <c r="S1177" s="486"/>
      <c r="T1177">
        <v>42</v>
      </c>
      <c r="U1177" s="469" t="str">
        <f t="shared" si="292"/>
        <v>C51-R13</v>
      </c>
      <c r="V1177" s="970">
        <v>51</v>
      </c>
      <c r="W1177" s="470" t="s">
        <v>493</v>
      </c>
      <c r="X1177" s="470" t="s">
        <v>494</v>
      </c>
      <c r="Y1177" s="971">
        <v>13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C51-R15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0.8425347222222217</v>
      </c>
      <c r="Q1178" s="484">
        <f t="shared" ca="1" si="291"/>
        <v>0.84267361111111061</v>
      </c>
      <c r="R1178" s="486">
        <v>0.10999999940395355</v>
      </c>
      <c r="S1178" s="486"/>
      <c r="T1178">
        <v>42</v>
      </c>
      <c r="U1178" s="469" t="str">
        <f t="shared" si="292"/>
        <v>C51-R15</v>
      </c>
      <c r="V1178" s="970">
        <v>51</v>
      </c>
      <c r="W1178" s="470" t="s">
        <v>493</v>
      </c>
      <c r="X1178" s="470" t="s">
        <v>494</v>
      </c>
      <c r="Y1178" s="971">
        <v>15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C51-R17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0.84290509259259205</v>
      </c>
      <c r="Q1179" s="484">
        <f t="shared" ca="1" si="291"/>
        <v>0.84307870370370319</v>
      </c>
      <c r="R1179" s="486">
        <v>0.10999999940395355</v>
      </c>
      <c r="S1179" s="486"/>
      <c r="T1179">
        <v>42</v>
      </c>
      <c r="U1179" s="469" t="str">
        <f t="shared" si="292"/>
        <v>C51-R17</v>
      </c>
      <c r="V1179" s="970">
        <v>51</v>
      </c>
      <c r="W1179" s="470" t="s">
        <v>493</v>
      </c>
      <c r="X1179" s="470" t="s">
        <v>494</v>
      </c>
      <c r="Y1179" s="971">
        <v>17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C51-R19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0.84334490740740686</v>
      </c>
      <c r="Q1180" s="484">
        <f t="shared" ca="1" si="291"/>
        <v>0.84349537037036981</v>
      </c>
      <c r="R1180" s="486">
        <v>0.10999999940395355</v>
      </c>
      <c r="S1180" s="486"/>
      <c r="T1180">
        <v>42</v>
      </c>
      <c r="U1180" s="469" t="str">
        <f t="shared" si="292"/>
        <v>C51-R19</v>
      </c>
      <c r="V1180" s="970">
        <v>51</v>
      </c>
      <c r="W1180" s="470" t="s">
        <v>493</v>
      </c>
      <c r="X1180" s="470" t="s">
        <v>494</v>
      </c>
      <c r="Y1180" s="971">
        <v>19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C51-R21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0.84374999999999944</v>
      </c>
      <c r="Q1181" s="484">
        <f t="shared" ca="1" si="291"/>
        <v>0.84390046296296239</v>
      </c>
      <c r="R1181" s="486">
        <v>0.10999999940395355</v>
      </c>
      <c r="S1181" s="486"/>
      <c r="T1181">
        <v>42</v>
      </c>
      <c r="U1181" s="469" t="str">
        <f t="shared" si="292"/>
        <v>C51-R21</v>
      </c>
      <c r="V1181" s="970">
        <v>51</v>
      </c>
      <c r="W1181" s="470" t="s">
        <v>493</v>
      </c>
      <c r="X1181" s="470" t="s">
        <v>494</v>
      </c>
      <c r="Y1181" s="971">
        <v>21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C51-R23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0.84414351851851799</v>
      </c>
      <c r="Q1182" s="484">
        <f t="shared" ca="1" si="291"/>
        <v>0.84429398148148094</v>
      </c>
      <c r="R1182" s="486">
        <v>0.10999999940395355</v>
      </c>
      <c r="S1182" s="486"/>
      <c r="T1182">
        <v>43</v>
      </c>
      <c r="U1182" s="469" t="str">
        <f t="shared" si="292"/>
        <v>C51-R23</v>
      </c>
      <c r="V1182" s="970">
        <v>51</v>
      </c>
      <c r="W1182" s="470" t="s">
        <v>493</v>
      </c>
      <c r="X1182" s="470" t="s">
        <v>494</v>
      </c>
      <c r="Y1182" s="971">
        <v>23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C51-R25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0.84452546296296238</v>
      </c>
      <c r="Q1183" s="484">
        <f t="shared" ca="1" si="291"/>
        <v>0.84466435185185129</v>
      </c>
      <c r="R1183" s="486">
        <v>0.10999999940395355</v>
      </c>
      <c r="S1183" s="486"/>
      <c r="T1183">
        <v>43</v>
      </c>
      <c r="U1183" s="469" t="str">
        <f t="shared" si="292"/>
        <v>C51-R25</v>
      </c>
      <c r="V1183" s="970">
        <v>51</v>
      </c>
      <c r="W1183" s="470" t="s">
        <v>493</v>
      </c>
      <c r="X1183" s="470" t="s">
        <v>494</v>
      </c>
      <c r="Y1183" s="971">
        <v>25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C51-R27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0.84489583333333274</v>
      </c>
      <c r="Q1184" s="484">
        <f t="shared" ca="1" si="291"/>
        <v>0.84506944444444387</v>
      </c>
      <c r="R1184" s="486">
        <v>0.10999999940395355</v>
      </c>
      <c r="S1184" s="486"/>
      <c r="T1184">
        <v>43</v>
      </c>
      <c r="U1184" s="469" t="str">
        <f t="shared" si="292"/>
        <v>C51-R27</v>
      </c>
      <c r="V1184" s="970">
        <v>51</v>
      </c>
      <c r="W1184" s="470" t="s">
        <v>493</v>
      </c>
      <c r="X1184" s="470" t="s">
        <v>494</v>
      </c>
      <c r="Y1184" s="971">
        <v>27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C51-R29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0.84533564814814754</v>
      </c>
      <c r="Q1185" s="484">
        <f t="shared" ca="1" si="291"/>
        <v>0.84548611111111049</v>
      </c>
      <c r="R1185" s="486">
        <v>0.10999999940395355</v>
      </c>
      <c r="S1185" s="486"/>
      <c r="T1185">
        <v>43</v>
      </c>
      <c r="U1185" s="469" t="str">
        <f t="shared" si="292"/>
        <v>C51-R29</v>
      </c>
      <c r="V1185" s="970">
        <v>51</v>
      </c>
      <c r="W1185" s="470" t="s">
        <v>493</v>
      </c>
      <c r="X1185" s="470" t="s">
        <v>494</v>
      </c>
      <c r="Y1185" s="971">
        <v>29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C51-R31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0.84576388888888832</v>
      </c>
      <c r="Q1186" s="484">
        <f t="shared" ca="1" si="291"/>
        <v>0.84593749999999945</v>
      </c>
      <c r="R1186" s="486">
        <v>0.10999999940395355</v>
      </c>
      <c r="S1186" s="486"/>
      <c r="T1186">
        <v>43</v>
      </c>
      <c r="U1186" s="469" t="str">
        <f t="shared" si="292"/>
        <v>C51-R31</v>
      </c>
      <c r="V1186" s="970">
        <v>51</v>
      </c>
      <c r="W1186" s="470" t="s">
        <v>493</v>
      </c>
      <c r="X1186" s="470" t="s">
        <v>494</v>
      </c>
      <c r="Y1186" s="971">
        <v>31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C51-R33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0.8461689814814809</v>
      </c>
      <c r="Q1187" s="484">
        <f t="shared" ca="1" si="291"/>
        <v>0.84631944444444385</v>
      </c>
      <c r="R1187" s="486">
        <v>0.10999999940395355</v>
      </c>
      <c r="S1187" s="486"/>
      <c r="T1187">
        <v>43</v>
      </c>
      <c r="U1187" s="469" t="str">
        <f t="shared" si="292"/>
        <v>C51-R33</v>
      </c>
      <c r="V1187" s="970">
        <v>51</v>
      </c>
      <c r="W1187" s="470" t="s">
        <v>493</v>
      </c>
      <c r="X1187" s="470" t="s">
        <v>494</v>
      </c>
      <c r="Y1187" s="971">
        <v>33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C51-R35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0.84660879629629571</v>
      </c>
      <c r="Q1188" s="484">
        <f t="shared" ref="Q1188:Q1251" ca="1" si="306">P1188+TIME(0,0,RANDBETWEEN(12,15))</f>
        <v>0.84678240740740685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C51-R35</v>
      </c>
      <c r="V1188" s="970">
        <v>51</v>
      </c>
      <c r="W1188" s="470" t="s">
        <v>493</v>
      </c>
      <c r="X1188" s="470" t="s">
        <v>494</v>
      </c>
      <c r="Y1188" s="971">
        <v>35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C51-R37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0.84704861111111052</v>
      </c>
      <c r="Q1189" s="484">
        <f t="shared" ca="1" si="306"/>
        <v>0.84718749999999943</v>
      </c>
      <c r="R1189" s="486">
        <v>0.10999999940395355</v>
      </c>
      <c r="S1189" s="486"/>
      <c r="T1189">
        <v>43</v>
      </c>
      <c r="U1189" s="469" t="str">
        <f t="shared" si="307"/>
        <v>C51-R37</v>
      </c>
      <c r="V1189" s="970">
        <v>51</v>
      </c>
      <c r="W1189" s="470" t="s">
        <v>493</v>
      </c>
      <c r="X1189" s="470" t="s">
        <v>494</v>
      </c>
      <c r="Y1189" s="971">
        <v>37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C51-R39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0.84746527777777725</v>
      </c>
      <c r="Q1190" s="484">
        <f t="shared" ca="1" si="306"/>
        <v>0.84763888888888839</v>
      </c>
      <c r="R1190" s="486">
        <v>0.10999999940395355</v>
      </c>
      <c r="S1190" s="486"/>
      <c r="T1190">
        <v>43</v>
      </c>
      <c r="U1190" s="469" t="str">
        <f t="shared" si="307"/>
        <v>C51-R39</v>
      </c>
      <c r="V1190" s="970">
        <v>51</v>
      </c>
      <c r="W1190" s="470" t="s">
        <v>493</v>
      </c>
      <c r="X1190" s="470" t="s">
        <v>494</v>
      </c>
      <c r="Y1190" s="971">
        <v>39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C51-R41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0.84789351851851802</v>
      </c>
      <c r="Q1191" s="484">
        <f t="shared" ca="1" si="306"/>
        <v>0.84803240740740693</v>
      </c>
      <c r="R1191" s="486">
        <v>0.10999999940395355</v>
      </c>
      <c r="S1191" s="486"/>
      <c r="T1191">
        <v>43</v>
      </c>
      <c r="U1191" s="469" t="str">
        <f t="shared" si="307"/>
        <v>C51-R41</v>
      </c>
      <c r="V1191" s="970">
        <v>51</v>
      </c>
      <c r="W1191" s="470" t="s">
        <v>493</v>
      </c>
      <c r="X1191" s="470" t="s">
        <v>494</v>
      </c>
      <c r="Y1191" s="971">
        <v>41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C51-R43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0.84826388888888837</v>
      </c>
      <c r="Q1192" s="484">
        <f t="shared" ca="1" si="306"/>
        <v>0.84842592592592536</v>
      </c>
      <c r="R1192" s="486">
        <v>0.10999999940395355</v>
      </c>
      <c r="S1192" s="486"/>
      <c r="T1192">
        <v>43</v>
      </c>
      <c r="U1192" s="469" t="str">
        <f t="shared" si="307"/>
        <v>C51-R43</v>
      </c>
      <c r="V1192" s="970">
        <v>51</v>
      </c>
      <c r="W1192" s="470" t="s">
        <v>493</v>
      </c>
      <c r="X1192" s="470" t="s">
        <v>494</v>
      </c>
      <c r="Y1192" s="971">
        <v>43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C51-R45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0.84868055555555499</v>
      </c>
      <c r="Q1193" s="484">
        <f t="shared" ca="1" si="306"/>
        <v>0.8488194444444439</v>
      </c>
      <c r="R1193" s="486">
        <v>0.10999999940395355</v>
      </c>
      <c r="S1193" s="486"/>
      <c r="T1193">
        <v>43</v>
      </c>
      <c r="U1193" s="469" t="str">
        <f t="shared" si="307"/>
        <v>C51-R45</v>
      </c>
      <c r="V1193" s="970">
        <v>51</v>
      </c>
      <c r="W1193" s="470" t="s">
        <v>493</v>
      </c>
      <c r="X1193" s="470" t="s">
        <v>494</v>
      </c>
      <c r="Y1193" s="971">
        <v>45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C52-R44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0.84905092592592535</v>
      </c>
      <c r="Q1194" s="484">
        <f t="shared" ca="1" si="306"/>
        <v>0.8492013888888883</v>
      </c>
      <c r="R1194" s="486">
        <v>0.10999999940395355</v>
      </c>
      <c r="S1194" s="486"/>
      <c r="T1194">
        <v>43</v>
      </c>
      <c r="U1194" s="469" t="str">
        <f t="shared" si="307"/>
        <v>C52-R44</v>
      </c>
      <c r="V1194" s="970">
        <v>52</v>
      </c>
      <c r="W1194" s="470" t="s">
        <v>493</v>
      </c>
      <c r="X1194" s="470" t="s">
        <v>494</v>
      </c>
      <c r="Y1194" s="971">
        <v>44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C52-R42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0.84944444444444389</v>
      </c>
      <c r="Q1195" s="484">
        <f t="shared" ca="1" si="306"/>
        <v>0.84960648148148088</v>
      </c>
      <c r="R1195" s="486">
        <v>0.10999999940395355</v>
      </c>
      <c r="S1195" s="486"/>
      <c r="T1195">
        <v>43</v>
      </c>
      <c r="U1195" s="469" t="str">
        <f t="shared" si="307"/>
        <v>C52-R42</v>
      </c>
      <c r="V1195" s="970">
        <v>52</v>
      </c>
      <c r="W1195" s="470" t="s">
        <v>493</v>
      </c>
      <c r="X1195" s="470" t="s">
        <v>494</v>
      </c>
      <c r="Y1195" s="971">
        <v>42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C52-R40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0.84983796296296232</v>
      </c>
      <c r="Q1196" s="484">
        <f t="shared" ca="1" si="306"/>
        <v>0.85001157407407346</v>
      </c>
      <c r="R1196" s="486">
        <v>0.10999999940395355</v>
      </c>
      <c r="S1196" s="486"/>
      <c r="T1196">
        <v>43</v>
      </c>
      <c r="U1196" s="469" t="str">
        <f t="shared" si="307"/>
        <v>C52-R40</v>
      </c>
      <c r="V1196" s="970">
        <v>52</v>
      </c>
      <c r="W1196" s="470" t="s">
        <v>493</v>
      </c>
      <c r="X1196" s="470" t="s">
        <v>494</v>
      </c>
      <c r="Y1196" s="971">
        <v>40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C52-R38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0.85030092592592532</v>
      </c>
      <c r="Q1197" s="484">
        <f t="shared" ca="1" si="306"/>
        <v>0.85046296296296231</v>
      </c>
      <c r="R1197" s="486">
        <v>0.10999999940395355</v>
      </c>
      <c r="S1197" s="486"/>
      <c r="T1197">
        <v>43</v>
      </c>
      <c r="U1197" s="469" t="str">
        <f t="shared" si="307"/>
        <v>C52-R38</v>
      </c>
      <c r="V1197" s="970">
        <v>52</v>
      </c>
      <c r="W1197" s="470" t="s">
        <v>493</v>
      </c>
      <c r="X1197" s="470" t="s">
        <v>494</v>
      </c>
      <c r="Y1197" s="971">
        <v>38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C52-R36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0.85069444444444375</v>
      </c>
      <c r="Q1198" s="484">
        <f t="shared" ca="1" si="306"/>
        <v>0.85086805555555489</v>
      </c>
      <c r="R1198" s="486">
        <v>0.10999999940395355</v>
      </c>
      <c r="S1198" s="486"/>
      <c r="T1198">
        <v>43</v>
      </c>
      <c r="U1198" s="469" t="str">
        <f t="shared" si="307"/>
        <v>C52-R36</v>
      </c>
      <c r="V1198" s="970">
        <v>52</v>
      </c>
      <c r="W1198" s="470" t="s">
        <v>493</v>
      </c>
      <c r="X1198" s="470" t="s">
        <v>494</v>
      </c>
      <c r="Y1198" s="971">
        <v>36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C52-R34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0.85109953703703634</v>
      </c>
      <c r="Q1199" s="484">
        <f t="shared" ca="1" si="306"/>
        <v>0.85126157407407332</v>
      </c>
      <c r="R1199" s="486">
        <v>0.10999999940395355</v>
      </c>
      <c r="S1199" s="486"/>
      <c r="T1199">
        <v>43</v>
      </c>
      <c r="U1199" s="469" t="str">
        <f t="shared" si="307"/>
        <v>C52-R34</v>
      </c>
      <c r="V1199" s="970">
        <v>52</v>
      </c>
      <c r="W1199" s="470" t="s">
        <v>493</v>
      </c>
      <c r="X1199" s="470" t="s">
        <v>494</v>
      </c>
      <c r="Y1199" s="971">
        <v>34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C52-R32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0.85151620370370296</v>
      </c>
      <c r="Q1200" s="484">
        <f t="shared" ca="1" si="306"/>
        <v>0.85168981481481409</v>
      </c>
      <c r="R1200" s="486">
        <v>0.10999999940395355</v>
      </c>
      <c r="S1200" s="486"/>
      <c r="T1200">
        <v>43</v>
      </c>
      <c r="U1200" s="469" t="str">
        <f t="shared" si="307"/>
        <v>C52-R32</v>
      </c>
      <c r="V1200" s="970">
        <v>52</v>
      </c>
      <c r="W1200" s="470" t="s">
        <v>493</v>
      </c>
      <c r="X1200" s="470" t="s">
        <v>494</v>
      </c>
      <c r="Y1200" s="971">
        <v>32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C52-R30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0.85193287037036969</v>
      </c>
      <c r="Q1201" s="484">
        <f t="shared" ca="1" si="306"/>
        <v>0.8520717592592586</v>
      </c>
      <c r="R1201" s="486">
        <v>0.10999999940395355</v>
      </c>
      <c r="S1201" s="486"/>
      <c r="T1201">
        <v>43</v>
      </c>
      <c r="U1201" s="469" t="str">
        <f t="shared" si="307"/>
        <v>C52-R30</v>
      </c>
      <c r="V1201" s="970">
        <v>52</v>
      </c>
      <c r="W1201" s="470" t="s">
        <v>493</v>
      </c>
      <c r="X1201" s="470" t="s">
        <v>494</v>
      </c>
      <c r="Y1201" s="971">
        <v>30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C52-R28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0.85236111111111046</v>
      </c>
      <c r="Q1202" s="484">
        <f t="shared" ca="1" si="306"/>
        <v>0.85252314814814745</v>
      </c>
      <c r="R1202" s="486">
        <v>0.10999999940395355</v>
      </c>
      <c r="S1202" s="486"/>
      <c r="T1202">
        <v>43</v>
      </c>
      <c r="U1202" s="469" t="str">
        <f t="shared" si="307"/>
        <v>C52-R28</v>
      </c>
      <c r="V1202" s="970">
        <v>52</v>
      </c>
      <c r="W1202" s="470" t="s">
        <v>493</v>
      </c>
      <c r="X1202" s="470" t="s">
        <v>494</v>
      </c>
      <c r="Y1202" s="971">
        <v>28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C52-R26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0.85280092592592527</v>
      </c>
      <c r="Q1203" s="484">
        <f t="shared" ca="1" si="306"/>
        <v>0.85297453703703641</v>
      </c>
      <c r="R1203" s="486">
        <v>0.10999999940395355</v>
      </c>
      <c r="S1203" s="486"/>
      <c r="T1203">
        <v>43</v>
      </c>
      <c r="U1203" s="469" t="str">
        <f t="shared" si="307"/>
        <v>C52-R26</v>
      </c>
      <c r="V1203" s="970">
        <v>52</v>
      </c>
      <c r="W1203" s="470" t="s">
        <v>493</v>
      </c>
      <c r="X1203" s="470" t="s">
        <v>494</v>
      </c>
      <c r="Y1203" s="971">
        <v>26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C52-R24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0.853217592592592</v>
      </c>
      <c r="Q1204" s="484">
        <f t="shared" ca="1" si="306"/>
        <v>0.85339120370370314</v>
      </c>
      <c r="R1204" s="486">
        <v>0.10999999940395355</v>
      </c>
      <c r="S1204" s="486"/>
      <c r="T1204">
        <v>43</v>
      </c>
      <c r="U1204" s="469" t="str">
        <f t="shared" si="307"/>
        <v>C52-R24</v>
      </c>
      <c r="V1204" s="970">
        <v>52</v>
      </c>
      <c r="W1204" s="470" t="s">
        <v>493</v>
      </c>
      <c r="X1204" s="470" t="s">
        <v>494</v>
      </c>
      <c r="Y1204" s="971">
        <v>24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C52-R22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0.85364583333333277</v>
      </c>
      <c r="Q1205" s="484">
        <f t="shared" ca="1" si="306"/>
        <v>0.85378472222222168</v>
      </c>
      <c r="R1205" s="486">
        <v>0.10999999940395355</v>
      </c>
      <c r="S1205" s="486"/>
      <c r="T1205">
        <v>43</v>
      </c>
      <c r="U1205" s="469" t="str">
        <f t="shared" si="307"/>
        <v>C52-R22</v>
      </c>
      <c r="V1205" s="970">
        <v>52</v>
      </c>
      <c r="W1205" s="470" t="s">
        <v>493</v>
      </c>
      <c r="X1205" s="470" t="s">
        <v>494</v>
      </c>
      <c r="Y1205" s="971">
        <v>22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C52-R20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0.8540624999999995</v>
      </c>
      <c r="Q1206" s="484">
        <f t="shared" ca="1" si="306"/>
        <v>0.85423611111111064</v>
      </c>
      <c r="R1206" s="486">
        <v>0.10999999940395355</v>
      </c>
      <c r="S1206" s="486"/>
      <c r="T1206">
        <v>43</v>
      </c>
      <c r="U1206" s="469" t="str">
        <f t="shared" si="307"/>
        <v>C52-R20</v>
      </c>
      <c r="V1206" s="970">
        <v>52</v>
      </c>
      <c r="W1206" s="470" t="s">
        <v>493</v>
      </c>
      <c r="X1206" s="470" t="s">
        <v>494</v>
      </c>
      <c r="Y1206" s="971">
        <v>20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C52-R18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0.85449074074074027</v>
      </c>
      <c r="Q1207" s="484">
        <f t="shared" ca="1" si="306"/>
        <v>0.85464120370370322</v>
      </c>
      <c r="R1207" s="486">
        <v>0.10999999940395355</v>
      </c>
      <c r="S1207" s="486"/>
      <c r="T1207">
        <v>43</v>
      </c>
      <c r="U1207" s="469" t="str">
        <f t="shared" si="307"/>
        <v>C52-R18</v>
      </c>
      <c r="V1207" s="970">
        <v>52</v>
      </c>
      <c r="W1207" s="470" t="s">
        <v>493</v>
      </c>
      <c r="X1207" s="470" t="s">
        <v>494</v>
      </c>
      <c r="Y1207" s="971">
        <v>18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C52-R16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0.85488425925925882</v>
      </c>
      <c r="Q1208" s="484">
        <f t="shared" ca="1" si="306"/>
        <v>0.8550462962962958</v>
      </c>
      <c r="R1208" s="486">
        <v>0.10999999940395355</v>
      </c>
      <c r="S1208" s="486"/>
      <c r="T1208">
        <v>44</v>
      </c>
      <c r="U1208" s="469" t="str">
        <f t="shared" si="307"/>
        <v>C52-R16</v>
      </c>
      <c r="V1208" s="970">
        <v>52</v>
      </c>
      <c r="W1208" s="470" t="s">
        <v>493</v>
      </c>
      <c r="X1208" s="470" t="s">
        <v>494</v>
      </c>
      <c r="Y1208" s="971">
        <v>16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C52-R14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0.85533564814814766</v>
      </c>
      <c r="Q1209" s="484">
        <f t="shared" ca="1" si="306"/>
        <v>0.85549768518518465</v>
      </c>
      <c r="R1209" s="486">
        <v>0.10999999940395355</v>
      </c>
      <c r="S1209" s="486"/>
      <c r="T1209">
        <v>44</v>
      </c>
      <c r="U1209" s="469" t="str">
        <f t="shared" si="307"/>
        <v>C52-R14</v>
      </c>
      <c r="V1209" s="970">
        <v>52</v>
      </c>
      <c r="W1209" s="470" t="s">
        <v>493</v>
      </c>
      <c r="X1209" s="470" t="s">
        <v>494</v>
      </c>
      <c r="Y1209" s="971">
        <v>14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C52-R12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0.85574074074074025</v>
      </c>
      <c r="Q1210" s="484">
        <f t="shared" ca="1" si="306"/>
        <v>0.85587962962962916</v>
      </c>
      <c r="R1210" s="486">
        <v>0.10999999940395355</v>
      </c>
      <c r="S1210" s="486"/>
      <c r="T1210">
        <v>44</v>
      </c>
      <c r="U1210" s="469" t="str">
        <f t="shared" si="307"/>
        <v>C52-R12</v>
      </c>
      <c r="V1210" s="970">
        <v>52</v>
      </c>
      <c r="W1210" s="470" t="s">
        <v>493</v>
      </c>
      <c r="X1210" s="470" t="s">
        <v>494</v>
      </c>
      <c r="Y1210" s="971">
        <v>12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C52-R10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0.8561111111111106</v>
      </c>
      <c r="Q1211" s="484">
        <f t="shared" ca="1" si="306"/>
        <v>0.85624999999999951</v>
      </c>
      <c r="R1211" s="486">
        <v>0.10999999940395355</v>
      </c>
      <c r="S1211" s="486"/>
      <c r="T1211">
        <v>44</v>
      </c>
      <c r="U1211" s="469" t="str">
        <f t="shared" si="307"/>
        <v>C52-R10</v>
      </c>
      <c r="V1211" s="970">
        <v>52</v>
      </c>
      <c r="W1211" s="470" t="s">
        <v>493</v>
      </c>
      <c r="X1211" s="470" t="s">
        <v>494</v>
      </c>
      <c r="Y1211" s="971">
        <v>10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C52-R8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0.85650462962962914</v>
      </c>
      <c r="Q1212" s="484">
        <f t="shared" ca="1" si="306"/>
        <v>0.85667824074074028</v>
      </c>
      <c r="R1212" s="486">
        <v>0.10999999940395355</v>
      </c>
      <c r="S1212" s="486"/>
      <c r="T1212">
        <v>44</v>
      </c>
      <c r="U1212" s="469" t="str">
        <f t="shared" si="307"/>
        <v>C52-R8</v>
      </c>
      <c r="V1212" s="970">
        <v>52</v>
      </c>
      <c r="W1212" s="470" t="s">
        <v>493</v>
      </c>
      <c r="X1212" s="470" t="s">
        <v>494</v>
      </c>
      <c r="Y1212" s="971">
        <v>8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C52-R6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0.85696759259259214</v>
      </c>
      <c r="Q1213" s="484">
        <f t="shared" ca="1" si="306"/>
        <v>0.85710648148148105</v>
      </c>
      <c r="R1213" s="486">
        <v>0.10999999940395355</v>
      </c>
      <c r="S1213" s="486"/>
      <c r="T1213">
        <v>44</v>
      </c>
      <c r="U1213" s="469" t="str">
        <f t="shared" si="307"/>
        <v>C52-R6</v>
      </c>
      <c r="V1213" s="970">
        <v>52</v>
      </c>
      <c r="W1213" s="470" t="s">
        <v>493</v>
      </c>
      <c r="X1213" s="470" t="s">
        <v>494</v>
      </c>
      <c r="Y1213" s="971">
        <v>6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C52-R4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0.85737268518518472</v>
      </c>
      <c r="Q1214" s="484">
        <f t="shared" ca="1" si="306"/>
        <v>0.85752314814814767</v>
      </c>
      <c r="R1214" s="486">
        <v>0.10999999940395355</v>
      </c>
      <c r="S1214" s="486"/>
      <c r="T1214">
        <v>44</v>
      </c>
      <c r="U1214" s="469" t="str">
        <f t="shared" si="307"/>
        <v>C52-R4</v>
      </c>
      <c r="V1214" s="970">
        <v>52</v>
      </c>
      <c r="W1214" s="470" t="s">
        <v>493</v>
      </c>
      <c r="X1214" s="470" t="s">
        <v>494</v>
      </c>
      <c r="Y1214" s="971">
        <v>4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C52-R2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0.85776620370370327</v>
      </c>
      <c r="Q1215" s="484">
        <f t="shared" ca="1" si="306"/>
        <v>0.85792824074074026</v>
      </c>
      <c r="R1215" s="486">
        <v>0.10999999940395355</v>
      </c>
      <c r="S1215" s="486"/>
      <c r="T1215">
        <v>44</v>
      </c>
      <c r="U1215" s="469" t="str">
        <f t="shared" si="307"/>
        <v>C52-R2</v>
      </c>
      <c r="V1215" s="970">
        <v>52</v>
      </c>
      <c r="W1215" s="470" t="s">
        <v>493</v>
      </c>
      <c r="X1215" s="470" t="s">
        <v>494</v>
      </c>
      <c r="Y1215" s="971">
        <v>2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C53-R1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0.85819444444444393</v>
      </c>
      <c r="Q1216" s="484">
        <f t="shared" ca="1" si="306"/>
        <v>0.85835648148148092</v>
      </c>
      <c r="R1216" s="486">
        <v>0.10999999940395355</v>
      </c>
      <c r="S1216" s="486"/>
      <c r="T1216">
        <v>44</v>
      </c>
      <c r="U1216" s="469" t="str">
        <f t="shared" si="307"/>
        <v>C53-R1</v>
      </c>
      <c r="V1216" s="970">
        <v>53</v>
      </c>
      <c r="W1216" s="470" t="s">
        <v>493</v>
      </c>
      <c r="X1216" s="470" t="s">
        <v>494</v>
      </c>
      <c r="Y1216" s="971">
        <v>1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C53-R3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0.85863425925925874</v>
      </c>
      <c r="Q1217" s="484">
        <f t="shared" ca="1" si="306"/>
        <v>0.85877314814814765</v>
      </c>
      <c r="R1217" s="486">
        <v>0.10999999940395355</v>
      </c>
      <c r="S1217" s="486"/>
      <c r="T1217">
        <v>44</v>
      </c>
      <c r="U1217" s="469" t="str">
        <f t="shared" si="307"/>
        <v>C53-R3</v>
      </c>
      <c r="V1217" s="970">
        <v>53</v>
      </c>
      <c r="W1217" s="470" t="s">
        <v>493</v>
      </c>
      <c r="X1217" s="470" t="s">
        <v>494</v>
      </c>
      <c r="Y1217" s="971">
        <v>3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C53-R5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0.85900462962962909</v>
      </c>
      <c r="Q1218" s="484">
        <f t="shared" ca="1" si="306"/>
        <v>0.85915509259259204</v>
      </c>
      <c r="R1218" s="486">
        <v>0.10999999940395355</v>
      </c>
      <c r="S1218" s="486"/>
      <c r="T1218">
        <v>44</v>
      </c>
      <c r="U1218" s="469" t="str">
        <f t="shared" si="307"/>
        <v>C53-R5</v>
      </c>
      <c r="V1218" s="970">
        <v>53</v>
      </c>
      <c r="W1218" s="470" t="s">
        <v>493</v>
      </c>
      <c r="X1218" s="470" t="s">
        <v>494</v>
      </c>
      <c r="Y1218" s="971">
        <v>5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C53-R7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0.8594444444444439</v>
      </c>
      <c r="Q1219" s="484">
        <f t="shared" ca="1" si="306"/>
        <v>0.85959490740740685</v>
      </c>
      <c r="R1219" s="486">
        <v>0.10999999940395355</v>
      </c>
      <c r="S1219" s="486"/>
      <c r="T1219">
        <v>44</v>
      </c>
      <c r="U1219" s="469" t="str">
        <f t="shared" si="307"/>
        <v>C53-R7</v>
      </c>
      <c r="V1219" s="970">
        <v>53</v>
      </c>
      <c r="W1219" s="470" t="s">
        <v>493</v>
      </c>
      <c r="X1219" s="470" t="s">
        <v>494</v>
      </c>
      <c r="Y1219" s="971">
        <v>7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C53-R9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0.85987268518518467</v>
      </c>
      <c r="Q1220" s="484">
        <f t="shared" ca="1" si="306"/>
        <v>0.86002314814814762</v>
      </c>
      <c r="R1220" s="486">
        <v>0.10999999940395355</v>
      </c>
      <c r="S1220" s="486"/>
      <c r="T1220">
        <v>44</v>
      </c>
      <c r="U1220" s="469" t="str">
        <f t="shared" si="307"/>
        <v>C53-R9</v>
      </c>
      <c r="V1220" s="970">
        <v>53</v>
      </c>
      <c r="W1220" s="470" t="s">
        <v>493</v>
      </c>
      <c r="X1220" s="470" t="s">
        <v>494</v>
      </c>
      <c r="Y1220" s="971">
        <v>9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C53-R11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0.86027777777777725</v>
      </c>
      <c r="Q1221" s="484">
        <f t="shared" ca="1" si="306"/>
        <v>0.86045138888888839</v>
      </c>
      <c r="R1221" s="486">
        <v>0.10999999940395355</v>
      </c>
      <c r="S1221" s="486"/>
      <c r="T1221">
        <v>44</v>
      </c>
      <c r="U1221" s="469" t="str">
        <f t="shared" si="307"/>
        <v>C53-R11</v>
      </c>
      <c r="V1221" s="970">
        <v>53</v>
      </c>
      <c r="W1221" s="470" t="s">
        <v>493</v>
      </c>
      <c r="X1221" s="470" t="s">
        <v>494</v>
      </c>
      <c r="Y1221" s="971">
        <v>11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C53-R13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0.86074074074074025</v>
      </c>
      <c r="Q1222" s="484">
        <f t="shared" ca="1" si="306"/>
        <v>0.86091435185185139</v>
      </c>
      <c r="R1222" s="486">
        <v>0.10999999940395355</v>
      </c>
      <c r="S1222" s="486"/>
      <c r="T1222">
        <v>44</v>
      </c>
      <c r="U1222" s="469" t="str">
        <f t="shared" si="307"/>
        <v>C53-R13</v>
      </c>
      <c r="V1222" s="970">
        <v>53</v>
      </c>
      <c r="W1222" s="470" t="s">
        <v>493</v>
      </c>
      <c r="X1222" s="470" t="s">
        <v>494</v>
      </c>
      <c r="Y1222" s="971">
        <v>13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C53-R15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0.86119212962962921</v>
      </c>
      <c r="Q1223" s="484">
        <f t="shared" ca="1" si="306"/>
        <v>0.86134259259259216</v>
      </c>
      <c r="R1223" s="486">
        <v>0.10999999940395355</v>
      </c>
      <c r="S1223" s="486"/>
      <c r="T1223">
        <v>44</v>
      </c>
      <c r="U1223" s="469" t="str">
        <f t="shared" si="307"/>
        <v>C53-R15</v>
      </c>
      <c r="V1223" s="970">
        <v>53</v>
      </c>
      <c r="W1223" s="470" t="s">
        <v>493</v>
      </c>
      <c r="X1223" s="470" t="s">
        <v>494</v>
      </c>
      <c r="Y1223" s="971">
        <v>15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C53-R17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0.86162037037036998</v>
      </c>
      <c r="Q1224" s="484">
        <f t="shared" ca="1" si="306"/>
        <v>0.86178240740740697</v>
      </c>
      <c r="R1224" s="486">
        <v>0.10999999940395355</v>
      </c>
      <c r="S1224" s="486"/>
      <c r="T1224">
        <v>44</v>
      </c>
      <c r="U1224" s="469" t="str">
        <f t="shared" si="307"/>
        <v>C53-R17</v>
      </c>
      <c r="V1224" s="970">
        <v>53</v>
      </c>
      <c r="W1224" s="470" t="s">
        <v>493</v>
      </c>
      <c r="X1224" s="470" t="s">
        <v>494</v>
      </c>
      <c r="Y1224" s="971">
        <v>17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C53-R19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0.86204861111111064</v>
      </c>
      <c r="Q1225" s="484">
        <f t="shared" ca="1" si="306"/>
        <v>0.86219907407407359</v>
      </c>
      <c r="R1225" s="486">
        <v>0.10999999940395355</v>
      </c>
      <c r="S1225" s="486"/>
      <c r="T1225">
        <v>44</v>
      </c>
      <c r="U1225" s="469" t="str">
        <f t="shared" si="307"/>
        <v>C53-R19</v>
      </c>
      <c r="V1225" s="970">
        <v>53</v>
      </c>
      <c r="W1225" s="470" t="s">
        <v>493</v>
      </c>
      <c r="X1225" s="470" t="s">
        <v>494</v>
      </c>
      <c r="Y1225" s="971">
        <v>19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C53-R21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0.86244212962962918</v>
      </c>
      <c r="Q1226" s="484">
        <f t="shared" ca="1" si="306"/>
        <v>0.86258101851851809</v>
      </c>
      <c r="R1226" s="486">
        <v>0.10999999940395355</v>
      </c>
      <c r="S1226" s="486"/>
      <c r="T1226">
        <v>44</v>
      </c>
      <c r="U1226" s="469" t="str">
        <f t="shared" si="307"/>
        <v>C53-R21</v>
      </c>
      <c r="V1226" s="970">
        <v>53</v>
      </c>
      <c r="W1226" s="470" t="s">
        <v>493</v>
      </c>
      <c r="X1226" s="470" t="s">
        <v>494</v>
      </c>
      <c r="Y1226" s="971">
        <v>21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C53-R23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0.86287037037036995</v>
      </c>
      <c r="Q1227" s="484">
        <f t="shared" ca="1" si="306"/>
        <v>0.86304398148148109</v>
      </c>
      <c r="R1227" s="486">
        <v>0.10999999940395355</v>
      </c>
      <c r="S1227" s="486"/>
      <c r="T1227">
        <v>44</v>
      </c>
      <c r="U1227" s="469" t="str">
        <f t="shared" si="307"/>
        <v>C53-R23</v>
      </c>
      <c r="V1227" s="970">
        <v>53</v>
      </c>
      <c r="W1227" s="470" t="s">
        <v>493</v>
      </c>
      <c r="X1227" s="470" t="s">
        <v>494</v>
      </c>
      <c r="Y1227" s="971">
        <v>23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C53-R25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0.86328703703703669</v>
      </c>
      <c r="Q1228" s="484">
        <f t="shared" ca="1" si="306"/>
        <v>0.8634259259259256</v>
      </c>
      <c r="R1228" s="486">
        <v>0.10999999940395355</v>
      </c>
      <c r="S1228" s="486"/>
      <c r="T1228">
        <v>44</v>
      </c>
      <c r="U1228" s="469" t="str">
        <f t="shared" si="307"/>
        <v>C53-R25</v>
      </c>
      <c r="V1228" s="970">
        <v>53</v>
      </c>
      <c r="W1228" s="470" t="s">
        <v>493</v>
      </c>
      <c r="X1228" s="470" t="s">
        <v>494</v>
      </c>
      <c r="Y1228" s="971">
        <v>25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C53-R27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0.86369212962962927</v>
      </c>
      <c r="Q1229" s="484">
        <f t="shared" ca="1" si="306"/>
        <v>0.86386574074074041</v>
      </c>
      <c r="R1229" s="486">
        <v>0.10999999940395355</v>
      </c>
      <c r="S1229" s="486"/>
      <c r="T1229">
        <v>44</v>
      </c>
      <c r="U1229" s="469" t="str">
        <f t="shared" si="307"/>
        <v>C53-R27</v>
      </c>
      <c r="V1229" s="970">
        <v>53</v>
      </c>
      <c r="W1229" s="470" t="s">
        <v>493</v>
      </c>
      <c r="X1229" s="470" t="s">
        <v>494</v>
      </c>
      <c r="Y1229" s="971">
        <v>27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C53-R29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0.864108796296296</v>
      </c>
      <c r="Q1230" s="484">
        <f t="shared" ca="1" si="306"/>
        <v>0.86425925925925895</v>
      </c>
      <c r="R1230" s="486">
        <v>0.10999999940395355</v>
      </c>
      <c r="S1230" s="486"/>
      <c r="T1230">
        <v>44</v>
      </c>
      <c r="U1230" s="469" t="str">
        <f t="shared" si="307"/>
        <v>C53-R29</v>
      </c>
      <c r="V1230" s="970">
        <v>53</v>
      </c>
      <c r="W1230" s="470" t="s">
        <v>493</v>
      </c>
      <c r="X1230" s="470" t="s">
        <v>494</v>
      </c>
      <c r="Y1230" s="971">
        <v>29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C53-R31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0.86450231481481454</v>
      </c>
      <c r="Q1231" s="484">
        <f t="shared" ca="1" si="306"/>
        <v>0.86464120370370345</v>
      </c>
      <c r="R1231" s="486">
        <v>0.10999999940395355</v>
      </c>
      <c r="S1231" s="486"/>
      <c r="T1231">
        <v>44</v>
      </c>
      <c r="U1231" s="469" t="str">
        <f t="shared" si="307"/>
        <v>C53-R31</v>
      </c>
      <c r="V1231" s="970">
        <v>53</v>
      </c>
      <c r="W1231" s="470" t="s">
        <v>493</v>
      </c>
      <c r="X1231" s="470" t="s">
        <v>494</v>
      </c>
      <c r="Y1231" s="971">
        <v>31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C53-R33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0.86490740740740712</v>
      </c>
      <c r="Q1232" s="484">
        <f t="shared" ca="1" si="306"/>
        <v>0.86504629629629604</v>
      </c>
      <c r="R1232" s="486">
        <v>0.10999999940395355</v>
      </c>
      <c r="S1232" s="486"/>
      <c r="T1232">
        <v>44</v>
      </c>
      <c r="U1232" s="469" t="str">
        <f t="shared" si="307"/>
        <v>C53-R33</v>
      </c>
      <c r="V1232" s="970">
        <v>53</v>
      </c>
      <c r="W1232" s="470" t="s">
        <v>493</v>
      </c>
      <c r="X1232" s="470" t="s">
        <v>494</v>
      </c>
      <c r="Y1232" s="971">
        <v>33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C53-R35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0.86528935185185163</v>
      </c>
      <c r="Q1233" s="484">
        <f t="shared" ca="1" si="306"/>
        <v>0.86545138888888862</v>
      </c>
      <c r="R1233" s="486">
        <v>0.10999999940395355</v>
      </c>
      <c r="S1233" s="486"/>
      <c r="T1233">
        <v>44</v>
      </c>
      <c r="U1233" s="469" t="str">
        <f t="shared" si="307"/>
        <v>C53-R35</v>
      </c>
      <c r="V1233" s="970">
        <v>53</v>
      </c>
      <c r="W1233" s="470" t="s">
        <v>493</v>
      </c>
      <c r="X1233" s="470" t="s">
        <v>494</v>
      </c>
      <c r="Y1233" s="971">
        <v>35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C53-R37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0.86569444444444421</v>
      </c>
      <c r="Q1234" s="484">
        <f t="shared" ca="1" si="306"/>
        <v>0.86584490740740716</v>
      </c>
      <c r="R1234" s="486">
        <v>0.10999999940395355</v>
      </c>
      <c r="S1234" s="486"/>
      <c r="T1234">
        <v>45</v>
      </c>
      <c r="U1234" s="469" t="str">
        <f t="shared" si="307"/>
        <v>C53-R37</v>
      </c>
      <c r="V1234" s="970">
        <v>53</v>
      </c>
      <c r="W1234" s="470" t="s">
        <v>493</v>
      </c>
      <c r="X1234" s="470" t="s">
        <v>494</v>
      </c>
      <c r="Y1234" s="971">
        <v>37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C53-R39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0.86608796296296275</v>
      </c>
      <c r="Q1235" s="484">
        <f t="shared" ca="1" si="306"/>
        <v>0.86624999999999974</v>
      </c>
      <c r="R1235" s="486">
        <v>0.10999999940395355</v>
      </c>
      <c r="S1235" s="486"/>
      <c r="T1235">
        <v>45</v>
      </c>
      <c r="U1235" s="469" t="str">
        <f t="shared" si="307"/>
        <v>C53-R39</v>
      </c>
      <c r="V1235" s="970">
        <v>53</v>
      </c>
      <c r="W1235" s="470" t="s">
        <v>493</v>
      </c>
      <c r="X1235" s="470" t="s">
        <v>494</v>
      </c>
      <c r="Y1235" s="971">
        <v>39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C53-R41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0.86650462962962937</v>
      </c>
      <c r="Q1236" s="484">
        <f t="shared" ca="1" si="306"/>
        <v>0.86667824074074051</v>
      </c>
      <c r="R1236" s="486">
        <v>0.10999999940395355</v>
      </c>
      <c r="S1236" s="486"/>
      <c r="T1236">
        <v>45</v>
      </c>
      <c r="U1236" s="469" t="str">
        <f t="shared" si="307"/>
        <v>C53-R41</v>
      </c>
      <c r="V1236" s="970">
        <v>53</v>
      </c>
      <c r="W1236" s="470" t="s">
        <v>493</v>
      </c>
      <c r="X1236" s="470" t="s">
        <v>494</v>
      </c>
      <c r="Y1236" s="971">
        <v>41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C53-R43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0.86692129629629611</v>
      </c>
      <c r="Q1237" s="484">
        <f t="shared" ca="1" si="306"/>
        <v>0.86707175925925906</v>
      </c>
      <c r="R1237" s="486">
        <v>0.10999999940395355</v>
      </c>
      <c r="S1237" s="486"/>
      <c r="T1237">
        <v>45</v>
      </c>
      <c r="U1237" s="469" t="str">
        <f t="shared" si="307"/>
        <v>C53-R43</v>
      </c>
      <c r="V1237" s="970">
        <v>53</v>
      </c>
      <c r="W1237" s="470" t="s">
        <v>493</v>
      </c>
      <c r="X1237" s="470" t="s">
        <v>494</v>
      </c>
      <c r="Y1237" s="971">
        <v>43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C53-R45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0.86731481481481465</v>
      </c>
      <c r="Q1238" s="484">
        <f t="shared" ca="1" si="306"/>
        <v>0.86745370370370356</v>
      </c>
      <c r="R1238" s="486">
        <v>0.10999999940395355</v>
      </c>
      <c r="S1238" s="486"/>
      <c r="T1238">
        <v>45</v>
      </c>
      <c r="U1238" s="469" t="str">
        <f t="shared" si="307"/>
        <v>C53-R45</v>
      </c>
      <c r="V1238" s="970">
        <v>53</v>
      </c>
      <c r="W1238" s="470" t="s">
        <v>493</v>
      </c>
      <c r="X1238" s="470" t="s">
        <v>494</v>
      </c>
      <c r="Y1238" s="971">
        <v>45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C54-R44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0.867685185185185</v>
      </c>
      <c r="Q1239" s="484">
        <f t="shared" ca="1" si="306"/>
        <v>0.86783564814814795</v>
      </c>
      <c r="R1239" s="486">
        <v>0.10999999940395355</v>
      </c>
      <c r="S1239" s="486"/>
      <c r="T1239">
        <v>45</v>
      </c>
      <c r="U1239" s="469" t="str">
        <f t="shared" si="307"/>
        <v>C54-R44</v>
      </c>
      <c r="V1239" s="970">
        <v>54</v>
      </c>
      <c r="W1239" s="470" t="s">
        <v>493</v>
      </c>
      <c r="X1239" s="470" t="s">
        <v>494</v>
      </c>
      <c r="Y1239" s="971">
        <v>44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C54-R42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0.86809027777777759</v>
      </c>
      <c r="Q1240" s="484">
        <f t="shared" ca="1" si="306"/>
        <v>0.8682291666666665</v>
      </c>
      <c r="R1240" s="486">
        <v>0.10999999940395355</v>
      </c>
      <c r="S1240" s="486"/>
      <c r="T1240">
        <v>45</v>
      </c>
      <c r="U1240" s="469" t="str">
        <f t="shared" si="307"/>
        <v>C54-R42</v>
      </c>
      <c r="V1240" s="970">
        <v>54</v>
      </c>
      <c r="W1240" s="470" t="s">
        <v>493</v>
      </c>
      <c r="X1240" s="470" t="s">
        <v>494</v>
      </c>
      <c r="Y1240" s="971">
        <v>42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C54-R40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0.86848379629629613</v>
      </c>
      <c r="Q1241" s="484">
        <f t="shared" ca="1" si="306"/>
        <v>0.86862268518518504</v>
      </c>
      <c r="R1241" s="486">
        <v>0.10999999940395355</v>
      </c>
      <c r="S1241" s="486"/>
      <c r="T1241">
        <v>45</v>
      </c>
      <c r="U1241" s="469" t="str">
        <f t="shared" si="307"/>
        <v>C54-R40</v>
      </c>
      <c r="V1241" s="970">
        <v>54</v>
      </c>
      <c r="W1241" s="470" t="s">
        <v>493</v>
      </c>
      <c r="X1241" s="470" t="s">
        <v>494</v>
      </c>
      <c r="Y1241" s="971">
        <v>40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C54-R38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0.8689120370370369</v>
      </c>
      <c r="Q1242" s="484">
        <f t="shared" ca="1" si="306"/>
        <v>0.86906249999999985</v>
      </c>
      <c r="R1242" s="486">
        <v>0.10999999940395355</v>
      </c>
      <c r="S1242" s="486"/>
      <c r="T1242">
        <v>45</v>
      </c>
      <c r="U1242" s="469" t="str">
        <f t="shared" si="307"/>
        <v>C54-R38</v>
      </c>
      <c r="V1242" s="970">
        <v>54</v>
      </c>
      <c r="W1242" s="470" t="s">
        <v>493</v>
      </c>
      <c r="X1242" s="470" t="s">
        <v>494</v>
      </c>
      <c r="Y1242" s="971">
        <v>38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C54-R36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0.86931712962962948</v>
      </c>
      <c r="Q1243" s="484">
        <f t="shared" ca="1" si="306"/>
        <v>0.86947916666666647</v>
      </c>
      <c r="R1243" s="486">
        <v>0.10999999940395355</v>
      </c>
      <c r="S1243" s="486"/>
      <c r="T1243">
        <v>45</v>
      </c>
      <c r="U1243" s="469" t="str">
        <f t="shared" si="307"/>
        <v>C54-R36</v>
      </c>
      <c r="V1243" s="970">
        <v>54</v>
      </c>
      <c r="W1243" s="470" t="s">
        <v>493</v>
      </c>
      <c r="X1243" s="470" t="s">
        <v>494</v>
      </c>
      <c r="Y1243" s="971">
        <v>36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C54-R34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0.86971064814814791</v>
      </c>
      <c r="Q1244" s="484">
        <f t="shared" ca="1" si="306"/>
        <v>0.8698726851851849</v>
      </c>
      <c r="R1244" s="486">
        <v>0.10999999940395355</v>
      </c>
      <c r="S1244" s="486"/>
      <c r="T1244">
        <v>45</v>
      </c>
      <c r="U1244" s="469" t="str">
        <f t="shared" si="307"/>
        <v>C54-R34</v>
      </c>
      <c r="V1244" s="970">
        <v>54</v>
      </c>
      <c r="W1244" s="470" t="s">
        <v>493</v>
      </c>
      <c r="X1244" s="470" t="s">
        <v>494</v>
      </c>
      <c r="Y1244" s="971">
        <v>34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C54-R32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0.87016203703703676</v>
      </c>
      <c r="Q1245" s="484">
        <f t="shared" ca="1" si="306"/>
        <v>0.87031249999999971</v>
      </c>
      <c r="R1245" s="486">
        <v>0.10999999940395355</v>
      </c>
      <c r="S1245" s="486"/>
      <c r="T1245">
        <v>45</v>
      </c>
      <c r="U1245" s="469" t="str">
        <f t="shared" si="307"/>
        <v>C54-R32</v>
      </c>
      <c r="V1245" s="970">
        <v>54</v>
      </c>
      <c r="W1245" s="470" t="s">
        <v>493</v>
      </c>
      <c r="X1245" s="470" t="s">
        <v>494</v>
      </c>
      <c r="Y1245" s="971">
        <v>32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C54-R30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0.8705555555555553</v>
      </c>
      <c r="Q1246" s="484">
        <f t="shared" ca="1" si="306"/>
        <v>0.87072916666666644</v>
      </c>
      <c r="R1246" s="486">
        <v>0.10999999940395355</v>
      </c>
      <c r="S1246" s="486"/>
      <c r="T1246">
        <v>45</v>
      </c>
      <c r="U1246" s="469" t="str">
        <f t="shared" si="307"/>
        <v>C54-R30</v>
      </c>
      <c r="V1246" s="970">
        <v>54</v>
      </c>
      <c r="W1246" s="470" t="s">
        <v>493</v>
      </c>
      <c r="X1246" s="470" t="s">
        <v>494</v>
      </c>
      <c r="Y1246" s="971">
        <v>30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C54-R28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0.87100694444444426</v>
      </c>
      <c r="Q1247" s="484">
        <f t="shared" ca="1" si="306"/>
        <v>0.87115740740740721</v>
      </c>
      <c r="R1247" s="486">
        <v>0.10999999940395355</v>
      </c>
      <c r="S1247" s="486"/>
      <c r="T1247">
        <v>45</v>
      </c>
      <c r="U1247" s="469" t="str">
        <f t="shared" si="307"/>
        <v>C54-R28</v>
      </c>
      <c r="V1247" s="970">
        <v>54</v>
      </c>
      <c r="W1247" s="470" t="s">
        <v>493</v>
      </c>
      <c r="X1247" s="470" t="s">
        <v>494</v>
      </c>
      <c r="Y1247" s="971">
        <v>28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C54-R26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0.87144675925925907</v>
      </c>
      <c r="Q1248" s="484">
        <f t="shared" ca="1" si="306"/>
        <v>0.87162037037037021</v>
      </c>
      <c r="R1248" s="486">
        <v>0.10999999940395355</v>
      </c>
      <c r="S1248" s="486"/>
      <c r="T1248">
        <v>45</v>
      </c>
      <c r="U1248" s="469" t="str">
        <f t="shared" si="307"/>
        <v>C54-R26</v>
      </c>
      <c r="V1248" s="970">
        <v>54</v>
      </c>
      <c r="W1248" s="470" t="s">
        <v>493</v>
      </c>
      <c r="X1248" s="470" t="s">
        <v>494</v>
      </c>
      <c r="Y1248" s="971">
        <v>26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C54-R24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0.87187499999999984</v>
      </c>
      <c r="Q1249" s="484">
        <f t="shared" ca="1" si="306"/>
        <v>0.87202546296296279</v>
      </c>
      <c r="R1249" s="486">
        <v>0.10999999940395355</v>
      </c>
      <c r="S1249" s="486"/>
      <c r="T1249">
        <v>45</v>
      </c>
      <c r="U1249" s="469" t="str">
        <f t="shared" si="307"/>
        <v>C54-R24</v>
      </c>
      <c r="V1249" s="970">
        <v>54</v>
      </c>
      <c r="W1249" s="470" t="s">
        <v>493</v>
      </c>
      <c r="X1249" s="470" t="s">
        <v>494</v>
      </c>
      <c r="Y1249" s="971">
        <v>24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C54-R22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0.87225694444444424</v>
      </c>
      <c r="Q1250" s="484">
        <f t="shared" ca="1" si="306"/>
        <v>0.87241898148148123</v>
      </c>
      <c r="R1250" s="486">
        <v>0.10999999940395355</v>
      </c>
      <c r="S1250" s="486"/>
      <c r="T1250">
        <v>45</v>
      </c>
      <c r="U1250" s="469" t="str">
        <f t="shared" si="307"/>
        <v>C54-R22</v>
      </c>
      <c r="V1250" s="970">
        <v>54</v>
      </c>
      <c r="W1250" s="470" t="s">
        <v>493</v>
      </c>
      <c r="X1250" s="470" t="s">
        <v>494</v>
      </c>
      <c r="Y1250" s="971">
        <v>22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C54-R20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0.87267361111111086</v>
      </c>
      <c r="Q1251" s="484">
        <f t="shared" ca="1" si="306"/>
        <v>0.87283564814814785</v>
      </c>
      <c r="R1251" s="486">
        <v>0.10999999940395355</v>
      </c>
      <c r="S1251" s="486"/>
      <c r="T1251">
        <v>45</v>
      </c>
      <c r="U1251" s="469" t="str">
        <f t="shared" si="307"/>
        <v>C54-R20</v>
      </c>
      <c r="V1251" s="970">
        <v>54</v>
      </c>
      <c r="W1251" s="470" t="s">
        <v>493</v>
      </c>
      <c r="X1251" s="470" t="s">
        <v>494</v>
      </c>
      <c r="Y1251" s="971">
        <v>20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C54-R18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0.87307870370370344</v>
      </c>
      <c r="Q1252" s="484">
        <f t="shared" ref="Q1252:Q1315" ca="1" si="321">P1252+TIME(0,0,RANDBETWEEN(12,15))</f>
        <v>0.87322916666666639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C54-R18</v>
      </c>
      <c r="V1252" s="970">
        <v>54</v>
      </c>
      <c r="W1252" s="470" t="s">
        <v>493</v>
      </c>
      <c r="X1252" s="470" t="s">
        <v>494</v>
      </c>
      <c r="Y1252" s="971">
        <v>18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C54-R16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0.87346064814814783</v>
      </c>
      <c r="Q1253" s="484">
        <f t="shared" ca="1" si="321"/>
        <v>0.87363425925925897</v>
      </c>
      <c r="R1253" s="486">
        <v>0.10999999940395355</v>
      </c>
      <c r="S1253" s="486"/>
      <c r="T1253">
        <v>45</v>
      </c>
      <c r="U1253" s="469" t="str">
        <f t="shared" si="322"/>
        <v>C54-R16</v>
      </c>
      <c r="V1253" s="970">
        <v>54</v>
      </c>
      <c r="W1253" s="470" t="s">
        <v>493</v>
      </c>
      <c r="X1253" s="470" t="s">
        <v>494</v>
      </c>
      <c r="Y1253" s="971">
        <v>16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C54-R14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0.87392361111111083</v>
      </c>
      <c r="Q1254" s="484">
        <f t="shared" ca="1" si="321"/>
        <v>0.87409722222222197</v>
      </c>
      <c r="R1254" s="486">
        <v>0.10999999940395355</v>
      </c>
      <c r="S1254" s="486"/>
      <c r="T1254">
        <v>45</v>
      </c>
      <c r="U1254" s="469" t="str">
        <f t="shared" si="322"/>
        <v>C54-R14</v>
      </c>
      <c r="V1254" s="970">
        <v>54</v>
      </c>
      <c r="W1254" s="470" t="s">
        <v>493</v>
      </c>
      <c r="X1254" s="470" t="s">
        <v>494</v>
      </c>
      <c r="Y1254" s="971">
        <v>14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C54-R12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0.87438657407407383</v>
      </c>
      <c r="Q1255" s="484">
        <f t="shared" ca="1" si="321"/>
        <v>0.87453703703703678</v>
      </c>
      <c r="R1255" s="486">
        <v>0.10999999940395355</v>
      </c>
      <c r="S1255" s="486"/>
      <c r="T1255">
        <v>45</v>
      </c>
      <c r="U1255" s="469" t="str">
        <f t="shared" si="322"/>
        <v>C54-R12</v>
      </c>
      <c r="V1255" s="970">
        <v>54</v>
      </c>
      <c r="W1255" s="470" t="s">
        <v>493</v>
      </c>
      <c r="X1255" s="470" t="s">
        <v>494</v>
      </c>
      <c r="Y1255" s="971">
        <v>12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C54-R10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0.87476851851851822</v>
      </c>
      <c r="Q1256" s="484">
        <f t="shared" ca="1" si="321"/>
        <v>0.87493055555555521</v>
      </c>
      <c r="R1256" s="486">
        <v>0.10999999940395355</v>
      </c>
      <c r="S1256" s="486"/>
      <c r="T1256">
        <v>45</v>
      </c>
      <c r="U1256" s="469" t="str">
        <f t="shared" si="322"/>
        <v>C54-R10</v>
      </c>
      <c r="V1256" s="970">
        <v>54</v>
      </c>
      <c r="W1256" s="470" t="s">
        <v>493</v>
      </c>
      <c r="X1256" s="470" t="s">
        <v>494</v>
      </c>
      <c r="Y1256" s="971">
        <v>10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C54-R8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0.87516203703703666</v>
      </c>
      <c r="Q1257" s="484">
        <f t="shared" ca="1" si="321"/>
        <v>0.87532407407407364</v>
      </c>
      <c r="R1257" s="486">
        <v>0.10999999940395355</v>
      </c>
      <c r="S1257" s="486"/>
      <c r="T1257">
        <v>45</v>
      </c>
      <c r="U1257" s="469" t="str">
        <f t="shared" si="322"/>
        <v>C54-R8</v>
      </c>
      <c r="V1257" s="970">
        <v>54</v>
      </c>
      <c r="W1257" s="470" t="s">
        <v>493</v>
      </c>
      <c r="X1257" s="470" t="s">
        <v>494</v>
      </c>
      <c r="Y1257" s="971">
        <v>8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C54-R6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0.87560185185185146</v>
      </c>
      <c r="Q1258" s="484">
        <f t="shared" ca="1" si="321"/>
        <v>0.87575231481481441</v>
      </c>
      <c r="R1258" s="486">
        <v>0.10999999940395355</v>
      </c>
      <c r="S1258" s="486"/>
      <c r="T1258">
        <v>45</v>
      </c>
      <c r="U1258" s="469" t="str">
        <f t="shared" si="322"/>
        <v>C54-R6</v>
      </c>
      <c r="V1258" s="970">
        <v>54</v>
      </c>
      <c r="W1258" s="470" t="s">
        <v>493</v>
      </c>
      <c r="X1258" s="470" t="s">
        <v>494</v>
      </c>
      <c r="Y1258" s="971">
        <v>6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C54-R4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0.87598379629629586</v>
      </c>
      <c r="Q1259" s="484">
        <f t="shared" ca="1" si="321"/>
        <v>0.87614583333333285</v>
      </c>
      <c r="R1259" s="486">
        <v>0.10999999940395355</v>
      </c>
      <c r="S1259" s="486"/>
      <c r="T1259">
        <v>45</v>
      </c>
      <c r="U1259" s="469" t="str">
        <f t="shared" si="322"/>
        <v>C54-R4</v>
      </c>
      <c r="V1259" s="970">
        <v>54</v>
      </c>
      <c r="W1259" s="470" t="s">
        <v>493</v>
      </c>
      <c r="X1259" s="470" t="s">
        <v>494</v>
      </c>
      <c r="Y1259" s="971">
        <v>4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C54-R2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0.87638888888888844</v>
      </c>
      <c r="Q1260" s="484">
        <f t="shared" ca="1" si="321"/>
        <v>0.87652777777777735</v>
      </c>
      <c r="R1260" s="486">
        <v>0.10999999940395355</v>
      </c>
      <c r="S1260" s="486"/>
      <c r="T1260">
        <v>46</v>
      </c>
      <c r="U1260" s="469" t="str">
        <f t="shared" si="322"/>
        <v>C54-R2</v>
      </c>
      <c r="V1260" s="970">
        <v>54</v>
      </c>
      <c r="W1260" s="470" t="s">
        <v>493</v>
      </c>
      <c r="X1260" s="470" t="s">
        <v>494</v>
      </c>
      <c r="Y1260" s="971">
        <v>2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C55-R1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0.87679398148148102</v>
      </c>
      <c r="Q1261" s="484">
        <f t="shared" ca="1" si="321"/>
        <v>0.87693287037036993</v>
      </c>
      <c r="R1261" s="486">
        <v>0.10999999940395355</v>
      </c>
      <c r="S1261" s="486"/>
      <c r="T1261">
        <v>46</v>
      </c>
      <c r="U1261" s="469" t="str">
        <f t="shared" si="322"/>
        <v>C55-R1</v>
      </c>
      <c r="V1261" s="970">
        <v>55</v>
      </c>
      <c r="W1261" s="470" t="s">
        <v>493</v>
      </c>
      <c r="X1261" s="470" t="s">
        <v>494</v>
      </c>
      <c r="Y1261" s="971">
        <v>1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C55-R3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0.8771990740740736</v>
      </c>
      <c r="Q1262" s="484">
        <f t="shared" ca="1" si="321"/>
        <v>0.87737268518518474</v>
      </c>
      <c r="R1262" s="486">
        <v>0.10999999940395355</v>
      </c>
      <c r="S1262" s="486"/>
      <c r="T1262">
        <v>46</v>
      </c>
      <c r="U1262" s="469" t="str">
        <f t="shared" si="322"/>
        <v>C55-R3</v>
      </c>
      <c r="V1262" s="970">
        <v>55</v>
      </c>
      <c r="W1262" s="470" t="s">
        <v>493</v>
      </c>
      <c r="X1262" s="470" t="s">
        <v>494</v>
      </c>
      <c r="Y1262" s="971">
        <v>3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C55-R5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0.87761574074074034</v>
      </c>
      <c r="Q1263" s="484">
        <f t="shared" ca="1" si="321"/>
        <v>0.87775462962962925</v>
      </c>
      <c r="R1263" s="486">
        <v>0.10999999940395355</v>
      </c>
      <c r="S1263" s="486"/>
      <c r="T1263">
        <v>46</v>
      </c>
      <c r="U1263" s="469" t="str">
        <f t="shared" si="322"/>
        <v>C55-R5</v>
      </c>
      <c r="V1263" s="970">
        <v>55</v>
      </c>
      <c r="W1263" s="470" t="s">
        <v>493</v>
      </c>
      <c r="X1263" s="470" t="s">
        <v>494</v>
      </c>
      <c r="Y1263" s="971">
        <v>5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C55-R7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0.87804398148148111</v>
      </c>
      <c r="Q1264" s="484">
        <f t="shared" ca="1" si="321"/>
        <v>0.87819444444444406</v>
      </c>
      <c r="R1264" s="486">
        <v>0.10999999940395355</v>
      </c>
      <c r="S1264" s="486"/>
      <c r="T1264">
        <v>46</v>
      </c>
      <c r="U1264" s="469" t="str">
        <f t="shared" si="322"/>
        <v>C55-R7</v>
      </c>
      <c r="V1264" s="970">
        <v>55</v>
      </c>
      <c r="W1264" s="470" t="s">
        <v>493</v>
      </c>
      <c r="X1264" s="470" t="s">
        <v>494</v>
      </c>
      <c r="Y1264" s="971">
        <v>7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C55-R9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0.87848379629629592</v>
      </c>
      <c r="Q1265" s="484">
        <f t="shared" ca="1" si="321"/>
        <v>0.87863425925925887</v>
      </c>
      <c r="R1265" s="486">
        <v>0.10999999940395355</v>
      </c>
      <c r="S1265" s="486"/>
      <c r="T1265">
        <v>46</v>
      </c>
      <c r="U1265" s="469" t="str">
        <f t="shared" si="322"/>
        <v>C55-R9</v>
      </c>
      <c r="V1265" s="970">
        <v>55</v>
      </c>
      <c r="W1265" s="470" t="s">
        <v>493</v>
      </c>
      <c r="X1265" s="470" t="s">
        <v>494</v>
      </c>
      <c r="Y1265" s="971">
        <v>9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C55-R11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0.8788888888888885</v>
      </c>
      <c r="Q1266" s="484">
        <f t="shared" ca="1" si="321"/>
        <v>0.87905092592592549</v>
      </c>
      <c r="R1266" s="486">
        <v>0.10999999940395355</v>
      </c>
      <c r="S1266" s="486"/>
      <c r="T1266">
        <v>46</v>
      </c>
      <c r="U1266" s="469" t="str">
        <f t="shared" si="322"/>
        <v>C55-R11</v>
      </c>
      <c r="V1266" s="970">
        <v>55</v>
      </c>
      <c r="W1266" s="470" t="s">
        <v>493</v>
      </c>
      <c r="X1266" s="470" t="s">
        <v>494</v>
      </c>
      <c r="Y1266" s="971">
        <v>11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C55-R13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0.87928240740740693</v>
      </c>
      <c r="Q1267" s="484">
        <f t="shared" ca="1" si="321"/>
        <v>0.87944444444444392</v>
      </c>
      <c r="R1267" s="486">
        <v>0.10999999940395355</v>
      </c>
      <c r="S1267" s="486"/>
      <c r="T1267">
        <v>46</v>
      </c>
      <c r="U1267" s="469" t="str">
        <f t="shared" si="322"/>
        <v>C55-R13</v>
      </c>
      <c r="V1267" s="970">
        <v>55</v>
      </c>
      <c r="W1267" s="470" t="s">
        <v>493</v>
      </c>
      <c r="X1267" s="470" t="s">
        <v>494</v>
      </c>
      <c r="Y1267" s="971">
        <v>13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C55-R15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0.87973379629629578</v>
      </c>
      <c r="Q1268" s="484">
        <f t="shared" ca="1" si="321"/>
        <v>0.87990740740740692</v>
      </c>
      <c r="R1268" s="486">
        <v>0.10999999940395355</v>
      </c>
      <c r="S1268" s="486"/>
      <c r="T1268">
        <v>46</v>
      </c>
      <c r="U1268" s="469" t="str">
        <f t="shared" si="322"/>
        <v>C55-R15</v>
      </c>
      <c r="V1268" s="970">
        <v>55</v>
      </c>
      <c r="W1268" s="470" t="s">
        <v>493</v>
      </c>
      <c r="X1268" s="470" t="s">
        <v>494</v>
      </c>
      <c r="Y1268" s="971">
        <v>15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C55-R17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0.88013888888888836</v>
      </c>
      <c r="Q1269" s="484">
        <f t="shared" ca="1" si="321"/>
        <v>0.88028935185185131</v>
      </c>
      <c r="R1269" s="486">
        <v>0.10999999940395355</v>
      </c>
      <c r="S1269" s="486"/>
      <c r="T1269">
        <v>46</v>
      </c>
      <c r="U1269" s="469" t="str">
        <f t="shared" si="322"/>
        <v>C55-R17</v>
      </c>
      <c r="V1269" s="970">
        <v>55</v>
      </c>
      <c r="W1269" s="470" t="s">
        <v>493</v>
      </c>
      <c r="X1269" s="470" t="s">
        <v>494</v>
      </c>
      <c r="Y1269" s="971">
        <v>17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C55-R19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0.88055555555555498</v>
      </c>
      <c r="Q1270" s="484">
        <f t="shared" ca="1" si="321"/>
        <v>0.88072916666666612</v>
      </c>
      <c r="R1270" s="486">
        <v>0.10999999940395355</v>
      </c>
      <c r="S1270" s="486"/>
      <c r="T1270">
        <v>46</v>
      </c>
      <c r="U1270" s="469" t="str">
        <f t="shared" si="322"/>
        <v>C55-R19</v>
      </c>
      <c r="V1270" s="970">
        <v>55</v>
      </c>
      <c r="W1270" s="470" t="s">
        <v>493</v>
      </c>
      <c r="X1270" s="470" t="s">
        <v>494</v>
      </c>
      <c r="Y1270" s="971">
        <v>19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C55-R21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0.88096064814814756</v>
      </c>
      <c r="Q1271" s="484">
        <f t="shared" ca="1" si="321"/>
        <v>0.88109953703703647</v>
      </c>
      <c r="R1271" s="486">
        <v>0.10999999940395355</v>
      </c>
      <c r="S1271" s="486"/>
      <c r="T1271">
        <v>46</v>
      </c>
      <c r="U1271" s="469" t="str">
        <f t="shared" si="322"/>
        <v>C55-R21</v>
      </c>
      <c r="V1271" s="970">
        <v>55</v>
      </c>
      <c r="W1271" s="470" t="s">
        <v>493</v>
      </c>
      <c r="X1271" s="470" t="s">
        <v>494</v>
      </c>
      <c r="Y1271" s="971">
        <v>21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C55-R23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0.88135416666666611</v>
      </c>
      <c r="Q1272" s="484">
        <f t="shared" ca="1" si="321"/>
        <v>0.88151620370370309</v>
      </c>
      <c r="R1272" s="486">
        <v>0.10999999940395355</v>
      </c>
      <c r="S1272" s="486"/>
      <c r="T1272">
        <v>46</v>
      </c>
      <c r="U1272" s="469" t="str">
        <f t="shared" si="322"/>
        <v>C55-R23</v>
      </c>
      <c r="V1272" s="970">
        <v>55</v>
      </c>
      <c r="W1272" s="470" t="s">
        <v>493</v>
      </c>
      <c r="X1272" s="470" t="s">
        <v>494</v>
      </c>
      <c r="Y1272" s="971">
        <v>23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C55-R25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0.88175925925925869</v>
      </c>
      <c r="Q1273" s="484">
        <f t="shared" ca="1" si="321"/>
        <v>0.88192129629629568</v>
      </c>
      <c r="R1273" s="486">
        <v>0.10999999940395355</v>
      </c>
      <c r="S1273" s="486"/>
      <c r="T1273">
        <v>46</v>
      </c>
      <c r="U1273" s="469" t="str">
        <f t="shared" si="322"/>
        <v>C55-R25</v>
      </c>
      <c r="V1273" s="970">
        <v>55</v>
      </c>
      <c r="W1273" s="470" t="s">
        <v>493</v>
      </c>
      <c r="X1273" s="470" t="s">
        <v>494</v>
      </c>
      <c r="Y1273" s="971">
        <v>25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C55-R27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0.88221064814814754</v>
      </c>
      <c r="Q1274" s="484">
        <f t="shared" ca="1" si="321"/>
        <v>0.88236111111111049</v>
      </c>
      <c r="R1274" s="486">
        <v>0.10999999940395355</v>
      </c>
      <c r="S1274" s="486"/>
      <c r="T1274">
        <v>46</v>
      </c>
      <c r="U1274" s="469" t="str">
        <f t="shared" si="322"/>
        <v>C55-R27</v>
      </c>
      <c r="V1274" s="970">
        <v>55</v>
      </c>
      <c r="W1274" s="470" t="s">
        <v>493</v>
      </c>
      <c r="X1274" s="470" t="s">
        <v>494</v>
      </c>
      <c r="Y1274" s="971">
        <v>27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C55-R29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0.88259259259259193</v>
      </c>
      <c r="Q1275" s="484">
        <f t="shared" ca="1" si="321"/>
        <v>0.88273148148148084</v>
      </c>
      <c r="R1275" s="486">
        <v>0.10999999940395355</v>
      </c>
      <c r="S1275" s="486"/>
      <c r="T1275">
        <v>46</v>
      </c>
      <c r="U1275" s="469" t="str">
        <f t="shared" si="322"/>
        <v>C55-R29</v>
      </c>
      <c r="V1275" s="970">
        <v>55</v>
      </c>
      <c r="W1275" s="470" t="s">
        <v>493</v>
      </c>
      <c r="X1275" s="470" t="s">
        <v>494</v>
      </c>
      <c r="Y1275" s="971">
        <v>29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C55-R31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0.88296296296296228</v>
      </c>
      <c r="Q1276" s="484">
        <f t="shared" ca="1" si="321"/>
        <v>0.88311342592592523</v>
      </c>
      <c r="R1276" s="486">
        <v>0.10999999940395355</v>
      </c>
      <c r="S1276" s="486"/>
      <c r="T1276">
        <v>46</v>
      </c>
      <c r="U1276" s="469" t="str">
        <f t="shared" si="322"/>
        <v>C55-R31</v>
      </c>
      <c r="V1276" s="970">
        <v>55</v>
      </c>
      <c r="W1276" s="470" t="s">
        <v>493</v>
      </c>
      <c r="X1276" s="470" t="s">
        <v>494</v>
      </c>
      <c r="Y1276" s="971">
        <v>31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C55-R33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0.88340277777777709</v>
      </c>
      <c r="Q1277" s="484">
        <f t="shared" ca="1" si="321"/>
        <v>0.88357638888888823</v>
      </c>
      <c r="R1277" s="486">
        <v>0.10999999940395355</v>
      </c>
      <c r="S1277" s="486"/>
      <c r="T1277">
        <v>46</v>
      </c>
      <c r="U1277" s="469" t="str">
        <f t="shared" si="322"/>
        <v>C55-R33</v>
      </c>
      <c r="V1277" s="970">
        <v>55</v>
      </c>
      <c r="W1277" s="470" t="s">
        <v>493</v>
      </c>
      <c r="X1277" s="470" t="s">
        <v>494</v>
      </c>
      <c r="Y1277" s="971">
        <v>33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C55-R35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0.88381944444444382</v>
      </c>
      <c r="Q1278" s="484">
        <f t="shared" ca="1" si="321"/>
        <v>0.88399305555555496</v>
      </c>
      <c r="R1278" s="486">
        <v>0.10999999940395355</v>
      </c>
      <c r="S1278" s="486"/>
      <c r="T1278">
        <v>46</v>
      </c>
      <c r="U1278" s="469" t="str">
        <f t="shared" si="322"/>
        <v>C55-R35</v>
      </c>
      <c r="V1278" s="970">
        <v>55</v>
      </c>
      <c r="W1278" s="470" t="s">
        <v>493</v>
      </c>
      <c r="X1278" s="470" t="s">
        <v>494</v>
      </c>
      <c r="Y1278" s="971">
        <v>35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C55-R37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0.88422453703703641</v>
      </c>
      <c r="Q1279" s="484">
        <f t="shared" ca="1" si="321"/>
        <v>0.88437499999999936</v>
      </c>
      <c r="R1279" s="486">
        <v>0.10999999940395355</v>
      </c>
      <c r="S1279" s="486"/>
      <c r="T1279">
        <v>46</v>
      </c>
      <c r="U1279" s="469" t="str">
        <f t="shared" si="322"/>
        <v>C55-R37</v>
      </c>
      <c r="V1279" s="970">
        <v>55</v>
      </c>
      <c r="W1279" s="470" t="s">
        <v>493</v>
      </c>
      <c r="X1279" s="470" t="s">
        <v>494</v>
      </c>
      <c r="Y1279" s="971">
        <v>37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C55-R39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0.88462962962962899</v>
      </c>
      <c r="Q1280" s="484">
        <f t="shared" ca="1" si="321"/>
        <v>0.88478009259259194</v>
      </c>
      <c r="R1280" s="486">
        <v>0.10999999940395355</v>
      </c>
      <c r="S1280" s="486"/>
      <c r="T1280">
        <v>46</v>
      </c>
      <c r="U1280" s="469" t="str">
        <f t="shared" si="322"/>
        <v>C55-R39</v>
      </c>
      <c r="V1280" s="970">
        <v>55</v>
      </c>
      <c r="W1280" s="470" t="s">
        <v>493</v>
      </c>
      <c r="X1280" s="470" t="s">
        <v>494</v>
      </c>
      <c r="Y1280" s="971">
        <v>39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C55-R41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0.88504629629629561</v>
      </c>
      <c r="Q1281" s="484">
        <f t="shared" ca="1" si="321"/>
        <v>0.88518518518518452</v>
      </c>
      <c r="R1281" s="486">
        <v>0.10999999940395355</v>
      </c>
      <c r="S1281" s="486"/>
      <c r="T1281">
        <v>46</v>
      </c>
      <c r="U1281" s="469" t="str">
        <f t="shared" si="322"/>
        <v>C55-R41</v>
      </c>
      <c r="V1281" s="970">
        <v>55</v>
      </c>
      <c r="W1281" s="470" t="s">
        <v>493</v>
      </c>
      <c r="X1281" s="470" t="s">
        <v>494</v>
      </c>
      <c r="Y1281" s="971">
        <v>41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C55-R43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0.88546296296296234</v>
      </c>
      <c r="Q1282" s="484">
        <f t="shared" ca="1" si="321"/>
        <v>0.88563657407407348</v>
      </c>
      <c r="R1282" s="486">
        <v>0.10999999940395355</v>
      </c>
      <c r="S1282" s="486"/>
      <c r="T1282">
        <v>46</v>
      </c>
      <c r="U1282" s="469" t="str">
        <f t="shared" si="322"/>
        <v>C55-R43</v>
      </c>
      <c r="V1282" s="970">
        <v>55</v>
      </c>
      <c r="W1282" s="470" t="s">
        <v>493</v>
      </c>
      <c r="X1282" s="470" t="s">
        <v>494</v>
      </c>
      <c r="Y1282" s="971">
        <v>43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C55-R45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0.88586805555555492</v>
      </c>
      <c r="Q1283" s="484">
        <f t="shared" ca="1" si="321"/>
        <v>0.88601851851851787</v>
      </c>
      <c r="R1283" s="486">
        <v>0.10999999940395355</v>
      </c>
      <c r="S1283" s="486"/>
      <c r="T1283">
        <v>46</v>
      </c>
      <c r="U1283" s="469" t="str">
        <f t="shared" si="322"/>
        <v>C55-R45</v>
      </c>
      <c r="V1283" s="970">
        <v>55</v>
      </c>
      <c r="W1283" s="470" t="s">
        <v>493</v>
      </c>
      <c r="X1283" s="470" t="s">
        <v>494</v>
      </c>
      <c r="Y1283" s="971">
        <v>45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C56-R44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0.88626157407407347</v>
      </c>
      <c r="Q1284" s="484">
        <f t="shared" ca="1" si="321"/>
        <v>0.88642361111111045</v>
      </c>
      <c r="R1284" s="486">
        <v>0.10999999940395355</v>
      </c>
      <c r="S1284" s="486"/>
      <c r="T1284">
        <v>46</v>
      </c>
      <c r="U1284" s="469" t="str">
        <f t="shared" si="322"/>
        <v>C56-R44</v>
      </c>
      <c r="V1284" s="970">
        <v>56</v>
      </c>
      <c r="W1284" s="470" t="s">
        <v>493</v>
      </c>
      <c r="X1284" s="470" t="s">
        <v>494</v>
      </c>
      <c r="Y1284" s="971">
        <v>44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C56-R42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0.88668981481481413</v>
      </c>
      <c r="Q1285" s="484">
        <f t="shared" ca="1" si="321"/>
        <v>0.88684027777777708</v>
      </c>
      <c r="R1285" s="486">
        <v>0.10999999940395355</v>
      </c>
      <c r="S1285" s="486"/>
      <c r="T1285">
        <v>46</v>
      </c>
      <c r="U1285" s="469" t="str">
        <f t="shared" si="322"/>
        <v>C56-R42</v>
      </c>
      <c r="V1285" s="970">
        <v>56</v>
      </c>
      <c r="W1285" s="470" t="s">
        <v>493</v>
      </c>
      <c r="X1285" s="470" t="s">
        <v>494</v>
      </c>
      <c r="Y1285" s="971">
        <v>42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C56-R40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0.88712962962962894</v>
      </c>
      <c r="Q1286" s="484">
        <f t="shared" ca="1" si="321"/>
        <v>0.88730324074074007</v>
      </c>
      <c r="R1286" s="486">
        <v>0.10999999940395355</v>
      </c>
      <c r="S1286" s="486"/>
      <c r="T1286">
        <v>47</v>
      </c>
      <c r="U1286" s="469" t="str">
        <f t="shared" si="322"/>
        <v>C56-R40</v>
      </c>
      <c r="V1286" s="970">
        <v>56</v>
      </c>
      <c r="W1286" s="470" t="s">
        <v>493</v>
      </c>
      <c r="X1286" s="470" t="s">
        <v>494</v>
      </c>
      <c r="Y1286" s="971">
        <v>40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C56-R38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0.88754629629629567</v>
      </c>
      <c r="Q1287" s="484">
        <f t="shared" ca="1" si="321"/>
        <v>0.88770833333333266</v>
      </c>
      <c r="R1287" s="486">
        <v>0.10999999940395355</v>
      </c>
      <c r="S1287" s="486"/>
      <c r="T1287">
        <v>47</v>
      </c>
      <c r="U1287" s="469" t="str">
        <f t="shared" si="322"/>
        <v>C56-R38</v>
      </c>
      <c r="V1287" s="970">
        <v>56</v>
      </c>
      <c r="W1287" s="470" t="s">
        <v>493</v>
      </c>
      <c r="X1287" s="470" t="s">
        <v>494</v>
      </c>
      <c r="Y1287" s="971">
        <v>38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C56-R36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0.8879398148148141</v>
      </c>
      <c r="Q1288" s="484">
        <f t="shared" ca="1" si="321"/>
        <v>0.88811342592592524</v>
      </c>
      <c r="R1288" s="486">
        <v>0.10999999940395355</v>
      </c>
      <c r="S1288" s="486"/>
      <c r="T1288">
        <v>47</v>
      </c>
      <c r="U1288" s="469" t="str">
        <f t="shared" si="322"/>
        <v>C56-R36</v>
      </c>
      <c r="V1288" s="970">
        <v>56</v>
      </c>
      <c r="W1288" s="470" t="s">
        <v>493</v>
      </c>
      <c r="X1288" s="470" t="s">
        <v>494</v>
      </c>
      <c r="Y1288" s="971">
        <v>36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C56-R34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0.88835648148148083</v>
      </c>
      <c r="Q1289" s="484">
        <f t="shared" ca="1" si="321"/>
        <v>0.88850694444444378</v>
      </c>
      <c r="R1289" s="486">
        <v>0.10999999940395355</v>
      </c>
      <c r="S1289" s="486"/>
      <c r="T1289">
        <v>47</v>
      </c>
      <c r="U1289" s="469" t="str">
        <f t="shared" si="322"/>
        <v>C56-R34</v>
      </c>
      <c r="V1289" s="970">
        <v>56</v>
      </c>
      <c r="W1289" s="470" t="s">
        <v>493</v>
      </c>
      <c r="X1289" s="470" t="s">
        <v>494</v>
      </c>
      <c r="Y1289" s="971">
        <v>34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C56-R32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0.88877314814814745</v>
      </c>
      <c r="Q1290" s="484">
        <f t="shared" ca="1" si="321"/>
        <v>0.88891203703703636</v>
      </c>
      <c r="R1290" s="486">
        <v>0.10999999940395355</v>
      </c>
      <c r="S1290" s="486"/>
      <c r="T1290">
        <v>47</v>
      </c>
      <c r="U1290" s="469" t="str">
        <f t="shared" si="322"/>
        <v>C56-R32</v>
      </c>
      <c r="V1290" s="970">
        <v>56</v>
      </c>
      <c r="W1290" s="470" t="s">
        <v>493</v>
      </c>
      <c r="X1290" s="470" t="s">
        <v>494</v>
      </c>
      <c r="Y1290" s="971">
        <v>32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C56-R30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0.88914351851851781</v>
      </c>
      <c r="Q1291" s="484">
        <f t="shared" ca="1" si="321"/>
        <v>0.88930555555555479</v>
      </c>
      <c r="R1291" s="486">
        <v>0.10999999940395355</v>
      </c>
      <c r="S1291" s="486"/>
      <c r="T1291">
        <v>47</v>
      </c>
      <c r="U1291" s="469" t="str">
        <f t="shared" si="322"/>
        <v>C56-R30</v>
      </c>
      <c r="V1291" s="970">
        <v>56</v>
      </c>
      <c r="W1291" s="470" t="s">
        <v>493</v>
      </c>
      <c r="X1291" s="470" t="s">
        <v>494</v>
      </c>
      <c r="Y1291" s="971">
        <v>30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C56-R28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0.88956018518518443</v>
      </c>
      <c r="Q1292" s="484">
        <f t="shared" ca="1" si="321"/>
        <v>0.88972222222222141</v>
      </c>
      <c r="R1292" s="486">
        <v>0.10999999940395355</v>
      </c>
      <c r="S1292" s="486"/>
      <c r="T1292">
        <v>47</v>
      </c>
      <c r="U1292" s="469" t="str">
        <f t="shared" si="322"/>
        <v>C56-R28</v>
      </c>
      <c r="V1292" s="970">
        <v>56</v>
      </c>
      <c r="W1292" s="470" t="s">
        <v>493</v>
      </c>
      <c r="X1292" s="470" t="s">
        <v>494</v>
      </c>
      <c r="Y1292" s="971">
        <v>28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C56-R26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0.88998842592592509</v>
      </c>
      <c r="Q1293" s="484">
        <f t="shared" ca="1" si="321"/>
        <v>0.89016203703703622</v>
      </c>
      <c r="R1293" s="486">
        <v>0.10999999940395355</v>
      </c>
      <c r="S1293" s="486"/>
      <c r="T1293">
        <v>47</v>
      </c>
      <c r="U1293" s="469" t="str">
        <f t="shared" si="322"/>
        <v>C56-R26</v>
      </c>
      <c r="V1293" s="970">
        <v>56</v>
      </c>
      <c r="W1293" s="470" t="s">
        <v>493</v>
      </c>
      <c r="X1293" s="470" t="s">
        <v>494</v>
      </c>
      <c r="Y1293" s="971">
        <v>26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C56-R24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0.89043981481481405</v>
      </c>
      <c r="Q1294" s="484">
        <f t="shared" ca="1" si="321"/>
        <v>0.89061342592592518</v>
      </c>
      <c r="R1294" s="486">
        <v>0.10999999940395355</v>
      </c>
      <c r="S1294" s="486"/>
      <c r="T1294">
        <v>47</v>
      </c>
      <c r="U1294" s="469" t="str">
        <f t="shared" si="322"/>
        <v>C56-R24</v>
      </c>
      <c r="V1294" s="970">
        <v>56</v>
      </c>
      <c r="W1294" s="470" t="s">
        <v>493</v>
      </c>
      <c r="X1294" s="470" t="s">
        <v>494</v>
      </c>
      <c r="Y1294" s="971">
        <v>24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C56-R22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0.89087962962962886</v>
      </c>
      <c r="Q1295" s="484">
        <f t="shared" ca="1" si="321"/>
        <v>0.8910300925925918</v>
      </c>
      <c r="R1295" s="486">
        <v>0.10999999940395355</v>
      </c>
      <c r="S1295" s="486"/>
      <c r="T1295">
        <v>47</v>
      </c>
      <c r="U1295" s="469" t="str">
        <f t="shared" si="322"/>
        <v>C56-R22</v>
      </c>
      <c r="V1295" s="970">
        <v>56</v>
      </c>
      <c r="W1295" s="470" t="s">
        <v>493</v>
      </c>
      <c r="X1295" s="470" t="s">
        <v>494</v>
      </c>
      <c r="Y1295" s="971">
        <v>22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C56-R20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0.89129629629629548</v>
      </c>
      <c r="Q1296" s="484">
        <f t="shared" ca="1" si="321"/>
        <v>0.89143518518518439</v>
      </c>
      <c r="R1296" s="486">
        <v>0.10999999940395355</v>
      </c>
      <c r="S1296" s="486"/>
      <c r="T1296">
        <v>47</v>
      </c>
      <c r="U1296" s="469" t="str">
        <f t="shared" si="322"/>
        <v>C56-R20</v>
      </c>
      <c r="V1296" s="970">
        <v>56</v>
      </c>
      <c r="W1296" s="470" t="s">
        <v>493</v>
      </c>
      <c r="X1296" s="470" t="s">
        <v>494</v>
      </c>
      <c r="Y1296" s="971">
        <v>20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C56-R18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0.89166666666666583</v>
      </c>
      <c r="Q1297" s="484">
        <f t="shared" ca="1" si="321"/>
        <v>0.89181712962962878</v>
      </c>
      <c r="R1297" s="486">
        <v>0.10999999940395355</v>
      </c>
      <c r="S1297" s="486"/>
      <c r="T1297">
        <v>47</v>
      </c>
      <c r="U1297" s="469" t="str">
        <f t="shared" si="322"/>
        <v>C56-R18</v>
      </c>
      <c r="V1297" s="970">
        <v>56</v>
      </c>
      <c r="W1297" s="470" t="s">
        <v>493</v>
      </c>
      <c r="X1297" s="470" t="s">
        <v>494</v>
      </c>
      <c r="Y1297" s="971">
        <v>18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C56-R16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0.89204861111111022</v>
      </c>
      <c r="Q1298" s="484">
        <f t="shared" ca="1" si="321"/>
        <v>0.89218749999999913</v>
      </c>
      <c r="R1298" s="486">
        <v>0.10999999940395355</v>
      </c>
      <c r="S1298" s="486"/>
      <c r="T1298">
        <v>47</v>
      </c>
      <c r="U1298" s="469" t="str">
        <f t="shared" si="322"/>
        <v>C56-R16</v>
      </c>
      <c r="V1298" s="970">
        <v>56</v>
      </c>
      <c r="W1298" s="470" t="s">
        <v>493</v>
      </c>
      <c r="X1298" s="470" t="s">
        <v>494</v>
      </c>
      <c r="Y1298" s="971">
        <v>16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C56-R14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0.89246527777777696</v>
      </c>
      <c r="Q1299" s="484">
        <f t="shared" ca="1" si="321"/>
        <v>0.8926157407407399</v>
      </c>
      <c r="R1299" s="486">
        <v>0.10999999940395355</v>
      </c>
      <c r="S1299" s="486"/>
      <c r="T1299">
        <v>47</v>
      </c>
      <c r="U1299" s="469" t="str">
        <f t="shared" si="322"/>
        <v>C56-R14</v>
      </c>
      <c r="V1299" s="970">
        <v>56</v>
      </c>
      <c r="W1299" s="470" t="s">
        <v>493</v>
      </c>
      <c r="X1299" s="470" t="s">
        <v>494</v>
      </c>
      <c r="Y1299" s="971">
        <v>14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C56-R12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0.89289351851851773</v>
      </c>
      <c r="Q1300" s="484">
        <f t="shared" ca="1" si="321"/>
        <v>0.89304398148148068</v>
      </c>
      <c r="R1300" s="486">
        <v>0.10999999940395355</v>
      </c>
      <c r="S1300" s="486"/>
      <c r="T1300">
        <v>47</v>
      </c>
      <c r="U1300" s="469" t="str">
        <f t="shared" si="322"/>
        <v>C56-R12</v>
      </c>
      <c r="V1300" s="970">
        <v>56</v>
      </c>
      <c r="W1300" s="470" t="s">
        <v>493</v>
      </c>
      <c r="X1300" s="470" t="s">
        <v>494</v>
      </c>
      <c r="Y1300" s="971">
        <v>12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C56-R10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0.89333333333333254</v>
      </c>
      <c r="Q1301" s="484">
        <f t="shared" ca="1" si="321"/>
        <v>0.89350694444444367</v>
      </c>
      <c r="R1301" s="486">
        <v>0.10999999940395355</v>
      </c>
      <c r="S1301" s="486"/>
      <c r="T1301">
        <v>47</v>
      </c>
      <c r="U1301" s="469" t="str">
        <f t="shared" si="322"/>
        <v>C56-R10</v>
      </c>
      <c r="V1301" s="970">
        <v>56</v>
      </c>
      <c r="W1301" s="470" t="s">
        <v>493</v>
      </c>
      <c r="X1301" s="470" t="s">
        <v>494</v>
      </c>
      <c r="Y1301" s="971">
        <v>10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C56-R8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0.89379629629629553</v>
      </c>
      <c r="Q1302" s="484">
        <f t="shared" ca="1" si="321"/>
        <v>0.89395833333333252</v>
      </c>
      <c r="R1302" s="486">
        <v>0.10999999940395355</v>
      </c>
      <c r="S1302" s="486"/>
      <c r="T1302">
        <v>47</v>
      </c>
      <c r="U1302" s="469" t="str">
        <f t="shared" si="322"/>
        <v>C56-R8</v>
      </c>
      <c r="V1302" s="970">
        <v>56</v>
      </c>
      <c r="W1302" s="470" t="s">
        <v>493</v>
      </c>
      <c r="X1302" s="470" t="s">
        <v>494</v>
      </c>
      <c r="Y1302" s="971">
        <v>8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C56-R6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0.89424768518518438</v>
      </c>
      <c r="Q1303" s="484">
        <f t="shared" ca="1" si="321"/>
        <v>0.89439814814814733</v>
      </c>
      <c r="R1303" s="486">
        <v>0.10999999940395355</v>
      </c>
      <c r="S1303" s="486"/>
      <c r="T1303">
        <v>47</v>
      </c>
      <c r="U1303" s="469" t="str">
        <f t="shared" si="322"/>
        <v>C56-R6</v>
      </c>
      <c r="V1303" s="970">
        <v>56</v>
      </c>
      <c r="W1303" s="470" t="s">
        <v>493</v>
      </c>
      <c r="X1303" s="470" t="s">
        <v>494</v>
      </c>
      <c r="Y1303" s="971">
        <v>6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C56-R4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0.89462962962962878</v>
      </c>
      <c r="Q1304" s="484">
        <f t="shared" ca="1" si="321"/>
        <v>0.89480324074073991</v>
      </c>
      <c r="R1304" s="486">
        <v>0.10999999940395355</v>
      </c>
      <c r="S1304" s="486"/>
      <c r="T1304">
        <v>47</v>
      </c>
      <c r="U1304" s="469" t="str">
        <f t="shared" si="322"/>
        <v>C56-R4</v>
      </c>
      <c r="V1304" s="970">
        <v>56</v>
      </c>
      <c r="W1304" s="470" t="s">
        <v>493</v>
      </c>
      <c r="X1304" s="470" t="s">
        <v>494</v>
      </c>
      <c r="Y1304" s="971">
        <v>4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C56-R2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0.89508101851851773</v>
      </c>
      <c r="Q1305" s="484">
        <f t="shared" ca="1" si="321"/>
        <v>0.89523148148148068</v>
      </c>
      <c r="R1305" s="486">
        <v>0.10999999940395355</v>
      </c>
      <c r="S1305" s="486"/>
      <c r="T1305">
        <v>47</v>
      </c>
      <c r="U1305" s="469" t="str">
        <f t="shared" si="322"/>
        <v>C56-R2</v>
      </c>
      <c r="V1305" s="970">
        <v>56</v>
      </c>
      <c r="W1305" s="470" t="s">
        <v>493</v>
      </c>
      <c r="X1305" s="470" t="s">
        <v>494</v>
      </c>
      <c r="Y1305" s="971">
        <v>2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C57-R1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0.89547453703703628</v>
      </c>
      <c r="Q1306" s="484">
        <f t="shared" ca="1" si="321"/>
        <v>0.89564814814814742</v>
      </c>
      <c r="R1306" s="486">
        <v>0.10999999940395355</v>
      </c>
      <c r="S1306" s="486"/>
      <c r="T1306">
        <v>47</v>
      </c>
      <c r="U1306" s="469" t="str">
        <f t="shared" si="322"/>
        <v>C57-R1</v>
      </c>
      <c r="V1306" s="970">
        <v>57</v>
      </c>
      <c r="W1306" s="470" t="s">
        <v>493</v>
      </c>
      <c r="X1306" s="470" t="s">
        <v>494</v>
      </c>
      <c r="Y1306" s="971">
        <v>1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C57-R3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0.89590277777777705</v>
      </c>
      <c r="Q1307" s="484">
        <f t="shared" ca="1" si="321"/>
        <v>0.89607638888888819</v>
      </c>
      <c r="R1307" s="486">
        <v>0.10999999940395355</v>
      </c>
      <c r="S1307" s="486"/>
      <c r="T1307">
        <v>47</v>
      </c>
      <c r="U1307" s="469" t="str">
        <f t="shared" si="322"/>
        <v>C57-R3</v>
      </c>
      <c r="V1307" s="970">
        <v>57</v>
      </c>
      <c r="W1307" s="470" t="s">
        <v>493</v>
      </c>
      <c r="X1307" s="470" t="s">
        <v>494</v>
      </c>
      <c r="Y1307" s="971">
        <v>3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C57-R5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0.89630787037036963</v>
      </c>
      <c r="Q1308" s="484">
        <f t="shared" ca="1" si="321"/>
        <v>0.89646990740740662</v>
      </c>
      <c r="R1308" s="486">
        <v>0.10999999940395355</v>
      </c>
      <c r="S1308" s="486"/>
      <c r="T1308">
        <v>47</v>
      </c>
      <c r="U1308" s="469" t="str">
        <f t="shared" si="322"/>
        <v>C57-R5</v>
      </c>
      <c r="V1308" s="970">
        <v>57</v>
      </c>
      <c r="W1308" s="470" t="s">
        <v>493</v>
      </c>
      <c r="X1308" s="470" t="s">
        <v>494</v>
      </c>
      <c r="Y1308" s="971">
        <v>5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C57-R7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0.89670138888888806</v>
      </c>
      <c r="Q1309" s="484">
        <f t="shared" ca="1" si="321"/>
        <v>0.89686342592592505</v>
      </c>
      <c r="R1309" s="486">
        <v>0.10999999940395355</v>
      </c>
      <c r="S1309" s="486"/>
      <c r="T1309">
        <v>47</v>
      </c>
      <c r="U1309" s="469" t="str">
        <f t="shared" si="322"/>
        <v>C57-R7</v>
      </c>
      <c r="V1309" s="970">
        <v>57</v>
      </c>
      <c r="W1309" s="470" t="s">
        <v>493</v>
      </c>
      <c r="X1309" s="470" t="s">
        <v>494</v>
      </c>
      <c r="Y1309" s="971">
        <v>7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C57-R9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0.89710648148148064</v>
      </c>
      <c r="Q1310" s="484">
        <f t="shared" ca="1" si="321"/>
        <v>0.89724537037036955</v>
      </c>
      <c r="R1310" s="486">
        <v>0.10999999940395355</v>
      </c>
      <c r="S1310" s="486"/>
      <c r="T1310">
        <v>47</v>
      </c>
      <c r="U1310" s="469" t="str">
        <f t="shared" si="322"/>
        <v>C57-R9</v>
      </c>
      <c r="V1310" s="970">
        <v>57</v>
      </c>
      <c r="W1310" s="470" t="s">
        <v>493</v>
      </c>
      <c r="X1310" s="470" t="s">
        <v>494</v>
      </c>
      <c r="Y1310" s="971">
        <v>9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C57-R11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0.897476851851851</v>
      </c>
      <c r="Q1311" s="484">
        <f t="shared" ca="1" si="321"/>
        <v>0.89761574074073991</v>
      </c>
      <c r="R1311" s="486">
        <v>0.10999999940395355</v>
      </c>
      <c r="S1311" s="486"/>
      <c r="T1311">
        <v>48</v>
      </c>
      <c r="U1311" s="469" t="str">
        <f t="shared" si="322"/>
        <v>C57-R11</v>
      </c>
      <c r="V1311" s="970">
        <v>57</v>
      </c>
      <c r="W1311" s="470" t="s">
        <v>493</v>
      </c>
      <c r="X1311" s="470" t="s">
        <v>494</v>
      </c>
      <c r="Y1311" s="971">
        <v>11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C57-R13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0.89788194444444358</v>
      </c>
      <c r="Q1312" s="484">
        <f t="shared" ca="1" si="321"/>
        <v>0.89804398148148057</v>
      </c>
      <c r="R1312" s="486">
        <v>0.10999999940395355</v>
      </c>
      <c r="S1312" s="486"/>
      <c r="T1312">
        <v>48</v>
      </c>
      <c r="U1312" s="469" t="str">
        <f t="shared" si="322"/>
        <v>C57-R13</v>
      </c>
      <c r="V1312" s="970">
        <v>57</v>
      </c>
      <c r="W1312" s="470" t="s">
        <v>493</v>
      </c>
      <c r="X1312" s="470" t="s">
        <v>494</v>
      </c>
      <c r="Y1312" s="971">
        <v>13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C57-R15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0.89827546296296201</v>
      </c>
      <c r="Q1313" s="484">
        <f t="shared" ca="1" si="321"/>
        <v>0.898437499999999</v>
      </c>
      <c r="R1313" s="486">
        <v>0.10999999940395355</v>
      </c>
      <c r="S1313" s="486"/>
      <c r="T1313">
        <v>48</v>
      </c>
      <c r="U1313" s="469" t="str">
        <f t="shared" si="322"/>
        <v>C57-R15</v>
      </c>
      <c r="V1313" s="970">
        <v>57</v>
      </c>
      <c r="W1313" s="470" t="s">
        <v>493</v>
      </c>
      <c r="X1313" s="470" t="s">
        <v>494</v>
      </c>
      <c r="Y1313" s="971">
        <v>15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C57-R17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0.89870370370370267</v>
      </c>
      <c r="Q1314" s="484">
        <f t="shared" ca="1" si="321"/>
        <v>0.89886574074073966</v>
      </c>
      <c r="R1314" s="486">
        <v>0.10999999940395355</v>
      </c>
      <c r="S1314" s="486"/>
      <c r="T1314">
        <v>48</v>
      </c>
      <c r="U1314" s="469" t="str">
        <f t="shared" si="322"/>
        <v>C57-R17</v>
      </c>
      <c r="V1314" s="970">
        <v>57</v>
      </c>
      <c r="W1314" s="470" t="s">
        <v>493</v>
      </c>
      <c r="X1314" s="470" t="s">
        <v>494</v>
      </c>
      <c r="Y1314" s="971">
        <v>17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C57-R19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0.89915509259259152</v>
      </c>
      <c r="Q1315" s="484">
        <f t="shared" ca="1" si="321"/>
        <v>0.89929398148148043</v>
      </c>
      <c r="R1315" s="486">
        <v>0.10999999940395355</v>
      </c>
      <c r="S1315" s="486"/>
      <c r="T1315">
        <v>48</v>
      </c>
      <c r="U1315" s="469" t="str">
        <f t="shared" si="322"/>
        <v>C57-R19</v>
      </c>
      <c r="V1315" s="970">
        <v>57</v>
      </c>
      <c r="W1315" s="470" t="s">
        <v>493</v>
      </c>
      <c r="X1315" s="470" t="s">
        <v>494</v>
      </c>
      <c r="Y1315" s="971">
        <v>19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C57-R21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0.89957175925925825</v>
      </c>
      <c r="Q1316" s="484">
        <f t="shared" ref="Q1316:Q1379" ca="1" si="336">P1316+TIME(0,0,RANDBETWEEN(12,15))</f>
        <v>0.89971064814814716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C57-R21</v>
      </c>
      <c r="V1316" s="970">
        <v>57</v>
      </c>
      <c r="W1316" s="470" t="s">
        <v>493</v>
      </c>
      <c r="X1316" s="470" t="s">
        <v>494</v>
      </c>
      <c r="Y1316" s="971">
        <v>21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C57-R23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0.89995370370370276</v>
      </c>
      <c r="Q1317" s="484">
        <f t="shared" ca="1" si="336"/>
        <v>0.90010416666666571</v>
      </c>
      <c r="R1317" s="486">
        <v>0.10999999940395355</v>
      </c>
      <c r="S1317" s="486"/>
      <c r="T1317">
        <v>48</v>
      </c>
      <c r="U1317" s="469" t="str">
        <f t="shared" si="337"/>
        <v>C57-R23</v>
      </c>
      <c r="V1317" s="970">
        <v>57</v>
      </c>
      <c r="W1317" s="470" t="s">
        <v>493</v>
      </c>
      <c r="X1317" s="470" t="s">
        <v>494</v>
      </c>
      <c r="Y1317" s="971">
        <v>23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C57-R25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0.90037037037036938</v>
      </c>
      <c r="Q1318" s="484">
        <f t="shared" ca="1" si="336"/>
        <v>0.90050925925925829</v>
      </c>
      <c r="R1318" s="486">
        <v>0.10999999940395355</v>
      </c>
      <c r="S1318" s="486"/>
      <c r="T1318">
        <v>48</v>
      </c>
      <c r="U1318" s="469" t="str">
        <f t="shared" si="337"/>
        <v>C57-R25</v>
      </c>
      <c r="V1318" s="970">
        <v>57</v>
      </c>
      <c r="W1318" s="470" t="s">
        <v>493</v>
      </c>
      <c r="X1318" s="470" t="s">
        <v>494</v>
      </c>
      <c r="Y1318" s="971">
        <v>25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C57-R27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0.90074074074073973</v>
      </c>
      <c r="Q1319" s="484">
        <f t="shared" ca="1" si="336"/>
        <v>0.90089120370370268</v>
      </c>
      <c r="R1319" s="486">
        <v>0.10999999940395355</v>
      </c>
      <c r="S1319" s="486"/>
      <c r="T1319">
        <v>48</v>
      </c>
      <c r="U1319" s="469" t="str">
        <f t="shared" si="337"/>
        <v>C57-R27</v>
      </c>
      <c r="V1319" s="970">
        <v>57</v>
      </c>
      <c r="W1319" s="470" t="s">
        <v>493</v>
      </c>
      <c r="X1319" s="470" t="s">
        <v>494</v>
      </c>
      <c r="Y1319" s="971">
        <v>27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C57-R29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0.9011689814814805</v>
      </c>
      <c r="Q1320" s="484">
        <f t="shared" ca="1" si="336"/>
        <v>0.90131944444444345</v>
      </c>
      <c r="R1320" s="486">
        <v>0.10999999940395355</v>
      </c>
      <c r="S1320" s="486"/>
      <c r="T1320">
        <v>48</v>
      </c>
      <c r="U1320" s="469" t="str">
        <f t="shared" si="337"/>
        <v>C57-R29</v>
      </c>
      <c r="V1320" s="970">
        <v>57</v>
      </c>
      <c r="W1320" s="470" t="s">
        <v>493</v>
      </c>
      <c r="X1320" s="470" t="s">
        <v>494</v>
      </c>
      <c r="Y1320" s="971">
        <v>29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C57-R31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0.90158564814814712</v>
      </c>
      <c r="Q1321" s="484">
        <f t="shared" ca="1" si="336"/>
        <v>0.90173611111111007</v>
      </c>
      <c r="R1321" s="486">
        <v>0.10999999940395355</v>
      </c>
      <c r="S1321" s="486"/>
      <c r="T1321">
        <v>48</v>
      </c>
      <c r="U1321" s="469" t="str">
        <f t="shared" si="337"/>
        <v>C57-R31</v>
      </c>
      <c r="V1321" s="970">
        <v>57</v>
      </c>
      <c r="W1321" s="470" t="s">
        <v>493</v>
      </c>
      <c r="X1321" s="470" t="s">
        <v>494</v>
      </c>
      <c r="Y1321" s="971">
        <v>31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C57-R33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0.9019907407407397</v>
      </c>
      <c r="Q1322" s="484">
        <f t="shared" ca="1" si="336"/>
        <v>0.90216435185185084</v>
      </c>
      <c r="R1322" s="486">
        <v>0.10999999940395355</v>
      </c>
      <c r="S1322" s="486"/>
      <c r="T1322">
        <v>48</v>
      </c>
      <c r="U1322" s="469" t="str">
        <f t="shared" si="337"/>
        <v>C57-R33</v>
      </c>
      <c r="V1322" s="970">
        <v>57</v>
      </c>
      <c r="W1322" s="470" t="s">
        <v>493</v>
      </c>
      <c r="X1322" s="470" t="s">
        <v>494</v>
      </c>
      <c r="Y1322" s="971">
        <v>33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C57-R35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0.90244212962962866</v>
      </c>
      <c r="Q1323" s="484">
        <f t="shared" ca="1" si="336"/>
        <v>0.90260416666666565</v>
      </c>
      <c r="R1323" s="486">
        <v>0.10999999940395355</v>
      </c>
      <c r="S1323" s="486"/>
      <c r="T1323">
        <v>48</v>
      </c>
      <c r="U1323" s="469" t="str">
        <f t="shared" si="337"/>
        <v>C57-R35</v>
      </c>
      <c r="V1323" s="970">
        <v>57</v>
      </c>
      <c r="W1323" s="470" t="s">
        <v>493</v>
      </c>
      <c r="X1323" s="470" t="s">
        <v>494</v>
      </c>
      <c r="Y1323" s="971">
        <v>35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C57-R37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0.90288194444444347</v>
      </c>
      <c r="Q1324" s="484">
        <f t="shared" ca="1" si="336"/>
        <v>0.90305555555555461</v>
      </c>
      <c r="R1324" s="486">
        <v>0.10999999940395355</v>
      </c>
      <c r="S1324" s="486"/>
      <c r="T1324">
        <v>48</v>
      </c>
      <c r="U1324" s="469" t="str">
        <f t="shared" si="337"/>
        <v>C57-R37</v>
      </c>
      <c r="V1324" s="970">
        <v>57</v>
      </c>
      <c r="W1324" s="470" t="s">
        <v>493</v>
      </c>
      <c r="X1324" s="470" t="s">
        <v>494</v>
      </c>
      <c r="Y1324" s="971">
        <v>37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C57-R39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0.90328703703703606</v>
      </c>
      <c r="Q1325" s="484">
        <f t="shared" ca="1" si="336"/>
        <v>0.90343749999999901</v>
      </c>
      <c r="R1325" s="486">
        <v>0.10999999940395355</v>
      </c>
      <c r="S1325" s="486"/>
      <c r="T1325">
        <v>48</v>
      </c>
      <c r="U1325" s="469" t="str">
        <f t="shared" si="337"/>
        <v>C57-R39</v>
      </c>
      <c r="V1325" s="970">
        <v>57</v>
      </c>
      <c r="W1325" s="470" t="s">
        <v>493</v>
      </c>
      <c r="X1325" s="470" t="s">
        <v>494</v>
      </c>
      <c r="Y1325" s="971">
        <v>39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C57-R41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0.9036805555555546</v>
      </c>
      <c r="Q1326" s="484">
        <f t="shared" ca="1" si="336"/>
        <v>0.90385416666666574</v>
      </c>
      <c r="R1326" s="486">
        <v>0.10999999940395355</v>
      </c>
      <c r="S1326" s="486"/>
      <c r="T1326">
        <v>48</v>
      </c>
      <c r="U1326" s="469" t="str">
        <f t="shared" si="337"/>
        <v>C57-R41</v>
      </c>
      <c r="V1326" s="970">
        <v>57</v>
      </c>
      <c r="W1326" s="470" t="s">
        <v>493</v>
      </c>
      <c r="X1326" s="470" t="s">
        <v>494</v>
      </c>
      <c r="Y1326" s="971">
        <v>41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C57-R43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0.90409722222222133</v>
      </c>
      <c r="Q1327" s="484">
        <f t="shared" ca="1" si="336"/>
        <v>0.90423611111111024</v>
      </c>
      <c r="R1327" s="486">
        <v>0.10999999940395355</v>
      </c>
      <c r="S1327" s="486"/>
      <c r="T1327">
        <v>48</v>
      </c>
      <c r="U1327" s="469" t="str">
        <f t="shared" si="337"/>
        <v>C57-R43</v>
      </c>
      <c r="V1327" s="970">
        <v>57</v>
      </c>
      <c r="W1327" s="470" t="s">
        <v>493</v>
      </c>
      <c r="X1327" s="470" t="s">
        <v>494</v>
      </c>
      <c r="Y1327" s="971">
        <v>43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C58-R44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0.90449074074073987</v>
      </c>
      <c r="Q1328" s="484">
        <f t="shared" ca="1" si="336"/>
        <v>0.90465277777777686</v>
      </c>
      <c r="R1328" s="486">
        <v>0.10999999940395355</v>
      </c>
      <c r="S1328" s="486"/>
      <c r="T1328">
        <v>48</v>
      </c>
      <c r="U1328" s="469" t="str">
        <f t="shared" si="337"/>
        <v>C58-R44</v>
      </c>
      <c r="V1328" s="970">
        <v>58</v>
      </c>
      <c r="W1328" s="470" t="s">
        <v>493</v>
      </c>
      <c r="X1328" s="470" t="s">
        <v>494</v>
      </c>
      <c r="Y1328" s="971">
        <v>44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C58-R42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0.90490740740740649</v>
      </c>
      <c r="Q1329" s="484">
        <f t="shared" ca="1" si="336"/>
        <v>0.9050462962962954</v>
      </c>
      <c r="R1329" s="486">
        <v>0.10999999940395355</v>
      </c>
      <c r="S1329" s="486"/>
      <c r="T1329">
        <v>48</v>
      </c>
      <c r="U1329" s="469" t="str">
        <f t="shared" si="337"/>
        <v>C58-R42</v>
      </c>
      <c r="V1329" s="970">
        <v>58</v>
      </c>
      <c r="W1329" s="470" t="s">
        <v>493</v>
      </c>
      <c r="X1329" s="470" t="s">
        <v>494</v>
      </c>
      <c r="Y1329" s="971">
        <v>42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C58-R40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0.905289351851851</v>
      </c>
      <c r="Q1330" s="484">
        <f t="shared" ca="1" si="336"/>
        <v>0.90542824074073991</v>
      </c>
      <c r="R1330" s="486">
        <v>0.10999999940395355</v>
      </c>
      <c r="S1330" s="486"/>
      <c r="T1330">
        <v>48</v>
      </c>
      <c r="U1330" s="469" t="str">
        <f t="shared" si="337"/>
        <v>C58-R40</v>
      </c>
      <c r="V1330" s="970">
        <v>58</v>
      </c>
      <c r="W1330" s="470" t="s">
        <v>493</v>
      </c>
      <c r="X1330" s="470" t="s">
        <v>494</v>
      </c>
      <c r="Y1330" s="971">
        <v>40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C58-R38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0.90568287037036954</v>
      </c>
      <c r="Q1331" s="484">
        <f t="shared" ca="1" si="336"/>
        <v>0.90584490740740653</v>
      </c>
      <c r="R1331" s="486">
        <v>0.10999999940395355</v>
      </c>
      <c r="S1331" s="486"/>
      <c r="T1331">
        <v>48</v>
      </c>
      <c r="U1331" s="469" t="str">
        <f t="shared" si="337"/>
        <v>C58-R38</v>
      </c>
      <c r="V1331" s="970">
        <v>58</v>
      </c>
      <c r="W1331" s="470" t="s">
        <v>493</v>
      </c>
      <c r="X1331" s="470" t="s">
        <v>494</v>
      </c>
      <c r="Y1331" s="971">
        <v>38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C58-R36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0.90613425925925839</v>
      </c>
      <c r="Q1332" s="484">
        <f t="shared" ca="1" si="336"/>
        <v>0.90628472222222134</v>
      </c>
      <c r="R1332" s="486">
        <v>0.10999999940395355</v>
      </c>
      <c r="S1332" s="486"/>
      <c r="T1332">
        <v>48</v>
      </c>
      <c r="U1332" s="469" t="str">
        <f t="shared" si="337"/>
        <v>C58-R36</v>
      </c>
      <c r="V1332" s="970">
        <v>58</v>
      </c>
      <c r="W1332" s="470" t="s">
        <v>493</v>
      </c>
      <c r="X1332" s="470" t="s">
        <v>494</v>
      </c>
      <c r="Y1332" s="971">
        <v>36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C58-R34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0.90656249999999916</v>
      </c>
      <c r="Q1333" s="484">
        <f t="shared" ca="1" si="336"/>
        <v>0.90672453703703615</v>
      </c>
      <c r="R1333" s="486">
        <v>0.10999999940395355</v>
      </c>
      <c r="S1333" s="486"/>
      <c r="T1333">
        <v>48</v>
      </c>
      <c r="U1333" s="469" t="str">
        <f t="shared" si="337"/>
        <v>C58-R34</v>
      </c>
      <c r="V1333" s="970">
        <v>58</v>
      </c>
      <c r="W1333" s="470" t="s">
        <v>493</v>
      </c>
      <c r="X1333" s="470" t="s">
        <v>494</v>
      </c>
      <c r="Y1333" s="971">
        <v>34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C58-R32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0.90696759259259174</v>
      </c>
      <c r="Q1334" s="484">
        <f t="shared" ca="1" si="336"/>
        <v>0.90712962962962873</v>
      </c>
      <c r="R1334" s="486">
        <v>0.10999999940395355</v>
      </c>
      <c r="S1334" s="486"/>
      <c r="T1334">
        <v>48</v>
      </c>
      <c r="U1334" s="469" t="str">
        <f t="shared" si="337"/>
        <v>C58-R32</v>
      </c>
      <c r="V1334" s="970">
        <v>58</v>
      </c>
      <c r="W1334" s="470" t="s">
        <v>493</v>
      </c>
      <c r="X1334" s="470" t="s">
        <v>494</v>
      </c>
      <c r="Y1334" s="971">
        <v>32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C58-R30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0.90738425925925836</v>
      </c>
      <c r="Q1335" s="484">
        <f t="shared" ca="1" si="336"/>
        <v>0.90753472222222131</v>
      </c>
      <c r="R1335" s="486">
        <v>0.10999999940395355</v>
      </c>
      <c r="S1335" s="486"/>
      <c r="T1335">
        <v>48</v>
      </c>
      <c r="U1335" s="469" t="str">
        <f t="shared" si="337"/>
        <v>C58-R30</v>
      </c>
      <c r="V1335" s="970">
        <v>58</v>
      </c>
      <c r="W1335" s="470" t="s">
        <v>493</v>
      </c>
      <c r="X1335" s="470" t="s">
        <v>494</v>
      </c>
      <c r="Y1335" s="971">
        <v>30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C58-R28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0.90776620370370276</v>
      </c>
      <c r="Q1336" s="484">
        <f t="shared" ca="1" si="336"/>
        <v>0.90790509259259167</v>
      </c>
      <c r="R1336" s="486">
        <v>0.10999999940395355</v>
      </c>
      <c r="S1336" s="486"/>
      <c r="T1336">
        <v>48</v>
      </c>
      <c r="U1336" s="469" t="str">
        <f t="shared" si="337"/>
        <v>C58-R28</v>
      </c>
      <c r="V1336" s="970">
        <v>58</v>
      </c>
      <c r="W1336" s="470" t="s">
        <v>493</v>
      </c>
      <c r="X1336" s="470" t="s">
        <v>494</v>
      </c>
      <c r="Y1336" s="971">
        <v>28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C58-R26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0.90814814814814726</v>
      </c>
      <c r="Q1337" s="484">
        <f t="shared" ca="1" si="336"/>
        <v>0.9083217592592584</v>
      </c>
      <c r="R1337" s="486">
        <v>0.10999999940395355</v>
      </c>
      <c r="S1337" s="486"/>
      <c r="T1337">
        <v>49</v>
      </c>
      <c r="U1337" s="469" t="str">
        <f t="shared" si="337"/>
        <v>C58-R26</v>
      </c>
      <c r="V1337" s="970">
        <v>58</v>
      </c>
      <c r="W1337" s="470" t="s">
        <v>493</v>
      </c>
      <c r="X1337" s="470" t="s">
        <v>494</v>
      </c>
      <c r="Y1337" s="971">
        <v>26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C58-R24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0.90858796296296207</v>
      </c>
      <c r="Q1338" s="484">
        <f t="shared" ca="1" si="336"/>
        <v>0.90874999999999906</v>
      </c>
      <c r="R1338" s="486">
        <v>0.10999999940395355</v>
      </c>
      <c r="S1338" s="486"/>
      <c r="T1338">
        <v>49</v>
      </c>
      <c r="U1338" s="469" t="str">
        <f t="shared" si="337"/>
        <v>C58-R24</v>
      </c>
      <c r="V1338" s="970">
        <v>58</v>
      </c>
      <c r="W1338" s="470" t="s">
        <v>493</v>
      </c>
      <c r="X1338" s="470" t="s">
        <v>494</v>
      </c>
      <c r="Y1338" s="971">
        <v>24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C58-R22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0.90900462962962869</v>
      </c>
      <c r="Q1339" s="484">
        <f t="shared" ca="1" si="336"/>
        <v>0.9091435185185176</v>
      </c>
      <c r="R1339" s="486">
        <v>0.10999999940395355</v>
      </c>
      <c r="S1339" s="486"/>
      <c r="T1339">
        <v>49</v>
      </c>
      <c r="U1339" s="469" t="str">
        <f t="shared" si="337"/>
        <v>C58-R22</v>
      </c>
      <c r="V1339" s="970">
        <v>58</v>
      </c>
      <c r="W1339" s="470" t="s">
        <v>493</v>
      </c>
      <c r="X1339" s="470" t="s">
        <v>494</v>
      </c>
      <c r="Y1339" s="971">
        <v>22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C58-R20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0.90939814814814723</v>
      </c>
      <c r="Q1340" s="484">
        <f t="shared" ca="1" si="336"/>
        <v>0.90953703703703614</v>
      </c>
      <c r="R1340" s="486">
        <v>0.10999999940395355</v>
      </c>
      <c r="S1340" s="486"/>
      <c r="T1340">
        <v>49</v>
      </c>
      <c r="U1340" s="469" t="str">
        <f t="shared" si="337"/>
        <v>C58-R20</v>
      </c>
      <c r="V1340" s="970">
        <v>58</v>
      </c>
      <c r="W1340" s="470" t="s">
        <v>493</v>
      </c>
      <c r="X1340" s="470" t="s">
        <v>494</v>
      </c>
      <c r="Y1340" s="971">
        <v>20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C58-R18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0.90980324074073982</v>
      </c>
      <c r="Q1341" s="484">
        <f t="shared" ca="1" si="336"/>
        <v>0.90994212962962873</v>
      </c>
      <c r="R1341" s="486">
        <v>0.10999999940395355</v>
      </c>
      <c r="S1341" s="486"/>
      <c r="T1341">
        <v>49</v>
      </c>
      <c r="U1341" s="469" t="str">
        <f t="shared" si="337"/>
        <v>C58-R18</v>
      </c>
      <c r="V1341" s="970">
        <v>58</v>
      </c>
      <c r="W1341" s="470" t="s">
        <v>493</v>
      </c>
      <c r="X1341" s="470" t="s">
        <v>494</v>
      </c>
      <c r="Y1341" s="971">
        <v>18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C58-R16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0.91019675925925836</v>
      </c>
      <c r="Q1342" s="484">
        <f t="shared" ca="1" si="336"/>
        <v>0.91033564814814727</v>
      </c>
      <c r="R1342" s="486">
        <v>0.10999999940395355</v>
      </c>
      <c r="S1342" s="486"/>
      <c r="T1342">
        <v>49</v>
      </c>
      <c r="U1342" s="469" t="str">
        <f t="shared" si="337"/>
        <v>C58-R16</v>
      </c>
      <c r="V1342" s="970">
        <v>58</v>
      </c>
      <c r="W1342" s="470" t="s">
        <v>493</v>
      </c>
      <c r="X1342" s="470" t="s">
        <v>494</v>
      </c>
      <c r="Y1342" s="971">
        <v>16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C58-R14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0.91061342592592509</v>
      </c>
      <c r="Q1343" s="484">
        <f t="shared" ca="1" si="336"/>
        <v>0.91078703703703623</v>
      </c>
      <c r="R1343" s="486">
        <v>0.10999999940395355</v>
      </c>
      <c r="S1343" s="486"/>
      <c r="T1343">
        <v>49</v>
      </c>
      <c r="U1343" s="469" t="str">
        <f t="shared" si="337"/>
        <v>C58-R14</v>
      </c>
      <c r="V1343" s="970">
        <v>58</v>
      </c>
      <c r="W1343" s="470" t="s">
        <v>493</v>
      </c>
      <c r="X1343" s="470" t="s">
        <v>494</v>
      </c>
      <c r="Y1343" s="971">
        <v>14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C58-R12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0.91107638888888809</v>
      </c>
      <c r="Q1344" s="484">
        <f t="shared" ca="1" si="336"/>
        <v>0.91122685185185104</v>
      </c>
      <c r="R1344" s="486">
        <v>0.10999999940395355</v>
      </c>
      <c r="S1344" s="486"/>
      <c r="T1344">
        <v>49</v>
      </c>
      <c r="U1344" s="469" t="str">
        <f t="shared" si="337"/>
        <v>C58-R12</v>
      </c>
      <c r="V1344" s="970">
        <v>58</v>
      </c>
      <c r="W1344" s="470" t="s">
        <v>493</v>
      </c>
      <c r="X1344" s="470" t="s">
        <v>494</v>
      </c>
      <c r="Y1344" s="971">
        <v>12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C58-R10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0.91149305555555471</v>
      </c>
      <c r="Q1345" s="484">
        <f t="shared" ca="1" si="336"/>
        <v>0.91164351851851766</v>
      </c>
      <c r="R1345" s="486">
        <v>0.10999999940395355</v>
      </c>
      <c r="S1345" s="486"/>
      <c r="T1345">
        <v>49</v>
      </c>
      <c r="U1345" s="469" t="str">
        <f t="shared" si="337"/>
        <v>C58-R10</v>
      </c>
      <c r="V1345" s="970">
        <v>58</v>
      </c>
      <c r="W1345" s="470" t="s">
        <v>493</v>
      </c>
      <c r="X1345" s="470" t="s">
        <v>494</v>
      </c>
      <c r="Y1345" s="971">
        <v>10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C58-R8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0.91192129629629548</v>
      </c>
      <c r="Q1346" s="484">
        <f t="shared" ca="1" si="336"/>
        <v>0.91209490740740662</v>
      </c>
      <c r="R1346" s="486">
        <v>0.10999999940395355</v>
      </c>
      <c r="S1346" s="486"/>
      <c r="T1346">
        <v>49</v>
      </c>
      <c r="U1346" s="469" t="str">
        <f t="shared" si="337"/>
        <v>C58-R8</v>
      </c>
      <c r="V1346" s="970">
        <v>58</v>
      </c>
      <c r="W1346" s="470" t="s">
        <v>493</v>
      </c>
      <c r="X1346" s="470" t="s">
        <v>494</v>
      </c>
      <c r="Y1346" s="971">
        <v>8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C58-R6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0.91233796296296221</v>
      </c>
      <c r="Q1347" s="484">
        <f t="shared" ca="1" si="336"/>
        <v>0.9124999999999992</v>
      </c>
      <c r="R1347" s="486">
        <v>0.10999999940395355</v>
      </c>
      <c r="S1347" s="486"/>
      <c r="T1347">
        <v>49</v>
      </c>
      <c r="U1347" s="469" t="str">
        <f t="shared" si="337"/>
        <v>C58-R6</v>
      </c>
      <c r="V1347" s="970">
        <v>58</v>
      </c>
      <c r="W1347" s="470" t="s">
        <v>493</v>
      </c>
      <c r="X1347" s="470" t="s">
        <v>494</v>
      </c>
      <c r="Y1347" s="971">
        <v>6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C58-R4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0.91276620370370287</v>
      </c>
      <c r="Q1348" s="484">
        <f t="shared" ca="1" si="336"/>
        <v>0.91292824074073986</v>
      </c>
      <c r="R1348" s="486">
        <v>0.10999999940395355</v>
      </c>
      <c r="S1348" s="486"/>
      <c r="T1348">
        <v>49</v>
      </c>
      <c r="U1348" s="469" t="str">
        <f t="shared" si="337"/>
        <v>C58-R4</v>
      </c>
      <c r="V1348" s="970">
        <v>58</v>
      </c>
      <c r="W1348" s="470" t="s">
        <v>493</v>
      </c>
      <c r="X1348" s="470" t="s">
        <v>494</v>
      </c>
      <c r="Y1348" s="971">
        <v>4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C58-R2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0.91321759259259172</v>
      </c>
      <c r="Q1349" s="484">
        <f t="shared" ca="1" si="336"/>
        <v>0.91335648148148063</v>
      </c>
      <c r="R1349" s="486">
        <v>0.10999999940395355</v>
      </c>
      <c r="S1349" s="486"/>
      <c r="T1349">
        <v>49</v>
      </c>
      <c r="U1349" s="469" t="str">
        <f t="shared" si="337"/>
        <v>C58-R2</v>
      </c>
      <c r="V1349" s="970">
        <v>58</v>
      </c>
      <c r="W1349" s="470" t="s">
        <v>493</v>
      </c>
      <c r="X1349" s="470" t="s">
        <v>494</v>
      </c>
      <c r="Y1349" s="971">
        <v>2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C59-R1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0.91358796296296207</v>
      </c>
      <c r="Q1350" s="484">
        <f t="shared" ca="1" si="336"/>
        <v>0.91373842592592502</v>
      </c>
      <c r="R1350" s="486">
        <v>0.10999999940395355</v>
      </c>
      <c r="S1350" s="486"/>
      <c r="T1350">
        <v>49</v>
      </c>
      <c r="U1350" s="469" t="str">
        <f t="shared" si="337"/>
        <v>C59-R1</v>
      </c>
      <c r="V1350" s="970">
        <v>59</v>
      </c>
      <c r="W1350" s="470" t="s">
        <v>493</v>
      </c>
      <c r="X1350" s="470" t="s">
        <v>494</v>
      </c>
      <c r="Y1350" s="971">
        <v>1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C59-R3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0.91402777777777688</v>
      </c>
      <c r="Q1351" s="484">
        <f t="shared" ca="1" si="336"/>
        <v>0.91416666666666579</v>
      </c>
      <c r="R1351" s="486">
        <v>0.10999999940395355</v>
      </c>
      <c r="S1351" s="486"/>
      <c r="T1351">
        <v>49</v>
      </c>
      <c r="U1351" s="469" t="str">
        <f t="shared" si="337"/>
        <v>C59-R3</v>
      </c>
      <c r="V1351" s="970">
        <v>59</v>
      </c>
      <c r="W1351" s="470" t="s">
        <v>493</v>
      </c>
      <c r="X1351" s="470" t="s">
        <v>494</v>
      </c>
      <c r="Y1351" s="971">
        <v>3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C59-R5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0.91445601851851765</v>
      </c>
      <c r="Q1352" s="484">
        <f t="shared" ca="1" si="336"/>
        <v>0.91462962962962879</v>
      </c>
      <c r="R1352" s="486">
        <v>0.10999999940395355</v>
      </c>
      <c r="S1352" s="486"/>
      <c r="T1352">
        <v>49</v>
      </c>
      <c r="U1352" s="469" t="str">
        <f t="shared" si="337"/>
        <v>C59-R5</v>
      </c>
      <c r="V1352" s="970">
        <v>59</v>
      </c>
      <c r="W1352" s="470" t="s">
        <v>493</v>
      </c>
      <c r="X1352" s="470" t="s">
        <v>494</v>
      </c>
      <c r="Y1352" s="971">
        <v>5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C59-R7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0.91489583333333246</v>
      </c>
      <c r="Q1353" s="484">
        <f t="shared" ca="1" si="336"/>
        <v>0.91503472222222137</v>
      </c>
      <c r="R1353" s="486">
        <v>0.10999999940395355</v>
      </c>
      <c r="S1353" s="486"/>
      <c r="T1353">
        <v>49</v>
      </c>
      <c r="U1353" s="469" t="str">
        <f t="shared" si="337"/>
        <v>C59-R7</v>
      </c>
      <c r="V1353" s="970">
        <v>59</v>
      </c>
      <c r="W1353" s="470" t="s">
        <v>493</v>
      </c>
      <c r="X1353" s="470" t="s">
        <v>494</v>
      </c>
      <c r="Y1353" s="971">
        <v>7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C59-R9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0.9153124999999992</v>
      </c>
      <c r="Q1354" s="484">
        <f t="shared" ca="1" si="336"/>
        <v>0.91546296296296215</v>
      </c>
      <c r="R1354" s="486">
        <v>0.10999999940395355</v>
      </c>
      <c r="S1354" s="486"/>
      <c r="T1354">
        <v>49</v>
      </c>
      <c r="U1354" s="469" t="str">
        <f t="shared" si="337"/>
        <v>C59-R9</v>
      </c>
      <c r="V1354" s="970">
        <v>59</v>
      </c>
      <c r="W1354" s="470" t="s">
        <v>493</v>
      </c>
      <c r="X1354" s="470" t="s">
        <v>494</v>
      </c>
      <c r="Y1354" s="971">
        <v>9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C59-R11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0.91574074074073997</v>
      </c>
      <c r="Q1355" s="484">
        <f t="shared" ca="1" si="336"/>
        <v>0.91591435185185111</v>
      </c>
      <c r="R1355" s="486">
        <v>0.10999999940395355</v>
      </c>
      <c r="S1355" s="486"/>
      <c r="T1355">
        <v>49</v>
      </c>
      <c r="U1355" s="469" t="str">
        <f t="shared" si="337"/>
        <v>C59-R11</v>
      </c>
      <c r="V1355" s="970">
        <v>59</v>
      </c>
      <c r="W1355" s="470" t="s">
        <v>493</v>
      </c>
      <c r="X1355" s="470" t="s">
        <v>494</v>
      </c>
      <c r="Y1355" s="971">
        <v>11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C59-R13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0.91614583333333255</v>
      </c>
      <c r="Q1356" s="484">
        <f t="shared" ca="1" si="336"/>
        <v>0.91630787037036954</v>
      </c>
      <c r="R1356" s="486">
        <v>0.10999999940395355</v>
      </c>
      <c r="S1356" s="486"/>
      <c r="T1356">
        <v>49</v>
      </c>
      <c r="U1356" s="469" t="str">
        <f t="shared" si="337"/>
        <v>C59-R13</v>
      </c>
      <c r="V1356" s="970">
        <v>59</v>
      </c>
      <c r="W1356" s="470" t="s">
        <v>493</v>
      </c>
      <c r="X1356" s="470" t="s">
        <v>494</v>
      </c>
      <c r="Y1356" s="971">
        <v>13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C59-R15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0.91658564814814736</v>
      </c>
      <c r="Q1357" s="484">
        <f t="shared" ca="1" si="336"/>
        <v>0.91674768518518435</v>
      </c>
      <c r="R1357" s="486">
        <v>0.10999999940395355</v>
      </c>
      <c r="S1357" s="486"/>
      <c r="T1357">
        <v>49</v>
      </c>
      <c r="U1357" s="469" t="str">
        <f t="shared" si="337"/>
        <v>C59-R15</v>
      </c>
      <c r="V1357" s="970">
        <v>59</v>
      </c>
      <c r="W1357" s="470" t="s">
        <v>493</v>
      </c>
      <c r="X1357" s="470" t="s">
        <v>494</v>
      </c>
      <c r="Y1357" s="971">
        <v>15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C59-R17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0.91700231481481398</v>
      </c>
      <c r="Q1358" s="484">
        <f t="shared" ca="1" si="336"/>
        <v>0.91715277777777693</v>
      </c>
      <c r="R1358" s="486">
        <v>0.10999999940395355</v>
      </c>
      <c r="S1358" s="486"/>
      <c r="T1358">
        <v>49</v>
      </c>
      <c r="U1358" s="469" t="str">
        <f t="shared" si="337"/>
        <v>C59-R17</v>
      </c>
      <c r="V1358" s="970">
        <v>59</v>
      </c>
      <c r="W1358" s="470" t="s">
        <v>493</v>
      </c>
      <c r="X1358" s="470" t="s">
        <v>494</v>
      </c>
      <c r="Y1358" s="971">
        <v>17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C59-R19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0.91743055555555475</v>
      </c>
      <c r="Q1359" s="484">
        <f t="shared" ca="1" si="336"/>
        <v>0.9175810185185177</v>
      </c>
      <c r="R1359" s="486">
        <v>0.10999999940395355</v>
      </c>
      <c r="S1359" s="486"/>
      <c r="T1359">
        <v>49</v>
      </c>
      <c r="U1359" s="469" t="str">
        <f t="shared" si="337"/>
        <v>C59-R19</v>
      </c>
      <c r="V1359" s="970">
        <v>59</v>
      </c>
      <c r="W1359" s="470" t="s">
        <v>493</v>
      </c>
      <c r="X1359" s="470" t="s">
        <v>494</v>
      </c>
      <c r="Y1359" s="971">
        <v>19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C59-R21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0.91783564814814733</v>
      </c>
      <c r="Q1360" s="484">
        <f t="shared" ca="1" si="336"/>
        <v>0.91800925925925847</v>
      </c>
      <c r="R1360" s="486">
        <v>0.10999999940395355</v>
      </c>
      <c r="S1360" s="486"/>
      <c r="T1360">
        <v>49</v>
      </c>
      <c r="U1360" s="469" t="str">
        <f t="shared" si="337"/>
        <v>C59-R21</v>
      </c>
      <c r="V1360" s="970">
        <v>59</v>
      </c>
      <c r="W1360" s="470" t="s">
        <v>493</v>
      </c>
      <c r="X1360" s="470" t="s">
        <v>494</v>
      </c>
      <c r="Y1360" s="971">
        <v>21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C59-R23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0.91825231481481406</v>
      </c>
      <c r="Q1361" s="484">
        <f t="shared" ca="1" si="336"/>
        <v>0.91839120370370297</v>
      </c>
      <c r="R1361" s="486">
        <v>0.10999999940395355</v>
      </c>
      <c r="S1361" s="486"/>
      <c r="T1361">
        <v>49</v>
      </c>
      <c r="U1361" s="469" t="str">
        <f t="shared" si="337"/>
        <v>C59-R23</v>
      </c>
      <c r="V1361" s="970">
        <v>59</v>
      </c>
      <c r="W1361" s="470" t="s">
        <v>493</v>
      </c>
      <c r="X1361" s="470" t="s">
        <v>494</v>
      </c>
      <c r="Y1361" s="971">
        <v>23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C59-R25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0.9186689814814808</v>
      </c>
      <c r="Q1362" s="484">
        <f t="shared" ca="1" si="336"/>
        <v>0.91881944444444374</v>
      </c>
      <c r="R1362" s="486">
        <v>0.10999999940395355</v>
      </c>
      <c r="S1362" s="486"/>
      <c r="T1362">
        <v>50</v>
      </c>
      <c r="U1362" s="469" t="str">
        <f t="shared" si="337"/>
        <v>C59-R25</v>
      </c>
      <c r="V1362" s="970">
        <v>59</v>
      </c>
      <c r="W1362" s="470" t="s">
        <v>493</v>
      </c>
      <c r="X1362" s="470" t="s">
        <v>494</v>
      </c>
      <c r="Y1362" s="971">
        <v>25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C59-R27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0.91907407407407338</v>
      </c>
      <c r="Q1363" s="484">
        <f t="shared" ca="1" si="336"/>
        <v>0.91923611111111037</v>
      </c>
      <c r="R1363" s="486">
        <v>0.10999999940395355</v>
      </c>
      <c r="S1363" s="486"/>
      <c r="T1363">
        <v>50</v>
      </c>
      <c r="U1363" s="469" t="str">
        <f t="shared" si="337"/>
        <v>C59-R27</v>
      </c>
      <c r="V1363" s="970">
        <v>59</v>
      </c>
      <c r="W1363" s="470" t="s">
        <v>493</v>
      </c>
      <c r="X1363" s="470" t="s">
        <v>494</v>
      </c>
      <c r="Y1363" s="971">
        <v>27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C59-R29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0.91950231481481404</v>
      </c>
      <c r="Q1364" s="484">
        <f t="shared" ca="1" si="336"/>
        <v>0.91966435185185103</v>
      </c>
      <c r="R1364" s="486">
        <v>0.10999999940395355</v>
      </c>
      <c r="S1364" s="486"/>
      <c r="T1364">
        <v>50</v>
      </c>
      <c r="U1364" s="469" t="str">
        <f t="shared" si="337"/>
        <v>C59-R29</v>
      </c>
      <c r="V1364" s="970">
        <v>59</v>
      </c>
      <c r="W1364" s="470" t="s">
        <v>493</v>
      </c>
      <c r="X1364" s="470" t="s">
        <v>494</v>
      </c>
      <c r="Y1364" s="971">
        <v>29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C59-R31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0.91994212962962885</v>
      </c>
      <c r="Q1365" s="484">
        <f t="shared" ca="1" si="336"/>
        <v>0.92011574074073998</v>
      </c>
      <c r="R1365" s="486">
        <v>0.10999999940395355</v>
      </c>
      <c r="S1365" s="486"/>
      <c r="T1365">
        <v>50</v>
      </c>
      <c r="U1365" s="469" t="str">
        <f t="shared" si="337"/>
        <v>C59-R31</v>
      </c>
      <c r="V1365" s="970">
        <v>59</v>
      </c>
      <c r="W1365" s="470" t="s">
        <v>493</v>
      </c>
      <c r="X1365" s="470" t="s">
        <v>494</v>
      </c>
      <c r="Y1365" s="971">
        <v>31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C59-R33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0.92035879629629558</v>
      </c>
      <c r="Q1366" s="484">
        <f t="shared" ca="1" si="336"/>
        <v>0.92052083333333257</v>
      </c>
      <c r="R1366" s="486">
        <v>0.10999999940395355</v>
      </c>
      <c r="S1366" s="486"/>
      <c r="T1366">
        <v>50</v>
      </c>
      <c r="U1366" s="469" t="str">
        <f t="shared" si="337"/>
        <v>C59-R33</v>
      </c>
      <c r="V1366" s="970">
        <v>59</v>
      </c>
      <c r="W1366" s="470" t="s">
        <v>493</v>
      </c>
      <c r="X1366" s="470" t="s">
        <v>494</v>
      </c>
      <c r="Y1366" s="971">
        <v>33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C59-R35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0.92078703703703624</v>
      </c>
      <c r="Q1367" s="484">
        <f t="shared" ca="1" si="336"/>
        <v>0.92093749999999919</v>
      </c>
      <c r="R1367" s="486">
        <v>0.10999999940395355</v>
      </c>
      <c r="S1367" s="486"/>
      <c r="T1367">
        <v>50</v>
      </c>
      <c r="U1367" s="469" t="str">
        <f t="shared" si="337"/>
        <v>C59-R35</v>
      </c>
      <c r="V1367" s="970">
        <v>59</v>
      </c>
      <c r="W1367" s="470" t="s">
        <v>493</v>
      </c>
      <c r="X1367" s="470" t="s">
        <v>494</v>
      </c>
      <c r="Y1367" s="971">
        <v>35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C59-R37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0.92119212962962882</v>
      </c>
      <c r="Q1368" s="484">
        <f t="shared" ca="1" si="336"/>
        <v>0.92133101851851773</v>
      </c>
      <c r="R1368" s="486">
        <v>0.10999999940395355</v>
      </c>
      <c r="S1368" s="486"/>
      <c r="T1368">
        <v>50</v>
      </c>
      <c r="U1368" s="469" t="str">
        <f t="shared" si="337"/>
        <v>C59-R37</v>
      </c>
      <c r="V1368" s="970">
        <v>59</v>
      </c>
      <c r="W1368" s="470" t="s">
        <v>493</v>
      </c>
      <c r="X1368" s="470" t="s">
        <v>494</v>
      </c>
      <c r="Y1368" s="971">
        <v>37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C59-R39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0.92158564814814736</v>
      </c>
      <c r="Q1369" s="484">
        <f t="shared" ca="1" si="336"/>
        <v>0.92173611111111031</v>
      </c>
      <c r="R1369" s="486">
        <v>0.10999999940395355</v>
      </c>
      <c r="S1369" s="486"/>
      <c r="T1369">
        <v>50</v>
      </c>
      <c r="U1369" s="469" t="str">
        <f t="shared" si="337"/>
        <v>C59-R39</v>
      </c>
      <c r="V1369" s="970">
        <v>59</v>
      </c>
      <c r="W1369" s="470" t="s">
        <v>493</v>
      </c>
      <c r="X1369" s="470" t="s">
        <v>494</v>
      </c>
      <c r="Y1369" s="971">
        <v>39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C59-R41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0.92200231481481398</v>
      </c>
      <c r="Q1370" s="484">
        <f t="shared" ca="1" si="336"/>
        <v>0.92216435185185097</v>
      </c>
      <c r="R1370" s="486">
        <v>0.10999999940395355</v>
      </c>
      <c r="S1370" s="486"/>
      <c r="T1370">
        <v>50</v>
      </c>
      <c r="U1370" s="469" t="str">
        <f t="shared" si="337"/>
        <v>C59-R41</v>
      </c>
      <c r="V1370" s="970">
        <v>59</v>
      </c>
      <c r="W1370" s="470" t="s">
        <v>493</v>
      </c>
      <c r="X1370" s="470" t="s">
        <v>494</v>
      </c>
      <c r="Y1370" s="971">
        <v>41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C59-R43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0.92240740740740657</v>
      </c>
      <c r="Q1371" s="484">
        <f t="shared" ca="1" si="336"/>
        <v>0.92256944444444355</v>
      </c>
      <c r="R1371" s="486">
        <v>0.10999999940395355</v>
      </c>
      <c r="S1371" s="486"/>
      <c r="T1371">
        <v>50</v>
      </c>
      <c r="U1371" s="469" t="str">
        <f t="shared" si="337"/>
        <v>C59-R43</v>
      </c>
      <c r="V1371" s="970">
        <v>59</v>
      </c>
      <c r="W1371" s="470" t="s">
        <v>493</v>
      </c>
      <c r="X1371" s="470" t="s">
        <v>494</v>
      </c>
      <c r="Y1371" s="971">
        <v>43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C60-R44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0.92281249999999915</v>
      </c>
      <c r="Q1372" s="484">
        <f t="shared" ca="1" si="336"/>
        <v>0.92297453703703614</v>
      </c>
      <c r="R1372" s="486">
        <v>0.10999999940395355</v>
      </c>
      <c r="S1372" s="486"/>
      <c r="T1372">
        <v>50</v>
      </c>
      <c r="U1372" s="469" t="str">
        <f t="shared" si="337"/>
        <v>C60-R44</v>
      </c>
      <c r="V1372" s="970">
        <v>60</v>
      </c>
      <c r="W1372" s="470" t="s">
        <v>493</v>
      </c>
      <c r="X1372" s="470" t="s">
        <v>494</v>
      </c>
      <c r="Y1372" s="971">
        <v>44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C60-R42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0.92325231481481396</v>
      </c>
      <c r="Q1373" s="484">
        <f t="shared" ca="1" si="336"/>
        <v>0.92341435185185095</v>
      </c>
      <c r="R1373" s="486">
        <v>0.10999999940395355</v>
      </c>
      <c r="S1373" s="486"/>
      <c r="T1373">
        <v>50</v>
      </c>
      <c r="U1373" s="469" t="str">
        <f t="shared" si="337"/>
        <v>C60-R42</v>
      </c>
      <c r="V1373" s="970">
        <v>60</v>
      </c>
      <c r="W1373" s="470" t="s">
        <v>493</v>
      </c>
      <c r="X1373" s="470" t="s">
        <v>494</v>
      </c>
      <c r="Y1373" s="971">
        <v>42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C60-R40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0.92365740740740654</v>
      </c>
      <c r="Q1374" s="484">
        <f t="shared" ca="1" si="336"/>
        <v>0.92383101851851768</v>
      </c>
      <c r="R1374" s="486">
        <v>0.10999999940395355</v>
      </c>
      <c r="S1374" s="486"/>
      <c r="T1374">
        <v>50</v>
      </c>
      <c r="U1374" s="469" t="str">
        <f t="shared" si="337"/>
        <v>C60-R40</v>
      </c>
      <c r="V1374" s="970">
        <v>60</v>
      </c>
      <c r="W1374" s="470" t="s">
        <v>493</v>
      </c>
      <c r="X1374" s="470" t="s">
        <v>494</v>
      </c>
      <c r="Y1374" s="971">
        <v>40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C60-R38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0.92408564814814731</v>
      </c>
      <c r="Q1375" s="484">
        <f t="shared" ca="1" si="336"/>
        <v>0.92425925925925845</v>
      </c>
      <c r="R1375" s="486">
        <v>0.10999999940395355</v>
      </c>
      <c r="S1375" s="486"/>
      <c r="T1375">
        <v>50</v>
      </c>
      <c r="U1375" s="469" t="str">
        <f t="shared" si="337"/>
        <v>C60-R38</v>
      </c>
      <c r="V1375" s="970">
        <v>60</v>
      </c>
      <c r="W1375" s="470" t="s">
        <v>493</v>
      </c>
      <c r="X1375" s="470" t="s">
        <v>494</v>
      </c>
      <c r="Y1375" s="971">
        <v>38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C60-R36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0.92450231481481404</v>
      </c>
      <c r="Q1376" s="484">
        <f t="shared" ca="1" si="336"/>
        <v>0.92465277777777699</v>
      </c>
      <c r="R1376" s="486">
        <v>0.10999999940395355</v>
      </c>
      <c r="S1376" s="486"/>
      <c r="T1376">
        <v>50</v>
      </c>
      <c r="U1376" s="469" t="str">
        <f t="shared" si="337"/>
        <v>C60-R36</v>
      </c>
      <c r="V1376" s="970">
        <v>60</v>
      </c>
      <c r="W1376" s="470" t="s">
        <v>493</v>
      </c>
      <c r="X1376" s="470" t="s">
        <v>494</v>
      </c>
      <c r="Y1376" s="971">
        <v>36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C60-R34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0.92489583333333258</v>
      </c>
      <c r="Q1377" s="484">
        <f t="shared" ca="1" si="336"/>
        <v>0.92505787037036957</v>
      </c>
      <c r="R1377" s="486">
        <v>0.10999999940395355</v>
      </c>
      <c r="S1377" s="486"/>
      <c r="T1377">
        <v>50</v>
      </c>
      <c r="U1377" s="469" t="str">
        <f t="shared" si="337"/>
        <v>C60-R34</v>
      </c>
      <c r="V1377" s="970">
        <v>60</v>
      </c>
      <c r="W1377" s="470" t="s">
        <v>493</v>
      </c>
      <c r="X1377" s="470" t="s">
        <v>494</v>
      </c>
      <c r="Y1377" s="971">
        <v>34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C60-R32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0.92534722222222143</v>
      </c>
      <c r="Q1378" s="484">
        <f t="shared" ca="1" si="336"/>
        <v>0.92550925925925842</v>
      </c>
      <c r="R1378" s="486">
        <v>0.10999999940395355</v>
      </c>
      <c r="S1378" s="486"/>
      <c r="T1378">
        <v>50</v>
      </c>
      <c r="U1378" s="469" t="str">
        <f t="shared" si="337"/>
        <v>C60-R32</v>
      </c>
      <c r="V1378" s="970">
        <v>60</v>
      </c>
      <c r="W1378" s="470" t="s">
        <v>493</v>
      </c>
      <c r="X1378" s="470" t="s">
        <v>494</v>
      </c>
      <c r="Y1378" s="971">
        <v>32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C60-R30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0.92575231481481401</v>
      </c>
      <c r="Q1379" s="484">
        <f t="shared" ca="1" si="336"/>
        <v>0.925914351851851</v>
      </c>
      <c r="R1379" s="486">
        <v>0.10999999940395355</v>
      </c>
      <c r="S1379" s="486"/>
      <c r="T1379">
        <v>50</v>
      </c>
      <c r="U1379" s="469" t="str">
        <f t="shared" si="337"/>
        <v>C60-R30</v>
      </c>
      <c r="V1379" s="970">
        <v>60</v>
      </c>
      <c r="W1379" s="470" t="s">
        <v>493</v>
      </c>
      <c r="X1379" s="470" t="s">
        <v>494</v>
      </c>
      <c r="Y1379" s="971">
        <v>30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C60-R28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0.92618055555555467</v>
      </c>
      <c r="Q1380" s="484">
        <f t="shared" ref="Q1380:Q1443" ca="1" si="351">P1380+TIME(0,0,RANDBETWEEN(12,15))</f>
        <v>0.92634259259259166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C60-R28</v>
      </c>
      <c r="V1380" s="970">
        <v>60</v>
      </c>
      <c r="W1380" s="470" t="s">
        <v>493</v>
      </c>
      <c r="X1380" s="470" t="s">
        <v>494</v>
      </c>
      <c r="Y1380" s="971">
        <v>28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C60-R26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0.92658564814814726</v>
      </c>
      <c r="Q1381" s="484">
        <f t="shared" ca="1" si="351"/>
        <v>0.92674768518518424</v>
      </c>
      <c r="R1381" s="486">
        <v>0.10999999940395355</v>
      </c>
      <c r="S1381" s="486"/>
      <c r="T1381">
        <v>50</v>
      </c>
      <c r="U1381" s="469" t="str">
        <f t="shared" si="352"/>
        <v>C60-R26</v>
      </c>
      <c r="V1381" s="970">
        <v>60</v>
      </c>
      <c r="W1381" s="470" t="s">
        <v>493</v>
      </c>
      <c r="X1381" s="470" t="s">
        <v>494</v>
      </c>
      <c r="Y1381" s="971">
        <v>26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C60-R24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0.92702546296296207</v>
      </c>
      <c r="Q1382" s="484">
        <f t="shared" ca="1" si="351"/>
        <v>0.9271990740740732</v>
      </c>
      <c r="R1382" s="486">
        <v>0.10999999940395355</v>
      </c>
      <c r="S1382" s="486"/>
      <c r="T1382">
        <v>50</v>
      </c>
      <c r="U1382" s="469" t="str">
        <f t="shared" si="352"/>
        <v>C60-R24</v>
      </c>
      <c r="V1382" s="970">
        <v>60</v>
      </c>
      <c r="W1382" s="470" t="s">
        <v>493</v>
      </c>
      <c r="X1382" s="470" t="s">
        <v>494</v>
      </c>
      <c r="Y1382" s="971">
        <v>24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C60-R22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0.92746527777777688</v>
      </c>
      <c r="Q1383" s="484">
        <f t="shared" ca="1" si="351"/>
        <v>0.92760416666666579</v>
      </c>
      <c r="R1383" s="486">
        <v>0.10999999940395355</v>
      </c>
      <c r="S1383" s="486"/>
      <c r="T1383">
        <v>50</v>
      </c>
      <c r="U1383" s="469" t="str">
        <f t="shared" si="352"/>
        <v>C60-R22</v>
      </c>
      <c r="V1383" s="970">
        <v>60</v>
      </c>
      <c r="W1383" s="470" t="s">
        <v>493</v>
      </c>
      <c r="X1383" s="470" t="s">
        <v>494</v>
      </c>
      <c r="Y1383" s="971">
        <v>22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C60-R20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0.92787037037036946</v>
      </c>
      <c r="Q1384" s="484">
        <f t="shared" ca="1" si="351"/>
        <v>0.92802083333333241</v>
      </c>
      <c r="R1384" s="486">
        <v>0.10999999940395355</v>
      </c>
      <c r="S1384" s="486"/>
      <c r="T1384">
        <v>50</v>
      </c>
      <c r="U1384" s="469" t="str">
        <f t="shared" si="352"/>
        <v>C60-R20</v>
      </c>
      <c r="V1384" s="970">
        <v>60</v>
      </c>
      <c r="W1384" s="470" t="s">
        <v>493</v>
      </c>
      <c r="X1384" s="470" t="s">
        <v>494</v>
      </c>
      <c r="Y1384" s="971">
        <v>20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C60-R18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0.92827546296296204</v>
      </c>
      <c r="Q1385" s="484">
        <f t="shared" ca="1" si="351"/>
        <v>0.92841435185185095</v>
      </c>
      <c r="R1385" s="486">
        <v>0.10999999940395355</v>
      </c>
      <c r="S1385" s="486"/>
      <c r="T1385">
        <v>50</v>
      </c>
      <c r="U1385" s="469" t="str">
        <f t="shared" si="352"/>
        <v>C60-R18</v>
      </c>
      <c r="V1385" s="970">
        <v>60</v>
      </c>
      <c r="W1385" s="470" t="s">
        <v>493</v>
      </c>
      <c r="X1385" s="470" t="s">
        <v>494</v>
      </c>
      <c r="Y1385" s="971">
        <v>18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C60-R16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0.92865740740740654</v>
      </c>
      <c r="Q1386" s="484">
        <f t="shared" ca="1" si="351"/>
        <v>0.92883101851851768</v>
      </c>
      <c r="R1386" s="486">
        <v>0.10999999940395355</v>
      </c>
      <c r="S1386" s="486"/>
      <c r="T1386">
        <v>50</v>
      </c>
      <c r="U1386" s="469" t="str">
        <f t="shared" si="352"/>
        <v>C60-R16</v>
      </c>
      <c r="V1386" s="970">
        <v>60</v>
      </c>
      <c r="W1386" s="470" t="s">
        <v>493</v>
      </c>
      <c r="X1386" s="470" t="s">
        <v>494</v>
      </c>
      <c r="Y1386" s="971">
        <v>16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C60-R14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0.9291087962962955</v>
      </c>
      <c r="Q1387" s="484">
        <f t="shared" ca="1" si="351"/>
        <v>0.92928240740740664</v>
      </c>
      <c r="R1387" s="486">
        <v>0.10999999940395355</v>
      </c>
      <c r="S1387" s="486"/>
      <c r="T1387">
        <v>51</v>
      </c>
      <c r="U1387" s="469" t="str">
        <f t="shared" si="352"/>
        <v>C60-R14</v>
      </c>
      <c r="V1387" s="970">
        <v>60</v>
      </c>
      <c r="W1387" s="470" t="s">
        <v>493</v>
      </c>
      <c r="X1387" s="470" t="s">
        <v>494</v>
      </c>
      <c r="Y1387" s="971">
        <v>14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C60-R12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0.92951388888888808</v>
      </c>
      <c r="Q1388" s="484">
        <f t="shared" ca="1" si="351"/>
        <v>0.92967592592592507</v>
      </c>
      <c r="R1388" s="486">
        <v>0.10999999940395355</v>
      </c>
      <c r="S1388" s="486"/>
      <c r="T1388">
        <v>51</v>
      </c>
      <c r="U1388" s="469" t="str">
        <f t="shared" si="352"/>
        <v>C60-R12</v>
      </c>
      <c r="V1388" s="970">
        <v>60</v>
      </c>
      <c r="W1388" s="470" t="s">
        <v>493</v>
      </c>
      <c r="X1388" s="470" t="s">
        <v>494</v>
      </c>
      <c r="Y1388" s="971">
        <v>12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C60-R10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0.92994212962962874</v>
      </c>
      <c r="Q1389" s="484">
        <f t="shared" ca="1" si="351"/>
        <v>0.93008101851851765</v>
      </c>
      <c r="R1389" s="486">
        <v>0.10999999940395355</v>
      </c>
      <c r="S1389" s="486"/>
      <c r="T1389">
        <v>51</v>
      </c>
      <c r="U1389" s="469" t="str">
        <f t="shared" si="352"/>
        <v>C60-R10</v>
      </c>
      <c r="V1389" s="970">
        <v>60</v>
      </c>
      <c r="W1389" s="470" t="s">
        <v>493</v>
      </c>
      <c r="X1389" s="470" t="s">
        <v>494</v>
      </c>
      <c r="Y1389" s="971">
        <v>10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C60-R8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0.93033564814814729</v>
      </c>
      <c r="Q1390" s="484">
        <f t="shared" ca="1" si="351"/>
        <v>0.93049768518518428</v>
      </c>
      <c r="R1390" s="486">
        <v>0.10999999940395355</v>
      </c>
      <c r="S1390" s="486"/>
      <c r="T1390">
        <v>51</v>
      </c>
      <c r="U1390" s="469" t="str">
        <f t="shared" si="352"/>
        <v>C60-R8</v>
      </c>
      <c r="V1390" s="970">
        <v>60</v>
      </c>
      <c r="W1390" s="470" t="s">
        <v>493</v>
      </c>
      <c r="X1390" s="470" t="s">
        <v>494</v>
      </c>
      <c r="Y1390" s="971">
        <v>8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C60-R6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0.93075231481481391</v>
      </c>
      <c r="Q1391" s="484">
        <f t="shared" ca="1" si="351"/>
        <v>0.93092592592592505</v>
      </c>
      <c r="R1391" s="486">
        <v>0.10999999940395355</v>
      </c>
      <c r="S1391" s="486"/>
      <c r="T1391">
        <v>51</v>
      </c>
      <c r="U1391" s="469" t="str">
        <f t="shared" si="352"/>
        <v>C60-R6</v>
      </c>
      <c r="V1391" s="970">
        <v>60</v>
      </c>
      <c r="W1391" s="470" t="s">
        <v>493</v>
      </c>
      <c r="X1391" s="470" t="s">
        <v>494</v>
      </c>
      <c r="Y1391" s="971">
        <v>6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C60-R4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0.93115740740740649</v>
      </c>
      <c r="Q1392" s="484">
        <f t="shared" ca="1" si="351"/>
        <v>0.9312962962962954</v>
      </c>
      <c r="R1392" s="486">
        <v>0.10999999940395355</v>
      </c>
      <c r="S1392" s="486"/>
      <c r="T1392">
        <v>51</v>
      </c>
      <c r="U1392" s="469" t="str">
        <f t="shared" si="352"/>
        <v>C60-R4</v>
      </c>
      <c r="V1392" s="970">
        <v>60</v>
      </c>
      <c r="W1392" s="470" t="s">
        <v>493</v>
      </c>
      <c r="X1392" s="470" t="s">
        <v>494</v>
      </c>
      <c r="Y1392" s="971">
        <v>4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C60-R2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0.93152777777777684</v>
      </c>
      <c r="Q1393" s="484">
        <f t="shared" ca="1" si="351"/>
        <v>0.93166666666666575</v>
      </c>
      <c r="R1393" s="486">
        <v>0.10999999940395355</v>
      </c>
      <c r="S1393" s="486"/>
      <c r="T1393">
        <v>51</v>
      </c>
      <c r="U1393" s="469" t="str">
        <f t="shared" si="352"/>
        <v>C60-R2</v>
      </c>
      <c r="V1393" s="970">
        <v>60</v>
      </c>
      <c r="W1393" s="470" t="s">
        <v>493</v>
      </c>
      <c r="X1393" s="470" t="s">
        <v>494</v>
      </c>
      <c r="Y1393" s="971">
        <v>2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C61-R1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0.93190972222222135</v>
      </c>
      <c r="Q1394" s="484">
        <f t="shared" ca="1" si="351"/>
        <v>0.93204861111111026</v>
      </c>
      <c r="R1394" s="486">
        <v>0.10999999940395355</v>
      </c>
      <c r="S1394" s="486"/>
      <c r="T1394">
        <v>51</v>
      </c>
      <c r="U1394" s="469" t="str">
        <f t="shared" si="352"/>
        <v>C61-R1</v>
      </c>
      <c r="V1394" s="970">
        <v>61</v>
      </c>
      <c r="W1394" s="470" t="s">
        <v>493</v>
      </c>
      <c r="X1394" s="470" t="s">
        <v>494</v>
      </c>
      <c r="Y1394" s="971">
        <v>1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C61-R3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0.9322800925925917</v>
      </c>
      <c r="Q1395" s="484">
        <f t="shared" ca="1" si="351"/>
        <v>0.93241898148148061</v>
      </c>
      <c r="R1395" s="486">
        <v>0.10999999940395355</v>
      </c>
      <c r="S1395" s="486"/>
      <c r="T1395">
        <v>51</v>
      </c>
      <c r="U1395" s="469" t="str">
        <f t="shared" si="352"/>
        <v>C61-R3</v>
      </c>
      <c r="V1395" s="970">
        <v>61</v>
      </c>
      <c r="W1395" s="470" t="s">
        <v>493</v>
      </c>
      <c r="X1395" s="470" t="s">
        <v>494</v>
      </c>
      <c r="Y1395" s="971">
        <v>3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C61-R5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0.93269675925925843</v>
      </c>
      <c r="Q1396" s="484">
        <f t="shared" ca="1" si="351"/>
        <v>0.93285879629629542</v>
      </c>
      <c r="R1396" s="486">
        <v>0.10999999940395355</v>
      </c>
      <c r="S1396" s="486"/>
      <c r="T1396">
        <v>51</v>
      </c>
      <c r="U1396" s="469" t="str">
        <f t="shared" si="352"/>
        <v>C61-R5</v>
      </c>
      <c r="V1396" s="970">
        <v>61</v>
      </c>
      <c r="W1396" s="470" t="s">
        <v>493</v>
      </c>
      <c r="X1396" s="470" t="s">
        <v>494</v>
      </c>
      <c r="Y1396" s="971">
        <v>5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C61-R7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0.93314814814814728</v>
      </c>
      <c r="Q1397" s="484">
        <f t="shared" ca="1" si="351"/>
        <v>0.93328703703703619</v>
      </c>
      <c r="R1397" s="486">
        <v>0.10999999940395355</v>
      </c>
      <c r="S1397" s="486"/>
      <c r="T1397">
        <v>51</v>
      </c>
      <c r="U1397" s="469" t="str">
        <f t="shared" si="352"/>
        <v>C61-R7</v>
      </c>
      <c r="V1397" s="970">
        <v>61</v>
      </c>
      <c r="W1397" s="470" t="s">
        <v>493</v>
      </c>
      <c r="X1397" s="470" t="s">
        <v>494</v>
      </c>
      <c r="Y1397" s="971">
        <v>7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C61-R9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0.93356481481481401</v>
      </c>
      <c r="Q1398" s="484">
        <f t="shared" ca="1" si="351"/>
        <v>0.93373842592592515</v>
      </c>
      <c r="R1398" s="486">
        <v>0.10999999940395355</v>
      </c>
      <c r="S1398" s="486"/>
      <c r="T1398">
        <v>51</v>
      </c>
      <c r="U1398" s="469" t="str">
        <f t="shared" si="352"/>
        <v>C61-R9</v>
      </c>
      <c r="V1398" s="970">
        <v>61</v>
      </c>
      <c r="W1398" s="470" t="s">
        <v>493</v>
      </c>
      <c r="X1398" s="470" t="s">
        <v>494</v>
      </c>
      <c r="Y1398" s="971">
        <v>9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C61-R11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0.93402777777777701</v>
      </c>
      <c r="Q1399" s="484">
        <f t="shared" ca="1" si="351"/>
        <v>0.934189814814814</v>
      </c>
      <c r="R1399" s="486">
        <v>0.10999999940395355</v>
      </c>
      <c r="S1399" s="486"/>
      <c r="T1399">
        <v>51</v>
      </c>
      <c r="U1399" s="469" t="str">
        <f t="shared" si="352"/>
        <v>C61-R11</v>
      </c>
      <c r="V1399" s="970">
        <v>61</v>
      </c>
      <c r="W1399" s="470" t="s">
        <v>493</v>
      </c>
      <c r="X1399" s="470" t="s">
        <v>494</v>
      </c>
      <c r="Y1399" s="971">
        <v>11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C61-R13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0.93445601851851767</v>
      </c>
      <c r="Q1400" s="484">
        <f t="shared" ca="1" si="351"/>
        <v>0.93460648148148062</v>
      </c>
      <c r="R1400" s="486">
        <v>0.10999999940395355</v>
      </c>
      <c r="S1400" s="486"/>
      <c r="T1400">
        <v>51</v>
      </c>
      <c r="U1400" s="469" t="str">
        <f t="shared" si="352"/>
        <v>C61-R13</v>
      </c>
      <c r="V1400" s="970">
        <v>61</v>
      </c>
      <c r="W1400" s="470" t="s">
        <v>493</v>
      </c>
      <c r="X1400" s="470" t="s">
        <v>494</v>
      </c>
      <c r="Y1400" s="971">
        <v>13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C61-R15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0.93487268518518429</v>
      </c>
      <c r="Q1401" s="484">
        <f t="shared" ca="1" si="351"/>
        <v>0.93504629629629543</v>
      </c>
      <c r="R1401" s="486">
        <v>0.10999999940395355</v>
      </c>
      <c r="S1401" s="486"/>
      <c r="T1401">
        <v>51</v>
      </c>
      <c r="U1401" s="469" t="str">
        <f t="shared" si="352"/>
        <v>C61-R15</v>
      </c>
      <c r="V1401" s="970">
        <v>61</v>
      </c>
      <c r="W1401" s="470" t="s">
        <v>493</v>
      </c>
      <c r="X1401" s="470" t="s">
        <v>494</v>
      </c>
      <c r="Y1401" s="971">
        <v>15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C61-R17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0.93530092592592506</v>
      </c>
      <c r="Q1402" s="484">
        <f t="shared" ca="1" si="351"/>
        <v>0.93543981481481397</v>
      </c>
      <c r="R1402" s="486">
        <v>0.10999999940395355</v>
      </c>
      <c r="S1402" s="486"/>
      <c r="T1402">
        <v>51</v>
      </c>
      <c r="U1402" s="469" t="str">
        <f t="shared" si="352"/>
        <v>C61-R17</v>
      </c>
      <c r="V1402" s="970">
        <v>61</v>
      </c>
      <c r="W1402" s="470" t="s">
        <v>493</v>
      </c>
      <c r="X1402" s="470" t="s">
        <v>494</v>
      </c>
      <c r="Y1402" s="971">
        <v>17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C61-R19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0.93567129629629542</v>
      </c>
      <c r="Q1403" s="484">
        <f t="shared" ca="1" si="351"/>
        <v>0.93581018518518433</v>
      </c>
      <c r="R1403" s="486">
        <v>0.10999999940395355</v>
      </c>
      <c r="S1403" s="486"/>
      <c r="T1403">
        <v>51</v>
      </c>
      <c r="U1403" s="469" t="str">
        <f t="shared" si="352"/>
        <v>C61-R19</v>
      </c>
      <c r="V1403" s="970">
        <v>61</v>
      </c>
      <c r="W1403" s="470" t="s">
        <v>493</v>
      </c>
      <c r="X1403" s="470" t="s">
        <v>494</v>
      </c>
      <c r="Y1403" s="971">
        <v>19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C61-R21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0.936076388888888</v>
      </c>
      <c r="Q1404" s="484">
        <f t="shared" ca="1" si="351"/>
        <v>0.93621527777777691</v>
      </c>
      <c r="R1404" s="486">
        <v>0.10999999940395355</v>
      </c>
      <c r="S1404" s="486"/>
      <c r="T1404">
        <v>51</v>
      </c>
      <c r="U1404" s="469" t="str">
        <f t="shared" si="352"/>
        <v>C61-R21</v>
      </c>
      <c r="V1404" s="970">
        <v>61</v>
      </c>
      <c r="W1404" s="470" t="s">
        <v>493</v>
      </c>
      <c r="X1404" s="470" t="s">
        <v>494</v>
      </c>
      <c r="Y1404" s="971">
        <v>21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C61-R23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0.93649305555555473</v>
      </c>
      <c r="Q1405" s="484">
        <f t="shared" ca="1" si="351"/>
        <v>0.93665509259259172</v>
      </c>
      <c r="R1405" s="486">
        <v>0.10999999940395355</v>
      </c>
      <c r="S1405" s="486"/>
      <c r="T1405">
        <v>51</v>
      </c>
      <c r="U1405" s="469" t="str">
        <f t="shared" si="352"/>
        <v>C61-R23</v>
      </c>
      <c r="V1405" s="970">
        <v>61</v>
      </c>
      <c r="W1405" s="470" t="s">
        <v>493</v>
      </c>
      <c r="X1405" s="470" t="s">
        <v>494</v>
      </c>
      <c r="Y1405" s="971">
        <v>23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C61-R25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0.93688657407407316</v>
      </c>
      <c r="Q1406" s="484">
        <f t="shared" ca="1" si="351"/>
        <v>0.93703703703703611</v>
      </c>
      <c r="R1406" s="486">
        <v>0.10999999940395355</v>
      </c>
      <c r="S1406" s="486"/>
      <c r="T1406">
        <v>51</v>
      </c>
      <c r="U1406" s="469" t="str">
        <f t="shared" si="352"/>
        <v>C61-R25</v>
      </c>
      <c r="V1406" s="970">
        <v>61</v>
      </c>
      <c r="W1406" s="470" t="s">
        <v>493</v>
      </c>
      <c r="X1406" s="470" t="s">
        <v>494</v>
      </c>
      <c r="Y1406" s="971">
        <v>25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C61-R27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0.93728009259259171</v>
      </c>
      <c r="Q1407" s="484">
        <f t="shared" ca="1" si="351"/>
        <v>0.93741898148148062</v>
      </c>
      <c r="R1407" s="486">
        <v>0.10999999940395355</v>
      </c>
      <c r="S1407" s="486"/>
      <c r="T1407">
        <v>51</v>
      </c>
      <c r="U1407" s="469" t="str">
        <f t="shared" si="352"/>
        <v>C61-R27</v>
      </c>
      <c r="V1407" s="970">
        <v>61</v>
      </c>
      <c r="W1407" s="470" t="s">
        <v>493</v>
      </c>
      <c r="X1407" s="470" t="s">
        <v>494</v>
      </c>
      <c r="Y1407" s="971">
        <v>27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C61-R29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0.93765046296296206</v>
      </c>
      <c r="Q1408" s="484">
        <f t="shared" ca="1" si="351"/>
        <v>0.93778935185185097</v>
      </c>
      <c r="R1408" s="486">
        <v>0.10999999940395355</v>
      </c>
      <c r="S1408" s="486"/>
      <c r="T1408">
        <v>51</v>
      </c>
      <c r="U1408" s="469" t="str">
        <f t="shared" si="352"/>
        <v>C61-R29</v>
      </c>
      <c r="V1408" s="970">
        <v>61</v>
      </c>
      <c r="W1408" s="470" t="s">
        <v>493</v>
      </c>
      <c r="X1408" s="470" t="s">
        <v>494</v>
      </c>
      <c r="Y1408" s="971">
        <v>29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C61-R31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0.93802083333333242</v>
      </c>
      <c r="Q1409" s="484">
        <f t="shared" ca="1" si="351"/>
        <v>0.93815972222222133</v>
      </c>
      <c r="R1409" s="486">
        <v>0.10999999940395355</v>
      </c>
      <c r="S1409" s="486"/>
      <c r="T1409">
        <v>51</v>
      </c>
      <c r="U1409" s="469" t="str">
        <f t="shared" si="352"/>
        <v>C61-R31</v>
      </c>
      <c r="V1409" s="970">
        <v>61</v>
      </c>
      <c r="W1409" s="470" t="s">
        <v>493</v>
      </c>
      <c r="X1409" s="470" t="s">
        <v>494</v>
      </c>
      <c r="Y1409" s="971">
        <v>31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C61-R33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0.93843749999999915</v>
      </c>
      <c r="Q1410" s="484">
        <f t="shared" ca="1" si="351"/>
        <v>0.93857638888888806</v>
      </c>
      <c r="R1410" s="486">
        <v>0.10999999940395355</v>
      </c>
      <c r="S1410" s="486"/>
      <c r="T1410">
        <v>51</v>
      </c>
      <c r="U1410" s="469" t="str">
        <f t="shared" si="352"/>
        <v>C61-R33</v>
      </c>
      <c r="V1410" s="970">
        <v>61</v>
      </c>
      <c r="W1410" s="470" t="s">
        <v>493</v>
      </c>
      <c r="X1410" s="470" t="s">
        <v>494</v>
      </c>
      <c r="Y1410" s="971">
        <v>33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C61-R35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0.93883101851851769</v>
      </c>
      <c r="Q1411" s="484">
        <f t="shared" ca="1" si="351"/>
        <v>0.93899305555555468</v>
      </c>
      <c r="R1411" s="486">
        <v>0.10999999940395355</v>
      </c>
      <c r="S1411" s="486"/>
      <c r="T1411">
        <v>51</v>
      </c>
      <c r="U1411" s="469" t="str">
        <f t="shared" si="352"/>
        <v>C61-R35</v>
      </c>
      <c r="V1411" s="970">
        <v>61</v>
      </c>
      <c r="W1411" s="470" t="s">
        <v>493</v>
      </c>
      <c r="X1411" s="470" t="s">
        <v>494</v>
      </c>
      <c r="Y1411" s="971">
        <v>35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C61-R37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0.93922453703703612</v>
      </c>
      <c r="Q1412" s="484">
        <f t="shared" ca="1" si="351"/>
        <v>0.93939814814814726</v>
      </c>
      <c r="R1412" s="486">
        <v>0.10999999940395355</v>
      </c>
      <c r="S1412" s="486"/>
      <c r="T1412">
        <v>52</v>
      </c>
      <c r="U1412" s="469" t="str">
        <f t="shared" si="352"/>
        <v>C61-R37</v>
      </c>
      <c r="V1412" s="970">
        <v>61</v>
      </c>
      <c r="W1412" s="470" t="s">
        <v>493</v>
      </c>
      <c r="X1412" s="470" t="s">
        <v>494</v>
      </c>
      <c r="Y1412" s="971">
        <v>37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C61-R39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0.93965277777777689</v>
      </c>
      <c r="Q1413" s="484">
        <f t="shared" ca="1" si="351"/>
        <v>0.9397916666666658</v>
      </c>
      <c r="R1413" s="486">
        <v>0.10999999940395355</v>
      </c>
      <c r="S1413" s="486"/>
      <c r="T1413">
        <v>52</v>
      </c>
      <c r="U1413" s="469" t="str">
        <f t="shared" si="352"/>
        <v>C61-R39</v>
      </c>
      <c r="V1413" s="970">
        <v>61</v>
      </c>
      <c r="W1413" s="470" t="s">
        <v>493</v>
      </c>
      <c r="X1413" s="470" t="s">
        <v>494</v>
      </c>
      <c r="Y1413" s="971">
        <v>39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C61-R41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0.94005787037036947</v>
      </c>
      <c r="Q1414" s="484">
        <f t="shared" ca="1" si="351"/>
        <v>0.94020833333333242</v>
      </c>
      <c r="R1414" s="486">
        <v>0.10999999940395355</v>
      </c>
      <c r="S1414" s="486"/>
      <c r="T1414">
        <v>52</v>
      </c>
      <c r="U1414" s="469" t="str">
        <f t="shared" si="352"/>
        <v>C61-R41</v>
      </c>
      <c r="V1414" s="970">
        <v>61</v>
      </c>
      <c r="W1414" s="470" t="s">
        <v>493</v>
      </c>
      <c r="X1414" s="470" t="s">
        <v>494</v>
      </c>
      <c r="Y1414" s="971">
        <v>41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C61-R43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0.9404745370370361</v>
      </c>
      <c r="Q1415" s="484">
        <f t="shared" ca="1" si="351"/>
        <v>0.94062499999999905</v>
      </c>
      <c r="R1415" s="486">
        <v>0.10999999940395355</v>
      </c>
      <c r="S1415" s="486"/>
      <c r="T1415">
        <v>52</v>
      </c>
      <c r="U1415" s="469" t="str">
        <f t="shared" si="352"/>
        <v>C61-R43</v>
      </c>
      <c r="V1415" s="970">
        <v>61</v>
      </c>
      <c r="W1415" s="470" t="s">
        <v>493</v>
      </c>
      <c r="X1415" s="470" t="s">
        <v>494</v>
      </c>
      <c r="Y1415" s="971">
        <v>43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C62-R44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0.94089120370370272</v>
      </c>
      <c r="Q1416" s="484">
        <f t="shared" ca="1" si="351"/>
        <v>0.94103009259259163</v>
      </c>
      <c r="R1416" s="486">
        <v>0.10999999940395355</v>
      </c>
      <c r="S1416" s="486"/>
      <c r="T1416">
        <v>52</v>
      </c>
      <c r="U1416" s="469" t="str">
        <f t="shared" si="352"/>
        <v>C62-R44</v>
      </c>
      <c r="V1416" s="970">
        <v>62</v>
      </c>
      <c r="W1416" s="470" t="s">
        <v>493</v>
      </c>
      <c r="X1416" s="470" t="s">
        <v>494</v>
      </c>
      <c r="Y1416" s="971">
        <v>44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C62-R42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0.94130787037036945</v>
      </c>
      <c r="Q1417" s="484">
        <f t="shared" ca="1" si="351"/>
        <v>0.94146990740740644</v>
      </c>
      <c r="R1417" s="486">
        <v>0.10999999940395355</v>
      </c>
      <c r="S1417" s="486"/>
      <c r="T1417">
        <v>52</v>
      </c>
      <c r="U1417" s="469" t="str">
        <f t="shared" si="352"/>
        <v>C62-R42</v>
      </c>
      <c r="V1417" s="970">
        <v>62</v>
      </c>
      <c r="W1417" s="470" t="s">
        <v>493</v>
      </c>
      <c r="X1417" s="470" t="s">
        <v>494</v>
      </c>
      <c r="Y1417" s="971">
        <v>42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C62-R40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0.94172453703703607</v>
      </c>
      <c r="Q1418" s="484">
        <f t="shared" ca="1" si="351"/>
        <v>0.94186342592592498</v>
      </c>
      <c r="R1418" s="486">
        <v>0.10999999940395355</v>
      </c>
      <c r="S1418" s="486"/>
      <c r="T1418">
        <v>52</v>
      </c>
      <c r="U1418" s="469" t="str">
        <f t="shared" si="352"/>
        <v>C62-R40</v>
      </c>
      <c r="V1418" s="970">
        <v>62</v>
      </c>
      <c r="W1418" s="470" t="s">
        <v>493</v>
      </c>
      <c r="X1418" s="470" t="s">
        <v>494</v>
      </c>
      <c r="Y1418" s="971">
        <v>40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C62-R38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0.94210648148148057</v>
      </c>
      <c r="Q1419" s="484">
        <f t="shared" ca="1" si="351"/>
        <v>0.94224537037036948</v>
      </c>
      <c r="R1419" s="486">
        <v>0.10999999940395355</v>
      </c>
      <c r="S1419" s="486"/>
      <c r="T1419">
        <v>52</v>
      </c>
      <c r="U1419" s="469" t="str">
        <f t="shared" si="352"/>
        <v>C62-R38</v>
      </c>
      <c r="V1419" s="970">
        <v>62</v>
      </c>
      <c r="W1419" s="470" t="s">
        <v>493</v>
      </c>
      <c r="X1419" s="470" t="s">
        <v>494</v>
      </c>
      <c r="Y1419" s="971">
        <v>38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C62-R36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0.94252314814814731</v>
      </c>
      <c r="Q1420" s="484">
        <f t="shared" ca="1" si="351"/>
        <v>0.94269675925925844</v>
      </c>
      <c r="R1420" s="486">
        <v>0.10999999940395355</v>
      </c>
      <c r="S1420" s="486"/>
      <c r="T1420">
        <v>52</v>
      </c>
      <c r="U1420" s="469" t="str">
        <f t="shared" si="352"/>
        <v>C62-R36</v>
      </c>
      <c r="V1420" s="970">
        <v>62</v>
      </c>
      <c r="W1420" s="470" t="s">
        <v>493</v>
      </c>
      <c r="X1420" s="470" t="s">
        <v>494</v>
      </c>
      <c r="Y1420" s="971">
        <v>36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C62-R34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0.9429861111111103</v>
      </c>
      <c r="Q1421" s="484">
        <f t="shared" ca="1" si="351"/>
        <v>0.94314814814814729</v>
      </c>
      <c r="R1421" s="486">
        <v>0.10999999940395355</v>
      </c>
      <c r="S1421" s="486"/>
      <c r="T1421">
        <v>52</v>
      </c>
      <c r="U1421" s="469" t="str">
        <f t="shared" si="352"/>
        <v>C62-R34</v>
      </c>
      <c r="V1421" s="970">
        <v>62</v>
      </c>
      <c r="W1421" s="470" t="s">
        <v>493</v>
      </c>
      <c r="X1421" s="470" t="s">
        <v>494</v>
      </c>
      <c r="Y1421" s="971">
        <v>34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C62-R32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0.94342592592592511</v>
      </c>
      <c r="Q1422" s="484">
        <f t="shared" ca="1" si="351"/>
        <v>0.94357638888888806</v>
      </c>
      <c r="R1422" s="486">
        <v>0.10999999940395355</v>
      </c>
      <c r="S1422" s="486"/>
      <c r="T1422">
        <v>52</v>
      </c>
      <c r="U1422" s="469" t="str">
        <f t="shared" si="352"/>
        <v>C62-R32</v>
      </c>
      <c r="V1422" s="970">
        <v>62</v>
      </c>
      <c r="W1422" s="470" t="s">
        <v>493</v>
      </c>
      <c r="X1422" s="470" t="s">
        <v>494</v>
      </c>
      <c r="Y1422" s="971">
        <v>32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C62-R30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0.94381944444444366</v>
      </c>
      <c r="Q1423" s="484">
        <f t="shared" ca="1" si="351"/>
        <v>0.94395833333333257</v>
      </c>
      <c r="R1423" s="486">
        <v>0.10999999940395355</v>
      </c>
      <c r="S1423" s="486"/>
      <c r="T1423">
        <v>52</v>
      </c>
      <c r="U1423" s="469" t="str">
        <f t="shared" si="352"/>
        <v>C62-R30</v>
      </c>
      <c r="V1423" s="970">
        <v>62</v>
      </c>
      <c r="W1423" s="470" t="s">
        <v>493</v>
      </c>
      <c r="X1423" s="470" t="s">
        <v>494</v>
      </c>
      <c r="Y1423" s="971">
        <v>30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C62-R28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0.94418981481481401</v>
      </c>
      <c r="Q1424" s="484">
        <f t="shared" ca="1" si="351"/>
        <v>0.94434027777777696</v>
      </c>
      <c r="R1424" s="486">
        <v>0.10999999940395355</v>
      </c>
      <c r="S1424" s="486"/>
      <c r="T1424">
        <v>52</v>
      </c>
      <c r="U1424" s="469" t="str">
        <f t="shared" si="352"/>
        <v>C62-R28</v>
      </c>
      <c r="V1424" s="970">
        <v>62</v>
      </c>
      <c r="W1424" s="470" t="s">
        <v>493</v>
      </c>
      <c r="X1424" s="470" t="s">
        <v>494</v>
      </c>
      <c r="Y1424" s="971">
        <v>28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C62-R26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0.94461805555555478</v>
      </c>
      <c r="Q1425" s="484">
        <f t="shared" ca="1" si="351"/>
        <v>0.94476851851851773</v>
      </c>
      <c r="R1425" s="486">
        <v>0.10999999940395355</v>
      </c>
      <c r="S1425" s="486"/>
      <c r="T1425">
        <v>52</v>
      </c>
      <c r="U1425" s="469" t="str">
        <f t="shared" si="352"/>
        <v>C62-R26</v>
      </c>
      <c r="V1425" s="970">
        <v>62</v>
      </c>
      <c r="W1425" s="470" t="s">
        <v>493</v>
      </c>
      <c r="X1425" s="470" t="s">
        <v>494</v>
      </c>
      <c r="Y1425" s="971">
        <v>26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C62-R24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0.9450347222222214</v>
      </c>
      <c r="Q1426" s="484">
        <f t="shared" ca="1" si="351"/>
        <v>0.94520833333333254</v>
      </c>
      <c r="R1426" s="486">
        <v>0.10999999940395355</v>
      </c>
      <c r="S1426" s="486"/>
      <c r="T1426">
        <v>52</v>
      </c>
      <c r="U1426" s="469" t="str">
        <f t="shared" si="352"/>
        <v>C62-R24</v>
      </c>
      <c r="V1426" s="970">
        <v>62</v>
      </c>
      <c r="W1426" s="470" t="s">
        <v>493</v>
      </c>
      <c r="X1426" s="470" t="s">
        <v>494</v>
      </c>
      <c r="Y1426" s="971">
        <v>24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C62-R22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0.94548611111111036</v>
      </c>
      <c r="Q1427" s="484">
        <f t="shared" ca="1" si="351"/>
        <v>0.9456597222222215</v>
      </c>
      <c r="R1427" s="486">
        <v>0.10999999940395355</v>
      </c>
      <c r="S1427" s="486"/>
      <c r="T1427">
        <v>52</v>
      </c>
      <c r="U1427" s="469" t="str">
        <f t="shared" si="352"/>
        <v>C62-R22</v>
      </c>
      <c r="V1427" s="970">
        <v>62</v>
      </c>
      <c r="W1427" s="470" t="s">
        <v>493</v>
      </c>
      <c r="X1427" s="470" t="s">
        <v>494</v>
      </c>
      <c r="Y1427" s="971">
        <v>22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C62-R20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0.94589120370370294</v>
      </c>
      <c r="Q1428" s="484">
        <f t="shared" ca="1" si="351"/>
        <v>0.94603009259259185</v>
      </c>
      <c r="R1428" s="486">
        <v>0.10999999940395355</v>
      </c>
      <c r="S1428" s="486"/>
      <c r="T1428">
        <v>52</v>
      </c>
      <c r="U1428" s="469" t="str">
        <f t="shared" si="352"/>
        <v>C62-R20</v>
      </c>
      <c r="V1428" s="970">
        <v>62</v>
      </c>
      <c r="W1428" s="470" t="s">
        <v>493</v>
      </c>
      <c r="X1428" s="470" t="s">
        <v>494</v>
      </c>
      <c r="Y1428" s="971">
        <v>20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C62-R18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0.9462615740740733</v>
      </c>
      <c r="Q1429" s="484">
        <f t="shared" ca="1" si="351"/>
        <v>0.94640046296296221</v>
      </c>
      <c r="R1429" s="486">
        <v>0.10999999940395355</v>
      </c>
      <c r="S1429" s="486"/>
      <c r="T1429">
        <v>52</v>
      </c>
      <c r="U1429" s="469" t="str">
        <f t="shared" si="352"/>
        <v>C62-R18</v>
      </c>
      <c r="V1429" s="970">
        <v>62</v>
      </c>
      <c r="W1429" s="470" t="s">
        <v>493</v>
      </c>
      <c r="X1429" s="470" t="s">
        <v>494</v>
      </c>
      <c r="Y1429" s="971">
        <v>18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C62-R16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0.94667824074074003</v>
      </c>
      <c r="Q1430" s="484">
        <f t="shared" ca="1" si="351"/>
        <v>0.94684027777777702</v>
      </c>
      <c r="R1430" s="486">
        <v>0.10999999940395355</v>
      </c>
      <c r="S1430" s="486"/>
      <c r="T1430">
        <v>52</v>
      </c>
      <c r="U1430" s="469" t="str">
        <f t="shared" si="352"/>
        <v>C62-R16</v>
      </c>
      <c r="V1430" s="970">
        <v>62</v>
      </c>
      <c r="W1430" s="470" t="s">
        <v>493</v>
      </c>
      <c r="X1430" s="470" t="s">
        <v>494</v>
      </c>
      <c r="Y1430" s="971">
        <v>16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C62-R14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0.94707175925925846</v>
      </c>
      <c r="Q1431" s="484">
        <f t="shared" ca="1" si="351"/>
        <v>0.94722222222222141</v>
      </c>
      <c r="R1431" s="486">
        <v>0.10999999940395355</v>
      </c>
      <c r="S1431" s="486"/>
      <c r="T1431">
        <v>52</v>
      </c>
      <c r="U1431" s="469" t="str">
        <f t="shared" si="352"/>
        <v>C62-R14</v>
      </c>
      <c r="V1431" s="970">
        <v>62</v>
      </c>
      <c r="W1431" s="470" t="s">
        <v>493</v>
      </c>
      <c r="X1431" s="470" t="s">
        <v>494</v>
      </c>
      <c r="Y1431" s="971">
        <v>14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C62-R12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0.94749999999999923</v>
      </c>
      <c r="Q1432" s="484">
        <f t="shared" ca="1" si="351"/>
        <v>0.94767361111111037</v>
      </c>
      <c r="R1432" s="486">
        <v>0.10999999940395355</v>
      </c>
      <c r="S1432" s="486"/>
      <c r="T1432">
        <v>52</v>
      </c>
      <c r="U1432" s="469" t="str">
        <f t="shared" si="352"/>
        <v>C62-R12</v>
      </c>
      <c r="V1432" s="970">
        <v>62</v>
      </c>
      <c r="W1432" s="470" t="s">
        <v>493</v>
      </c>
      <c r="X1432" s="470" t="s">
        <v>494</v>
      </c>
      <c r="Y1432" s="971">
        <v>12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C62-R10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0.94795138888888819</v>
      </c>
      <c r="Q1433" s="484">
        <f t="shared" ca="1" si="351"/>
        <v>0.94812499999999933</v>
      </c>
      <c r="R1433" s="486">
        <v>0.10999999940395355</v>
      </c>
      <c r="S1433" s="486"/>
      <c r="T1433">
        <v>52</v>
      </c>
      <c r="U1433" s="469" t="str">
        <f t="shared" si="352"/>
        <v>C62-R10</v>
      </c>
      <c r="V1433" s="970">
        <v>62</v>
      </c>
      <c r="W1433" s="470" t="s">
        <v>493</v>
      </c>
      <c r="X1433" s="470" t="s">
        <v>494</v>
      </c>
      <c r="Y1433" s="971">
        <v>10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C62-R8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0.94835648148148077</v>
      </c>
      <c r="Q1434" s="484">
        <f t="shared" ca="1" si="351"/>
        <v>0.94851851851851776</v>
      </c>
      <c r="R1434" s="486">
        <v>0.10999999940395355</v>
      </c>
      <c r="S1434" s="486"/>
      <c r="T1434">
        <v>52</v>
      </c>
      <c r="U1434" s="469" t="str">
        <f t="shared" si="352"/>
        <v>C62-R8</v>
      </c>
      <c r="V1434" s="970">
        <v>62</v>
      </c>
      <c r="W1434" s="470" t="s">
        <v>493</v>
      </c>
      <c r="X1434" s="470" t="s">
        <v>494</v>
      </c>
      <c r="Y1434" s="971">
        <v>8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C62-R6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0.94878472222222143</v>
      </c>
      <c r="Q1435" s="484">
        <f t="shared" ca="1" si="351"/>
        <v>0.94893518518518438</v>
      </c>
      <c r="R1435" s="486">
        <v>0.10999999940395355</v>
      </c>
      <c r="S1435" s="486"/>
      <c r="T1435">
        <v>52</v>
      </c>
      <c r="U1435" s="469" t="str">
        <f t="shared" si="352"/>
        <v>C62-R6</v>
      </c>
      <c r="V1435" s="970">
        <v>62</v>
      </c>
      <c r="W1435" s="470" t="s">
        <v>493</v>
      </c>
      <c r="X1435" s="470" t="s">
        <v>494</v>
      </c>
      <c r="Y1435" s="971">
        <v>6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C62-R4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0.9492129629629622</v>
      </c>
      <c r="Q1436" s="484">
        <f t="shared" ca="1" si="351"/>
        <v>0.94936342592592515</v>
      </c>
      <c r="R1436" s="486">
        <v>0.10999999940395355</v>
      </c>
      <c r="S1436" s="486"/>
      <c r="T1436">
        <v>52</v>
      </c>
      <c r="U1436" s="469" t="str">
        <f t="shared" si="352"/>
        <v>C62-R4</v>
      </c>
      <c r="V1436" s="970">
        <v>62</v>
      </c>
      <c r="W1436" s="470" t="s">
        <v>493</v>
      </c>
      <c r="X1436" s="470" t="s">
        <v>494</v>
      </c>
      <c r="Y1436" s="971">
        <v>4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C62-R2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0.94965277777777701</v>
      </c>
      <c r="Q1437" s="484">
        <f t="shared" ca="1" si="351"/>
        <v>0.949814814814814</v>
      </c>
      <c r="R1437" s="486">
        <v>0.10999999940395355</v>
      </c>
      <c r="S1437" s="486"/>
      <c r="T1437">
        <v>53</v>
      </c>
      <c r="U1437" s="469" t="str">
        <f t="shared" si="352"/>
        <v>C62-R2</v>
      </c>
      <c r="V1437" s="970">
        <v>62</v>
      </c>
      <c r="W1437" s="470" t="s">
        <v>493</v>
      </c>
      <c r="X1437" s="470" t="s">
        <v>494</v>
      </c>
      <c r="Y1437" s="971">
        <v>2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C63-R1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0.95008101851851767</v>
      </c>
      <c r="Q1438" s="484">
        <f t="shared" ca="1" si="351"/>
        <v>0.95025462962962881</v>
      </c>
      <c r="R1438" s="486">
        <v>0.10999999940395355</v>
      </c>
      <c r="S1438" s="486"/>
      <c r="T1438">
        <v>53</v>
      </c>
      <c r="U1438" s="469" t="str">
        <f t="shared" si="352"/>
        <v>C63-R1</v>
      </c>
      <c r="V1438" s="970">
        <v>63</v>
      </c>
      <c r="W1438" s="470" t="s">
        <v>493</v>
      </c>
      <c r="X1438" s="470" t="s">
        <v>494</v>
      </c>
      <c r="Y1438" s="971">
        <v>1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C63-R3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0.95052083333333248</v>
      </c>
      <c r="Q1439" s="484">
        <f t="shared" ca="1" si="351"/>
        <v>0.95065972222222139</v>
      </c>
      <c r="R1439" s="486">
        <v>0.10999999940395355</v>
      </c>
      <c r="S1439" s="486"/>
      <c r="T1439">
        <v>53</v>
      </c>
      <c r="U1439" s="469" t="str">
        <f t="shared" si="352"/>
        <v>C63-R3</v>
      </c>
      <c r="V1439" s="970">
        <v>63</v>
      </c>
      <c r="W1439" s="470" t="s">
        <v>493</v>
      </c>
      <c r="X1439" s="470" t="s">
        <v>494</v>
      </c>
      <c r="Y1439" s="971">
        <v>3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C63-R5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0.95090277777777699</v>
      </c>
      <c r="Q1440" s="484">
        <f t="shared" ca="1" si="351"/>
        <v>0.9510416666666659</v>
      </c>
      <c r="R1440" s="486">
        <v>0.10999999940395355</v>
      </c>
      <c r="S1440" s="486"/>
      <c r="T1440">
        <v>53</v>
      </c>
      <c r="U1440" s="469" t="str">
        <f t="shared" si="352"/>
        <v>C63-R5</v>
      </c>
      <c r="V1440" s="970">
        <v>63</v>
      </c>
      <c r="W1440" s="470" t="s">
        <v>493</v>
      </c>
      <c r="X1440" s="470" t="s">
        <v>494</v>
      </c>
      <c r="Y1440" s="971">
        <v>5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C63-R7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0.95131944444444372</v>
      </c>
      <c r="Q1441" s="484">
        <f t="shared" ca="1" si="351"/>
        <v>0.95148148148148071</v>
      </c>
      <c r="R1441" s="486">
        <v>0.10999999940395355</v>
      </c>
      <c r="S1441" s="486"/>
      <c r="T1441">
        <v>53</v>
      </c>
      <c r="U1441" s="469" t="str">
        <f t="shared" si="352"/>
        <v>C63-R7</v>
      </c>
      <c r="V1441" s="970">
        <v>63</v>
      </c>
      <c r="W1441" s="470" t="s">
        <v>493</v>
      </c>
      <c r="X1441" s="470" t="s">
        <v>494</v>
      </c>
      <c r="Y1441" s="971">
        <v>7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C63-R9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0.95173611111111034</v>
      </c>
      <c r="Q1442" s="484">
        <f t="shared" ca="1" si="351"/>
        <v>0.95188657407407329</v>
      </c>
      <c r="R1442" s="486">
        <v>0.10999999940395355</v>
      </c>
      <c r="S1442" s="486"/>
      <c r="T1442">
        <v>53</v>
      </c>
      <c r="U1442" s="469" t="str">
        <f t="shared" si="352"/>
        <v>C63-R9</v>
      </c>
      <c r="V1442" s="970">
        <v>63</v>
      </c>
      <c r="W1442" s="470" t="s">
        <v>493</v>
      </c>
      <c r="X1442" s="470" t="s">
        <v>494</v>
      </c>
      <c r="Y1442" s="971">
        <v>9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C63-R11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0.95217592592592515</v>
      </c>
      <c r="Q1443" s="484">
        <f t="shared" ca="1" si="351"/>
        <v>0.9523263888888881</v>
      </c>
      <c r="R1443" s="486">
        <v>0.10999999940395355</v>
      </c>
      <c r="S1443" s="486"/>
      <c r="T1443">
        <v>53</v>
      </c>
      <c r="U1443" s="469" t="str">
        <f t="shared" si="352"/>
        <v>C63-R11</v>
      </c>
      <c r="V1443" s="970">
        <v>63</v>
      </c>
      <c r="W1443" s="470" t="s">
        <v>493</v>
      </c>
      <c r="X1443" s="470" t="s">
        <v>494</v>
      </c>
      <c r="Y1443" s="971">
        <v>11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C63-R13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0.95256944444444369</v>
      </c>
      <c r="Q1444" s="484">
        <f t="shared" ref="Q1444:Q1507" ca="1" si="366">P1444+TIME(0,0,RANDBETWEEN(12,15))</f>
        <v>0.95273148148148068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C63-R13</v>
      </c>
      <c r="V1444" s="970">
        <v>63</v>
      </c>
      <c r="W1444" s="470" t="s">
        <v>493</v>
      </c>
      <c r="X1444" s="470" t="s">
        <v>494</v>
      </c>
      <c r="Y1444" s="971">
        <v>13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C63-R15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0.95298611111111031</v>
      </c>
      <c r="Q1445" s="484">
        <f t="shared" ca="1" si="366"/>
        <v>0.9531481481481473</v>
      </c>
      <c r="R1445" s="486">
        <v>0.10999999940395355</v>
      </c>
      <c r="S1445" s="486"/>
      <c r="T1445">
        <v>53</v>
      </c>
      <c r="U1445" s="469" t="str">
        <f t="shared" si="367"/>
        <v>C63-R15</v>
      </c>
      <c r="V1445" s="970">
        <v>63</v>
      </c>
      <c r="W1445" s="470" t="s">
        <v>493</v>
      </c>
      <c r="X1445" s="470" t="s">
        <v>494</v>
      </c>
      <c r="Y1445" s="971">
        <v>15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C63-R17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0.95341435185185097</v>
      </c>
      <c r="Q1446" s="484">
        <f t="shared" ca="1" si="366"/>
        <v>0.95358796296296211</v>
      </c>
      <c r="R1446" s="486">
        <v>0.10999999940395355</v>
      </c>
      <c r="S1446" s="486"/>
      <c r="T1446">
        <v>53</v>
      </c>
      <c r="U1446" s="469" t="str">
        <f t="shared" si="367"/>
        <v>C63-R17</v>
      </c>
      <c r="V1446" s="970">
        <v>63</v>
      </c>
      <c r="W1446" s="470" t="s">
        <v>493</v>
      </c>
      <c r="X1446" s="470" t="s">
        <v>494</v>
      </c>
      <c r="Y1446" s="971">
        <v>17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C63-R19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0.95381944444444355</v>
      </c>
      <c r="Q1447" s="484">
        <f t="shared" ca="1" si="366"/>
        <v>0.9539699074074065</v>
      </c>
      <c r="R1447" s="486">
        <v>0.10999999940395355</v>
      </c>
      <c r="S1447" s="486"/>
      <c r="T1447">
        <v>53</v>
      </c>
      <c r="U1447" s="469" t="str">
        <f t="shared" si="367"/>
        <v>C63-R19</v>
      </c>
      <c r="V1447" s="970">
        <v>63</v>
      </c>
      <c r="W1447" s="470" t="s">
        <v>493</v>
      </c>
      <c r="X1447" s="470" t="s">
        <v>494</v>
      </c>
      <c r="Y1447" s="971">
        <v>19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C63-R21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0.95420138888888795</v>
      </c>
      <c r="Q1448" s="484">
        <f t="shared" ca="1" si="366"/>
        <v>0.95434027777777686</v>
      </c>
      <c r="R1448" s="486">
        <v>0.10999999940395355</v>
      </c>
      <c r="S1448" s="486"/>
      <c r="T1448">
        <v>53</v>
      </c>
      <c r="U1448" s="469" t="str">
        <f t="shared" si="367"/>
        <v>C63-R21</v>
      </c>
      <c r="V1448" s="970">
        <v>63</v>
      </c>
      <c r="W1448" s="470" t="s">
        <v>493</v>
      </c>
      <c r="X1448" s="470" t="s">
        <v>494</v>
      </c>
      <c r="Y1448" s="971">
        <v>21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C63-R23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0.95462962962962872</v>
      </c>
      <c r="Q1449" s="484">
        <f t="shared" ca="1" si="366"/>
        <v>0.95476851851851763</v>
      </c>
      <c r="R1449" s="486">
        <v>0.10999999940395355</v>
      </c>
      <c r="S1449" s="486"/>
      <c r="T1449">
        <v>53</v>
      </c>
      <c r="U1449" s="469" t="str">
        <f t="shared" si="367"/>
        <v>C63-R23</v>
      </c>
      <c r="V1449" s="970">
        <v>63</v>
      </c>
      <c r="W1449" s="470" t="s">
        <v>493</v>
      </c>
      <c r="X1449" s="470" t="s">
        <v>494</v>
      </c>
      <c r="Y1449" s="971">
        <v>23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C63-R25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0.95505787037036949</v>
      </c>
      <c r="Q1450" s="484">
        <f t="shared" ca="1" si="366"/>
        <v>0.95523148148148063</v>
      </c>
      <c r="R1450" s="486">
        <v>0.10999999940395355</v>
      </c>
      <c r="S1450" s="486"/>
      <c r="T1450">
        <v>53</v>
      </c>
      <c r="U1450" s="469" t="str">
        <f t="shared" si="367"/>
        <v>C63-R25</v>
      </c>
      <c r="V1450" s="970">
        <v>63</v>
      </c>
      <c r="W1450" s="470" t="s">
        <v>493</v>
      </c>
      <c r="X1450" s="470" t="s">
        <v>494</v>
      </c>
      <c r="Y1450" s="971">
        <v>25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C63-R27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0.9554976851851843</v>
      </c>
      <c r="Q1451" s="484">
        <f t="shared" ca="1" si="366"/>
        <v>0.95563657407407321</v>
      </c>
      <c r="R1451" s="486">
        <v>0.10999999940395355</v>
      </c>
      <c r="S1451" s="486"/>
      <c r="T1451">
        <v>53</v>
      </c>
      <c r="U1451" s="469" t="str">
        <f t="shared" si="367"/>
        <v>C63-R27</v>
      </c>
      <c r="V1451" s="970">
        <v>63</v>
      </c>
      <c r="W1451" s="470" t="s">
        <v>493</v>
      </c>
      <c r="X1451" s="470" t="s">
        <v>494</v>
      </c>
      <c r="Y1451" s="971">
        <v>27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C63-R29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0.9558796296296288</v>
      </c>
      <c r="Q1452" s="484">
        <f t="shared" ca="1" si="366"/>
        <v>0.95604166666666579</v>
      </c>
      <c r="R1452" s="486">
        <v>0.10999999940395355</v>
      </c>
      <c r="S1452" s="486"/>
      <c r="T1452">
        <v>53</v>
      </c>
      <c r="U1452" s="469" t="str">
        <f t="shared" si="367"/>
        <v>C63-R29</v>
      </c>
      <c r="V1452" s="970">
        <v>63</v>
      </c>
      <c r="W1452" s="470" t="s">
        <v>493</v>
      </c>
      <c r="X1452" s="470" t="s">
        <v>494</v>
      </c>
      <c r="Y1452" s="971">
        <v>29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C63-R31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0.95629629629629542</v>
      </c>
      <c r="Q1453" s="484">
        <f t="shared" ca="1" si="366"/>
        <v>0.95643518518518433</v>
      </c>
      <c r="R1453" s="486">
        <v>0.10999999940395355</v>
      </c>
      <c r="S1453" s="486"/>
      <c r="T1453">
        <v>53</v>
      </c>
      <c r="U1453" s="469" t="str">
        <f t="shared" si="367"/>
        <v>C63-R31</v>
      </c>
      <c r="V1453" s="970">
        <v>63</v>
      </c>
      <c r="W1453" s="470" t="s">
        <v>493</v>
      </c>
      <c r="X1453" s="470" t="s">
        <v>494</v>
      </c>
      <c r="Y1453" s="971">
        <v>31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C63-R33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0.95672453703703619</v>
      </c>
      <c r="Q1454" s="484">
        <f t="shared" ca="1" si="366"/>
        <v>0.95689814814814733</v>
      </c>
      <c r="R1454" s="486">
        <v>0.10999999940395355</v>
      </c>
      <c r="S1454" s="486"/>
      <c r="T1454">
        <v>53</v>
      </c>
      <c r="U1454" s="469" t="str">
        <f t="shared" si="367"/>
        <v>C63-R33</v>
      </c>
      <c r="V1454" s="970">
        <v>63</v>
      </c>
      <c r="W1454" s="470" t="s">
        <v>493</v>
      </c>
      <c r="X1454" s="470" t="s">
        <v>494</v>
      </c>
      <c r="Y1454" s="971">
        <v>33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C63-R35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0.95714120370370293</v>
      </c>
      <c r="Q1455" s="484">
        <f t="shared" ca="1" si="366"/>
        <v>0.95731481481481406</v>
      </c>
      <c r="R1455" s="486">
        <v>0.10999999940395355</v>
      </c>
      <c r="S1455" s="486"/>
      <c r="T1455">
        <v>53</v>
      </c>
      <c r="U1455" s="469" t="str">
        <f t="shared" si="367"/>
        <v>C63-R35</v>
      </c>
      <c r="V1455" s="970">
        <v>63</v>
      </c>
      <c r="W1455" s="470" t="s">
        <v>493</v>
      </c>
      <c r="X1455" s="470" t="s">
        <v>494</v>
      </c>
      <c r="Y1455" s="971">
        <v>35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C63-R37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0.95760416666666592</v>
      </c>
      <c r="Q1456" s="484">
        <f t="shared" ca="1" si="366"/>
        <v>0.95775462962962887</v>
      </c>
      <c r="R1456" s="486">
        <v>0.10999999940395355</v>
      </c>
      <c r="S1456" s="486"/>
      <c r="T1456">
        <v>53</v>
      </c>
      <c r="U1456" s="469" t="str">
        <f t="shared" si="367"/>
        <v>C63-R37</v>
      </c>
      <c r="V1456" s="970">
        <v>63</v>
      </c>
      <c r="W1456" s="470" t="s">
        <v>493</v>
      </c>
      <c r="X1456" s="470" t="s">
        <v>494</v>
      </c>
      <c r="Y1456" s="971">
        <v>37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C63-R39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0.95798611111111032</v>
      </c>
      <c r="Q1457" s="484">
        <f t="shared" ca="1" si="366"/>
        <v>0.95814814814814731</v>
      </c>
      <c r="R1457" s="486">
        <v>0.10999999940395355</v>
      </c>
      <c r="S1457" s="486"/>
      <c r="T1457">
        <v>53</v>
      </c>
      <c r="U1457" s="469" t="str">
        <f t="shared" si="367"/>
        <v>C63-R39</v>
      </c>
      <c r="V1457" s="970">
        <v>63</v>
      </c>
      <c r="W1457" s="470" t="s">
        <v>493</v>
      </c>
      <c r="X1457" s="470" t="s">
        <v>494</v>
      </c>
      <c r="Y1457" s="971">
        <v>39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C63-R41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0.95842592592592513</v>
      </c>
      <c r="Q1458" s="484">
        <f t="shared" ca="1" si="366"/>
        <v>0.95858796296296211</v>
      </c>
      <c r="R1458" s="486">
        <v>0.10999999940395355</v>
      </c>
      <c r="S1458" s="486"/>
      <c r="T1458">
        <v>53</v>
      </c>
      <c r="U1458" s="469" t="str">
        <f t="shared" si="367"/>
        <v>C63-R41</v>
      </c>
      <c r="V1458" s="970">
        <v>63</v>
      </c>
      <c r="W1458" s="470" t="s">
        <v>493</v>
      </c>
      <c r="X1458" s="470" t="s">
        <v>494</v>
      </c>
      <c r="Y1458" s="971">
        <v>41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C64-R44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0.95885416666666579</v>
      </c>
      <c r="Q1459" s="484">
        <f t="shared" ca="1" si="366"/>
        <v>0.9589930555555547</v>
      </c>
      <c r="R1459" s="486">
        <v>0.10999999940395355</v>
      </c>
      <c r="S1459" s="486"/>
      <c r="T1459">
        <v>53</v>
      </c>
      <c r="U1459" s="469" t="str">
        <f t="shared" si="367"/>
        <v>C64-R44</v>
      </c>
      <c r="V1459" s="970">
        <v>64</v>
      </c>
      <c r="W1459" s="470" t="s">
        <v>493</v>
      </c>
      <c r="X1459" s="470" t="s">
        <v>494</v>
      </c>
      <c r="Y1459" s="971">
        <v>44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C64-R42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0.95922453703703614</v>
      </c>
      <c r="Q1460" s="484">
        <f t="shared" ca="1" si="366"/>
        <v>0.95937499999999909</v>
      </c>
      <c r="R1460" s="486">
        <v>0.10999999940395355</v>
      </c>
      <c r="S1460" s="486"/>
      <c r="T1460">
        <v>53</v>
      </c>
      <c r="U1460" s="469" t="str">
        <f t="shared" si="367"/>
        <v>C64-R42</v>
      </c>
      <c r="V1460" s="970">
        <v>64</v>
      </c>
      <c r="W1460" s="470" t="s">
        <v>493</v>
      </c>
      <c r="X1460" s="470" t="s">
        <v>494</v>
      </c>
      <c r="Y1460" s="971">
        <v>42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C64-R40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0.95964120370370276</v>
      </c>
      <c r="Q1461" s="484">
        <f t="shared" ca="1" si="366"/>
        <v>0.9598148148148139</v>
      </c>
      <c r="R1461" s="486">
        <v>0.10999999940395355</v>
      </c>
      <c r="S1461" s="486"/>
      <c r="T1461">
        <v>53</v>
      </c>
      <c r="U1461" s="469" t="str">
        <f t="shared" si="367"/>
        <v>C64-R40</v>
      </c>
      <c r="V1461" s="970">
        <v>64</v>
      </c>
      <c r="W1461" s="470" t="s">
        <v>493</v>
      </c>
      <c r="X1461" s="470" t="s">
        <v>494</v>
      </c>
      <c r="Y1461" s="971">
        <v>40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C64-R38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0.96008101851851757</v>
      </c>
      <c r="Q1462" s="484">
        <f t="shared" ca="1" si="366"/>
        <v>0.96024305555555456</v>
      </c>
      <c r="R1462" s="486">
        <v>0.10999999940395355</v>
      </c>
      <c r="S1462" s="486"/>
      <c r="T1462">
        <v>54</v>
      </c>
      <c r="U1462" s="469" t="str">
        <f t="shared" si="367"/>
        <v>C64-R38</v>
      </c>
      <c r="V1462" s="970">
        <v>64</v>
      </c>
      <c r="W1462" s="470" t="s">
        <v>493</v>
      </c>
      <c r="X1462" s="470" t="s">
        <v>494</v>
      </c>
      <c r="Y1462" s="971">
        <v>38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C64-R36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0.96053240740740642</v>
      </c>
      <c r="Q1463" s="484">
        <f t="shared" ca="1" si="366"/>
        <v>0.96068287037036937</v>
      </c>
      <c r="R1463" s="486">
        <v>0.10999999940395355</v>
      </c>
      <c r="S1463" s="486"/>
      <c r="T1463">
        <v>54</v>
      </c>
      <c r="U1463" s="469" t="str">
        <f t="shared" si="367"/>
        <v>C64-R36</v>
      </c>
      <c r="V1463" s="970">
        <v>64</v>
      </c>
      <c r="W1463" s="470" t="s">
        <v>493</v>
      </c>
      <c r="X1463" s="470" t="s">
        <v>494</v>
      </c>
      <c r="Y1463" s="971">
        <v>36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C64-R34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0.96092592592592496</v>
      </c>
      <c r="Q1464" s="484">
        <f t="shared" ca="1" si="366"/>
        <v>0.96107638888888791</v>
      </c>
      <c r="R1464" s="486">
        <v>0.10999999940395355</v>
      </c>
      <c r="S1464" s="486"/>
      <c r="T1464">
        <v>54</v>
      </c>
      <c r="U1464" s="469" t="str">
        <f t="shared" si="367"/>
        <v>C64-R34</v>
      </c>
      <c r="V1464" s="970">
        <v>64</v>
      </c>
      <c r="W1464" s="470" t="s">
        <v>493</v>
      </c>
      <c r="X1464" s="470" t="s">
        <v>494</v>
      </c>
      <c r="Y1464" s="971">
        <v>34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C64-R32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0.96135416666666573</v>
      </c>
      <c r="Q1465" s="484">
        <f t="shared" ca="1" si="366"/>
        <v>0.96152777777777687</v>
      </c>
      <c r="R1465" s="486">
        <v>0.10999999940395355</v>
      </c>
      <c r="S1465" s="486"/>
      <c r="T1465">
        <v>54</v>
      </c>
      <c r="U1465" s="469" t="str">
        <f t="shared" si="367"/>
        <v>C64-R32</v>
      </c>
      <c r="V1465" s="970">
        <v>64</v>
      </c>
      <c r="W1465" s="470" t="s">
        <v>493</v>
      </c>
      <c r="X1465" s="470" t="s">
        <v>494</v>
      </c>
      <c r="Y1465" s="971">
        <v>32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C64-R30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0.96180555555555469</v>
      </c>
      <c r="Q1466" s="484">
        <f t="shared" ca="1" si="366"/>
        <v>0.9619444444444436</v>
      </c>
      <c r="R1466" s="486">
        <v>0.10999999940395355</v>
      </c>
      <c r="S1466" s="486"/>
      <c r="T1466">
        <v>54</v>
      </c>
      <c r="U1466" s="469" t="str">
        <f t="shared" si="367"/>
        <v>C64-R30</v>
      </c>
      <c r="V1466" s="970">
        <v>64</v>
      </c>
      <c r="W1466" s="470" t="s">
        <v>493</v>
      </c>
      <c r="X1466" s="470" t="s">
        <v>494</v>
      </c>
      <c r="Y1466" s="971">
        <v>30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C64-R28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0.96221064814814727</v>
      </c>
      <c r="Q1467" s="484">
        <f t="shared" ca="1" si="366"/>
        <v>0.96238425925925841</v>
      </c>
      <c r="R1467" s="486">
        <v>0.10999999940395355</v>
      </c>
      <c r="S1467" s="486"/>
      <c r="T1467">
        <v>54</v>
      </c>
      <c r="U1467" s="469" t="str">
        <f t="shared" si="367"/>
        <v>C64-R28</v>
      </c>
      <c r="V1467" s="970">
        <v>64</v>
      </c>
      <c r="W1467" s="470" t="s">
        <v>493</v>
      </c>
      <c r="X1467" s="470" t="s">
        <v>494</v>
      </c>
      <c r="Y1467" s="971">
        <v>28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C64-R26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0.96261574074073986</v>
      </c>
      <c r="Q1468" s="484">
        <f t="shared" ca="1" si="366"/>
        <v>0.96276620370370281</v>
      </c>
      <c r="R1468" s="486">
        <v>0.10999999940395355</v>
      </c>
      <c r="S1468" s="486"/>
      <c r="T1468">
        <v>54</v>
      </c>
      <c r="U1468" s="469" t="str">
        <f t="shared" si="367"/>
        <v>C64-R26</v>
      </c>
      <c r="V1468" s="970">
        <v>64</v>
      </c>
      <c r="W1468" s="470" t="s">
        <v>493</v>
      </c>
      <c r="X1468" s="470" t="s">
        <v>494</v>
      </c>
      <c r="Y1468" s="971">
        <v>26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C64-R24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0.96299768518518425</v>
      </c>
      <c r="Q1469" s="484">
        <f t="shared" ca="1" si="366"/>
        <v>0.9631481481481472</v>
      </c>
      <c r="R1469" s="486">
        <v>0.10999999940395355</v>
      </c>
      <c r="S1469" s="486"/>
      <c r="T1469">
        <v>54</v>
      </c>
      <c r="U1469" s="469" t="str">
        <f t="shared" si="367"/>
        <v>C64-R24</v>
      </c>
      <c r="V1469" s="970">
        <v>64</v>
      </c>
      <c r="W1469" s="470" t="s">
        <v>493</v>
      </c>
      <c r="X1469" s="470" t="s">
        <v>494</v>
      </c>
      <c r="Y1469" s="971">
        <v>24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C64-R22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0.96342592592592502</v>
      </c>
      <c r="Q1470" s="484">
        <f t="shared" ca="1" si="366"/>
        <v>0.96357638888888797</v>
      </c>
      <c r="R1470" s="486">
        <v>0.10999999940395355</v>
      </c>
      <c r="S1470" s="486"/>
      <c r="T1470">
        <v>54</v>
      </c>
      <c r="U1470" s="469" t="str">
        <f t="shared" si="367"/>
        <v>C64-R22</v>
      </c>
      <c r="V1470" s="970">
        <v>64</v>
      </c>
      <c r="W1470" s="470" t="s">
        <v>493</v>
      </c>
      <c r="X1470" s="470" t="s">
        <v>494</v>
      </c>
      <c r="Y1470" s="971">
        <v>22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C64-R20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0.96380787037036941</v>
      </c>
      <c r="Q1471" s="484">
        <f t="shared" ca="1" si="366"/>
        <v>0.96395833333333236</v>
      </c>
      <c r="R1471" s="486">
        <v>0.10999999940395355</v>
      </c>
      <c r="S1471" s="486"/>
      <c r="T1471">
        <v>54</v>
      </c>
      <c r="U1471" s="469" t="str">
        <f t="shared" si="367"/>
        <v>C64-R20</v>
      </c>
      <c r="V1471" s="970">
        <v>64</v>
      </c>
      <c r="W1471" s="470" t="s">
        <v>493</v>
      </c>
      <c r="X1471" s="470" t="s">
        <v>494</v>
      </c>
      <c r="Y1471" s="971">
        <v>20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C64-R18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0.96418981481481381</v>
      </c>
      <c r="Q1472" s="484">
        <f t="shared" ca="1" si="366"/>
        <v>0.96434027777777676</v>
      </c>
      <c r="R1472" s="486">
        <v>0.10999999940395355</v>
      </c>
      <c r="S1472" s="486"/>
      <c r="T1472">
        <v>54</v>
      </c>
      <c r="U1472" s="469" t="str">
        <f t="shared" si="367"/>
        <v>C64-R18</v>
      </c>
      <c r="V1472" s="970">
        <v>64</v>
      </c>
      <c r="W1472" s="470" t="s">
        <v>493</v>
      </c>
      <c r="X1472" s="470" t="s">
        <v>494</v>
      </c>
      <c r="Y1472" s="971">
        <v>18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C64-R16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0.96458333333333235</v>
      </c>
      <c r="Q1473" s="484">
        <f t="shared" ca="1" si="366"/>
        <v>0.96475694444444349</v>
      </c>
      <c r="R1473" s="486">
        <v>0.10999999940395355</v>
      </c>
      <c r="S1473" s="486"/>
      <c r="T1473">
        <v>54</v>
      </c>
      <c r="U1473" s="469" t="str">
        <f t="shared" si="367"/>
        <v>C64-R16</v>
      </c>
      <c r="V1473" s="970">
        <v>64</v>
      </c>
      <c r="W1473" s="470" t="s">
        <v>493</v>
      </c>
      <c r="X1473" s="470" t="s">
        <v>494</v>
      </c>
      <c r="Y1473" s="971">
        <v>16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C64-R14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0.96503472222222131</v>
      </c>
      <c r="Q1474" s="484">
        <f t="shared" ca="1" si="366"/>
        <v>0.96517361111111022</v>
      </c>
      <c r="R1474" s="486">
        <v>0.10999999940395355</v>
      </c>
      <c r="S1474" s="486"/>
      <c r="T1474">
        <v>54</v>
      </c>
      <c r="U1474" s="469" t="str">
        <f t="shared" si="367"/>
        <v>C64-R14</v>
      </c>
      <c r="V1474" s="970">
        <v>64</v>
      </c>
      <c r="W1474" s="470" t="s">
        <v>493</v>
      </c>
      <c r="X1474" s="470" t="s">
        <v>494</v>
      </c>
      <c r="Y1474" s="971">
        <v>14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C64-R12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0.96541666666666581</v>
      </c>
      <c r="Q1475" s="484">
        <f t="shared" ca="1" si="366"/>
        <v>0.96555555555555472</v>
      </c>
      <c r="R1475" s="486">
        <v>0.10999999940395355</v>
      </c>
      <c r="S1475" s="486"/>
      <c r="T1475">
        <v>54</v>
      </c>
      <c r="U1475" s="469" t="str">
        <f t="shared" si="367"/>
        <v>C64-R12</v>
      </c>
      <c r="V1475" s="970">
        <v>64</v>
      </c>
      <c r="W1475" s="470" t="s">
        <v>493</v>
      </c>
      <c r="X1475" s="470" t="s">
        <v>494</v>
      </c>
      <c r="Y1475" s="971">
        <v>12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C64-R10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0.96581018518518436</v>
      </c>
      <c r="Q1476" s="484">
        <f t="shared" ca="1" si="366"/>
        <v>0.96594907407407327</v>
      </c>
      <c r="R1476" s="486">
        <v>0.10999999940395355</v>
      </c>
      <c r="S1476" s="486"/>
      <c r="T1476">
        <v>54</v>
      </c>
      <c r="U1476" s="469" t="str">
        <f t="shared" si="367"/>
        <v>C64-R10</v>
      </c>
      <c r="V1476" s="970">
        <v>64</v>
      </c>
      <c r="W1476" s="470" t="s">
        <v>493</v>
      </c>
      <c r="X1476" s="470" t="s">
        <v>494</v>
      </c>
      <c r="Y1476" s="971">
        <v>10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C64-R8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0.96621527777777694</v>
      </c>
      <c r="Q1477" s="484">
        <f t="shared" ca="1" si="366"/>
        <v>0.96635416666666585</v>
      </c>
      <c r="R1477" s="486">
        <v>0.10999999940395355</v>
      </c>
      <c r="S1477" s="486"/>
      <c r="T1477">
        <v>54</v>
      </c>
      <c r="U1477" s="469" t="str">
        <f t="shared" si="367"/>
        <v>C64-R8</v>
      </c>
      <c r="V1477" s="970">
        <v>64</v>
      </c>
      <c r="W1477" s="470" t="s">
        <v>493</v>
      </c>
      <c r="X1477" s="470" t="s">
        <v>494</v>
      </c>
      <c r="Y1477" s="971">
        <v>8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C64-R6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0.96662037037036952</v>
      </c>
      <c r="Q1478" s="484">
        <f t="shared" ca="1" si="366"/>
        <v>0.96675925925925843</v>
      </c>
      <c r="R1478" s="486">
        <v>0.10999999940395355</v>
      </c>
      <c r="S1478" s="486"/>
      <c r="T1478">
        <v>54</v>
      </c>
      <c r="U1478" s="469" t="str">
        <f t="shared" si="367"/>
        <v>C64-R6</v>
      </c>
      <c r="V1478" s="970">
        <v>64</v>
      </c>
      <c r="W1478" s="470" t="s">
        <v>493</v>
      </c>
      <c r="X1478" s="470" t="s">
        <v>494</v>
      </c>
      <c r="Y1478" s="971">
        <v>6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C64-R4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0.96701388888888806</v>
      </c>
      <c r="Q1479" s="484">
        <f t="shared" ca="1" si="366"/>
        <v>0.96717592592592505</v>
      </c>
      <c r="R1479" s="486">
        <v>0.10999999940395355</v>
      </c>
      <c r="S1479" s="486"/>
      <c r="T1479">
        <v>54</v>
      </c>
      <c r="U1479" s="469" t="str">
        <f t="shared" si="367"/>
        <v>C64-R4</v>
      </c>
      <c r="V1479" s="970">
        <v>64</v>
      </c>
      <c r="W1479" s="470" t="s">
        <v>493</v>
      </c>
      <c r="X1479" s="470" t="s">
        <v>494</v>
      </c>
      <c r="Y1479" s="971">
        <v>4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C64-R2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0.96744212962962872</v>
      </c>
      <c r="Q1480" s="484">
        <f t="shared" ca="1" si="366"/>
        <v>0.96759259259259167</v>
      </c>
      <c r="R1480" s="486">
        <v>0.10999999940395355</v>
      </c>
      <c r="S1480" s="486"/>
      <c r="T1480">
        <v>54</v>
      </c>
      <c r="U1480" s="469" t="str">
        <f t="shared" si="367"/>
        <v>C64-R2</v>
      </c>
      <c r="V1480" s="970">
        <v>64</v>
      </c>
      <c r="W1480" s="470" t="s">
        <v>493</v>
      </c>
      <c r="X1480" s="470" t="s">
        <v>494</v>
      </c>
      <c r="Y1480" s="971">
        <v>2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C65-R1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0.96787037037036949</v>
      </c>
      <c r="Q1481" s="484">
        <f t="shared" ca="1" si="366"/>
        <v>0.9680092592592584</v>
      </c>
      <c r="R1481" s="486">
        <v>0.10999999940395355</v>
      </c>
      <c r="S1481" s="486"/>
      <c r="T1481">
        <v>54</v>
      </c>
      <c r="U1481" s="469" t="str">
        <f t="shared" si="367"/>
        <v>C65-R1</v>
      </c>
      <c r="V1481" s="970">
        <v>65</v>
      </c>
      <c r="W1481" s="470" t="s">
        <v>493</v>
      </c>
      <c r="X1481" s="470" t="s">
        <v>494</v>
      </c>
      <c r="Y1481" s="971">
        <v>1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C65-R3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0.968252314814814</v>
      </c>
      <c r="Q1482" s="484">
        <f t="shared" ca="1" si="366"/>
        <v>0.96840277777777695</v>
      </c>
      <c r="R1482" s="486">
        <v>0.10999999940395355</v>
      </c>
      <c r="S1482" s="486"/>
      <c r="T1482">
        <v>54</v>
      </c>
      <c r="U1482" s="469" t="str">
        <f t="shared" si="367"/>
        <v>C65-R3</v>
      </c>
      <c r="V1482" s="970">
        <v>65</v>
      </c>
      <c r="W1482" s="470" t="s">
        <v>493</v>
      </c>
      <c r="X1482" s="470" t="s">
        <v>494</v>
      </c>
      <c r="Y1482" s="971">
        <v>3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C65-R5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0.96866898148148062</v>
      </c>
      <c r="Q1483" s="484">
        <f t="shared" ca="1" si="366"/>
        <v>0.96883101851851761</v>
      </c>
      <c r="R1483" s="486">
        <v>0.10999999940395355</v>
      </c>
      <c r="S1483" s="486"/>
      <c r="T1483">
        <v>54</v>
      </c>
      <c r="U1483" s="469" t="str">
        <f t="shared" si="367"/>
        <v>C65-R5</v>
      </c>
      <c r="V1483" s="970">
        <v>65</v>
      </c>
      <c r="W1483" s="470" t="s">
        <v>493</v>
      </c>
      <c r="X1483" s="470" t="s">
        <v>494</v>
      </c>
      <c r="Y1483" s="971">
        <v>5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C65-R7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0.96909722222222128</v>
      </c>
      <c r="Q1484" s="484">
        <f t="shared" ca="1" si="366"/>
        <v>0.96923611111111019</v>
      </c>
      <c r="R1484" s="486">
        <v>0.10999999940395355</v>
      </c>
      <c r="S1484" s="486"/>
      <c r="T1484">
        <v>54</v>
      </c>
      <c r="U1484" s="469" t="str">
        <f t="shared" si="367"/>
        <v>C65-R7</v>
      </c>
      <c r="V1484" s="970">
        <v>65</v>
      </c>
      <c r="W1484" s="470" t="s">
        <v>493</v>
      </c>
      <c r="X1484" s="470" t="s">
        <v>494</v>
      </c>
      <c r="Y1484" s="971">
        <v>7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C65-R9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0.96946759259259163</v>
      </c>
      <c r="Q1485" s="484">
        <f t="shared" ca="1" si="366"/>
        <v>0.96964120370370277</v>
      </c>
      <c r="R1485" s="486">
        <v>0.10999999940395355</v>
      </c>
      <c r="S1485" s="486"/>
      <c r="T1485">
        <v>54</v>
      </c>
      <c r="U1485" s="469" t="str">
        <f t="shared" si="367"/>
        <v>C65-R9</v>
      </c>
      <c r="V1485" s="970">
        <v>65</v>
      </c>
      <c r="W1485" s="470" t="s">
        <v>493</v>
      </c>
      <c r="X1485" s="470" t="s">
        <v>494</v>
      </c>
      <c r="Y1485" s="971">
        <v>9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C65-R11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0.96987268518518421</v>
      </c>
      <c r="Q1486" s="484">
        <f t="shared" ca="1" si="366"/>
        <v>0.97004629629629535</v>
      </c>
      <c r="R1486" s="486">
        <v>0.10999999940395355</v>
      </c>
      <c r="S1486" s="486"/>
      <c r="T1486">
        <v>54</v>
      </c>
      <c r="U1486" s="469" t="str">
        <f t="shared" si="367"/>
        <v>C65-R11</v>
      </c>
      <c r="V1486" s="970">
        <v>65</v>
      </c>
      <c r="W1486" s="470" t="s">
        <v>493</v>
      </c>
      <c r="X1486" s="470" t="s">
        <v>494</v>
      </c>
      <c r="Y1486" s="971">
        <v>11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C65-R13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0.97028935185185095</v>
      </c>
      <c r="Q1487" s="484">
        <f t="shared" ca="1" si="366"/>
        <v>0.97045138888888793</v>
      </c>
      <c r="R1487" s="486">
        <v>0.10999999940395355</v>
      </c>
      <c r="S1487" s="486"/>
      <c r="T1487">
        <v>55</v>
      </c>
      <c r="U1487" s="469" t="str">
        <f t="shared" si="367"/>
        <v>C65-R13</v>
      </c>
      <c r="V1487" s="970">
        <v>65</v>
      </c>
      <c r="W1487" s="470" t="s">
        <v>493</v>
      </c>
      <c r="X1487" s="470" t="s">
        <v>494</v>
      </c>
      <c r="Y1487" s="971">
        <v>13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C65-R15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0.97074074074073979</v>
      </c>
      <c r="Q1488" s="484">
        <f t="shared" ca="1" si="366"/>
        <v>0.97091435185185093</v>
      </c>
      <c r="R1488" s="486">
        <v>0.10999999940395355</v>
      </c>
      <c r="S1488" s="486"/>
      <c r="T1488">
        <v>55</v>
      </c>
      <c r="U1488" s="469" t="str">
        <f t="shared" si="367"/>
        <v>C65-R15</v>
      </c>
      <c r="V1488" s="970">
        <v>65</v>
      </c>
      <c r="W1488" s="470" t="s">
        <v>493</v>
      </c>
      <c r="X1488" s="470" t="s">
        <v>494</v>
      </c>
      <c r="Y1488" s="971">
        <v>15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C65-R17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0.97114583333333238</v>
      </c>
      <c r="Q1489" s="484">
        <f t="shared" ca="1" si="366"/>
        <v>0.97131944444444351</v>
      </c>
      <c r="R1489" s="486">
        <v>0.10999999940395355</v>
      </c>
      <c r="S1489" s="486"/>
      <c r="T1489">
        <v>55</v>
      </c>
      <c r="U1489" s="469" t="str">
        <f t="shared" si="367"/>
        <v>C65-R17</v>
      </c>
      <c r="V1489" s="970">
        <v>65</v>
      </c>
      <c r="W1489" s="470" t="s">
        <v>493</v>
      </c>
      <c r="X1489" s="470" t="s">
        <v>494</v>
      </c>
      <c r="Y1489" s="971">
        <v>17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C65-R19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0.97159722222222134</v>
      </c>
      <c r="Q1490" s="484">
        <f t="shared" ca="1" si="366"/>
        <v>0.97174768518518428</v>
      </c>
      <c r="R1490" s="486">
        <v>0.10999999940395355</v>
      </c>
      <c r="S1490" s="486"/>
      <c r="T1490">
        <v>55</v>
      </c>
      <c r="U1490" s="469" t="str">
        <f t="shared" si="367"/>
        <v>C65-R19</v>
      </c>
      <c r="V1490" s="970">
        <v>65</v>
      </c>
      <c r="W1490" s="470" t="s">
        <v>493</v>
      </c>
      <c r="X1490" s="470" t="s">
        <v>494</v>
      </c>
      <c r="Y1490" s="971">
        <v>19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C65-R21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0.97201388888888796</v>
      </c>
      <c r="Q1491" s="484">
        <f t="shared" ca="1" si="366"/>
        <v>0.97216435185185091</v>
      </c>
      <c r="R1491" s="486">
        <v>0.10999999940395355</v>
      </c>
      <c r="S1491" s="486"/>
      <c r="T1491">
        <v>55</v>
      </c>
      <c r="U1491" s="469" t="str">
        <f t="shared" si="367"/>
        <v>C65-R21</v>
      </c>
      <c r="V1491" s="970">
        <v>65</v>
      </c>
      <c r="W1491" s="470" t="s">
        <v>493</v>
      </c>
      <c r="X1491" s="470" t="s">
        <v>494</v>
      </c>
      <c r="Y1491" s="971">
        <v>21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C65-R23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0.97245370370370277</v>
      </c>
      <c r="Q1492" s="484">
        <f t="shared" ca="1" si="366"/>
        <v>0.97259259259259168</v>
      </c>
      <c r="R1492" s="486">
        <v>0.10999999940395355</v>
      </c>
      <c r="S1492" s="486"/>
      <c r="T1492">
        <v>55</v>
      </c>
      <c r="U1492" s="469" t="str">
        <f t="shared" si="367"/>
        <v>C65-R23</v>
      </c>
      <c r="V1492" s="970">
        <v>65</v>
      </c>
      <c r="W1492" s="470" t="s">
        <v>493</v>
      </c>
      <c r="X1492" s="470" t="s">
        <v>494</v>
      </c>
      <c r="Y1492" s="971">
        <v>23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C65-R25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0.9728703703703695</v>
      </c>
      <c r="Q1493" s="484">
        <f t="shared" ca="1" si="366"/>
        <v>0.97300925925925841</v>
      </c>
      <c r="R1493" s="486">
        <v>0.10999999940395355</v>
      </c>
      <c r="S1493" s="486"/>
      <c r="T1493">
        <v>55</v>
      </c>
      <c r="U1493" s="469" t="str">
        <f t="shared" si="367"/>
        <v>C65-R25</v>
      </c>
      <c r="V1493" s="970">
        <v>65</v>
      </c>
      <c r="W1493" s="470" t="s">
        <v>493</v>
      </c>
      <c r="X1493" s="470" t="s">
        <v>494</v>
      </c>
      <c r="Y1493" s="971">
        <v>25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C65-R27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0.97328703703703623</v>
      </c>
      <c r="Q1494" s="484">
        <f t="shared" ca="1" si="366"/>
        <v>0.97342592592592514</v>
      </c>
      <c r="R1494" s="486">
        <v>0.10999999940395355</v>
      </c>
      <c r="S1494" s="486"/>
      <c r="T1494">
        <v>55</v>
      </c>
      <c r="U1494" s="469" t="str">
        <f t="shared" si="367"/>
        <v>C65-R27</v>
      </c>
      <c r="V1494" s="970">
        <v>65</v>
      </c>
      <c r="W1494" s="470" t="s">
        <v>493</v>
      </c>
      <c r="X1494" s="470" t="s">
        <v>494</v>
      </c>
      <c r="Y1494" s="971">
        <v>27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C65-R29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0.97369212962962881</v>
      </c>
      <c r="Q1495" s="484">
        <f t="shared" ca="1" si="366"/>
        <v>0.9738541666666658</v>
      </c>
      <c r="R1495" s="486">
        <v>0.10999999940395355</v>
      </c>
      <c r="S1495" s="486"/>
      <c r="T1495">
        <v>55</v>
      </c>
      <c r="U1495" s="469" t="str">
        <f t="shared" si="367"/>
        <v>C65-R29</v>
      </c>
      <c r="V1495" s="970">
        <v>65</v>
      </c>
      <c r="W1495" s="470" t="s">
        <v>493</v>
      </c>
      <c r="X1495" s="470" t="s">
        <v>494</v>
      </c>
      <c r="Y1495" s="971">
        <v>29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C65-R31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0.97413194444444362</v>
      </c>
      <c r="Q1496" s="484">
        <f t="shared" ca="1" si="366"/>
        <v>0.97428240740740657</v>
      </c>
      <c r="R1496" s="486">
        <v>0.10999999940395355</v>
      </c>
      <c r="S1496" s="486"/>
      <c r="T1496">
        <v>55</v>
      </c>
      <c r="U1496" s="469" t="str">
        <f t="shared" si="367"/>
        <v>C65-R31</v>
      </c>
      <c r="V1496" s="970">
        <v>65</v>
      </c>
      <c r="W1496" s="470" t="s">
        <v>493</v>
      </c>
      <c r="X1496" s="470" t="s">
        <v>494</v>
      </c>
      <c r="Y1496" s="971">
        <v>31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C65-R33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0.97456018518518439</v>
      </c>
      <c r="Q1497" s="484">
        <f t="shared" ca="1" si="366"/>
        <v>0.97471064814814734</v>
      </c>
      <c r="R1497" s="486">
        <v>0.10999999940395355</v>
      </c>
      <c r="S1497" s="486"/>
      <c r="T1497">
        <v>55</v>
      </c>
      <c r="U1497" s="469" t="str">
        <f t="shared" si="367"/>
        <v>C65-R33</v>
      </c>
      <c r="V1497" s="970">
        <v>65</v>
      </c>
      <c r="W1497" s="470" t="s">
        <v>493</v>
      </c>
      <c r="X1497" s="470" t="s">
        <v>494</v>
      </c>
      <c r="Y1497" s="971">
        <v>33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C65-R35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0.97496527777777697</v>
      </c>
      <c r="Q1498" s="484">
        <f t="shared" ca="1" si="366"/>
        <v>0.97510416666666588</v>
      </c>
      <c r="R1498" s="486">
        <v>0.10999999940395355</v>
      </c>
      <c r="S1498" s="486"/>
      <c r="T1498">
        <v>55</v>
      </c>
      <c r="U1498" s="469" t="str">
        <f t="shared" si="367"/>
        <v>C65-R35</v>
      </c>
      <c r="V1498" s="970">
        <v>65</v>
      </c>
      <c r="W1498" s="470" t="s">
        <v>493</v>
      </c>
      <c r="X1498" s="470" t="s">
        <v>494</v>
      </c>
      <c r="Y1498" s="971">
        <v>35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C65-R37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0.97539351851851774</v>
      </c>
      <c r="Q1499" s="484">
        <f t="shared" ca="1" si="366"/>
        <v>0.97556712962962888</v>
      </c>
      <c r="R1499" s="486">
        <v>0.10999999940395355</v>
      </c>
      <c r="S1499" s="486"/>
      <c r="T1499">
        <v>55</v>
      </c>
      <c r="U1499" s="469" t="str">
        <f t="shared" si="367"/>
        <v>C65-R37</v>
      </c>
      <c r="V1499" s="970">
        <v>65</v>
      </c>
      <c r="W1499" s="470" t="s">
        <v>493</v>
      </c>
      <c r="X1499" s="470" t="s">
        <v>494</v>
      </c>
      <c r="Y1499" s="971">
        <v>37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C65-R39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0.97582175925925851</v>
      </c>
      <c r="Q1500" s="484">
        <f t="shared" ca="1" si="366"/>
        <v>0.9759837962962955</v>
      </c>
      <c r="R1500" s="486">
        <v>0.10999999940395355</v>
      </c>
      <c r="S1500" s="486"/>
      <c r="T1500">
        <v>55</v>
      </c>
      <c r="U1500" s="469" t="str">
        <f t="shared" si="367"/>
        <v>C65-R39</v>
      </c>
      <c r="V1500" s="970">
        <v>65</v>
      </c>
      <c r="W1500" s="470" t="s">
        <v>493</v>
      </c>
      <c r="X1500" s="470" t="s">
        <v>494</v>
      </c>
      <c r="Y1500" s="971">
        <v>39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C65-R41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0.97621527777777695</v>
      </c>
      <c r="Q1501" s="484">
        <f t="shared" ca="1" si="366"/>
        <v>0.9763657407407399</v>
      </c>
      <c r="R1501" s="486">
        <v>0.10999999940395355</v>
      </c>
      <c r="S1501" s="486"/>
      <c r="T1501">
        <v>55</v>
      </c>
      <c r="U1501" s="469" t="str">
        <f t="shared" si="367"/>
        <v>C65-R41</v>
      </c>
      <c r="V1501" s="970">
        <v>65</v>
      </c>
      <c r="W1501" s="470" t="s">
        <v>493</v>
      </c>
      <c r="X1501" s="470" t="s">
        <v>494</v>
      </c>
      <c r="Y1501" s="971">
        <v>41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C66-R44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0.97660879629629549</v>
      </c>
      <c r="Q1502" s="484">
        <f t="shared" ca="1" si="366"/>
        <v>0.97675925925925844</v>
      </c>
      <c r="R1502" s="486">
        <v>0.10999999940395355</v>
      </c>
      <c r="S1502" s="486"/>
      <c r="T1502">
        <v>55</v>
      </c>
      <c r="U1502" s="469" t="str">
        <f t="shared" si="367"/>
        <v>C66-R44</v>
      </c>
      <c r="V1502" s="970">
        <v>66</v>
      </c>
      <c r="W1502" s="470" t="s">
        <v>493</v>
      </c>
      <c r="X1502" s="470" t="s">
        <v>494</v>
      </c>
      <c r="Y1502" s="971">
        <v>44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C66-R42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0.97700231481481403</v>
      </c>
      <c r="Q1503" s="484">
        <f t="shared" ca="1" si="366"/>
        <v>0.97714120370370294</v>
      </c>
      <c r="R1503" s="486">
        <v>0.10999999940395355</v>
      </c>
      <c r="S1503" s="486"/>
      <c r="T1503">
        <v>55</v>
      </c>
      <c r="U1503" s="469" t="str">
        <f t="shared" si="367"/>
        <v>C66-R42</v>
      </c>
      <c r="V1503" s="970">
        <v>66</v>
      </c>
      <c r="W1503" s="470" t="s">
        <v>493</v>
      </c>
      <c r="X1503" s="470" t="s">
        <v>494</v>
      </c>
      <c r="Y1503" s="971">
        <v>42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C66-R40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0.97740740740740661</v>
      </c>
      <c r="Q1504" s="484">
        <f t="shared" ca="1" si="366"/>
        <v>0.97755787037036956</v>
      </c>
      <c r="R1504" s="486">
        <v>0.10999999940395355</v>
      </c>
      <c r="S1504" s="486"/>
      <c r="T1504">
        <v>55</v>
      </c>
      <c r="U1504" s="469" t="str">
        <f t="shared" si="367"/>
        <v>C66-R40</v>
      </c>
      <c r="V1504" s="970">
        <v>66</v>
      </c>
      <c r="W1504" s="470" t="s">
        <v>493</v>
      </c>
      <c r="X1504" s="470" t="s">
        <v>494</v>
      </c>
      <c r="Y1504" s="971">
        <v>40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C66-R38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0.9778124999999992</v>
      </c>
      <c r="Q1505" s="484">
        <f t="shared" ca="1" si="366"/>
        <v>0.97796296296296215</v>
      </c>
      <c r="R1505" s="486">
        <v>0.10999999940395355</v>
      </c>
      <c r="S1505" s="486"/>
      <c r="T1505">
        <v>55</v>
      </c>
      <c r="U1505" s="469" t="str">
        <f t="shared" si="367"/>
        <v>C66-R38</v>
      </c>
      <c r="V1505" s="970">
        <v>66</v>
      </c>
      <c r="W1505" s="470" t="s">
        <v>493</v>
      </c>
      <c r="X1505" s="470" t="s">
        <v>494</v>
      </c>
      <c r="Y1505" s="971">
        <v>38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C66-R36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0.97821759259259178</v>
      </c>
      <c r="Q1506" s="484">
        <f t="shared" ca="1" si="366"/>
        <v>0.97839120370370292</v>
      </c>
      <c r="R1506" s="486">
        <v>0.10999999940395355</v>
      </c>
      <c r="S1506" s="486"/>
      <c r="T1506">
        <v>55</v>
      </c>
      <c r="U1506" s="469" t="str">
        <f t="shared" si="367"/>
        <v>C66-R36</v>
      </c>
      <c r="V1506" s="970">
        <v>66</v>
      </c>
      <c r="W1506" s="470" t="s">
        <v>493</v>
      </c>
      <c r="X1506" s="470" t="s">
        <v>494</v>
      </c>
      <c r="Y1506" s="971">
        <v>36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C66-R34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0.97863425925925851</v>
      </c>
      <c r="Q1507" s="484">
        <f t="shared" ca="1" si="366"/>
        <v>0.9787962962962955</v>
      </c>
      <c r="R1507" s="486">
        <v>0.10999999940395355</v>
      </c>
      <c r="S1507" s="486"/>
      <c r="T1507">
        <v>55</v>
      </c>
      <c r="U1507" s="469" t="str">
        <f t="shared" si="367"/>
        <v>C66-R34</v>
      </c>
      <c r="V1507" s="970">
        <v>66</v>
      </c>
      <c r="W1507" s="470" t="s">
        <v>493</v>
      </c>
      <c r="X1507" s="470" t="s">
        <v>494</v>
      </c>
      <c r="Y1507" s="971">
        <v>34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C66-R32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0.97906249999999917</v>
      </c>
      <c r="Q1508" s="484">
        <f t="shared" ref="Q1508:Q1571" ca="1" si="381">P1508+TIME(0,0,RANDBETWEEN(12,15))</f>
        <v>0.97921296296296212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C66-R32</v>
      </c>
      <c r="V1508" s="970">
        <v>66</v>
      </c>
      <c r="W1508" s="470" t="s">
        <v>493</v>
      </c>
      <c r="X1508" s="470" t="s">
        <v>494</v>
      </c>
      <c r="Y1508" s="971">
        <v>32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C66-R30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0.97949074074073994</v>
      </c>
      <c r="Q1509" s="484">
        <f t="shared" ca="1" si="381"/>
        <v>0.97964120370370289</v>
      </c>
      <c r="R1509" s="486">
        <v>0.10999999940395355</v>
      </c>
      <c r="S1509" s="486"/>
      <c r="T1509">
        <v>55</v>
      </c>
      <c r="U1509" s="469" t="str">
        <f t="shared" si="382"/>
        <v>C66-R30</v>
      </c>
      <c r="V1509" s="970">
        <v>66</v>
      </c>
      <c r="W1509" s="470" t="s">
        <v>493</v>
      </c>
      <c r="X1509" s="470" t="s">
        <v>494</v>
      </c>
      <c r="Y1509" s="971">
        <v>30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C66-R28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0.97989583333333252</v>
      </c>
      <c r="Q1510" s="484">
        <f t="shared" ca="1" si="381"/>
        <v>0.98004629629629547</v>
      </c>
      <c r="R1510" s="486">
        <v>0.10999999940395355</v>
      </c>
      <c r="S1510" s="486"/>
      <c r="T1510">
        <v>55</v>
      </c>
      <c r="U1510" s="469" t="str">
        <f t="shared" si="382"/>
        <v>C66-R28</v>
      </c>
      <c r="V1510" s="970">
        <v>66</v>
      </c>
      <c r="W1510" s="470" t="s">
        <v>493</v>
      </c>
      <c r="X1510" s="470" t="s">
        <v>494</v>
      </c>
      <c r="Y1510" s="971">
        <v>28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C66-R26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0.98028935185185107</v>
      </c>
      <c r="Q1511" s="484">
        <f t="shared" ca="1" si="381"/>
        <v>0.98043981481481401</v>
      </c>
      <c r="R1511" s="486">
        <v>0.10999999940395355</v>
      </c>
      <c r="S1511" s="486"/>
      <c r="T1511">
        <v>55</v>
      </c>
      <c r="U1511" s="469" t="str">
        <f t="shared" si="382"/>
        <v>C66-R26</v>
      </c>
      <c r="V1511" s="970">
        <v>66</v>
      </c>
      <c r="W1511" s="470" t="s">
        <v>493</v>
      </c>
      <c r="X1511" s="470" t="s">
        <v>494</v>
      </c>
      <c r="Y1511" s="971">
        <v>26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C66-R24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0.98069444444444365</v>
      </c>
      <c r="Q1512" s="484">
        <f t="shared" ca="1" si="381"/>
        <v>0.98083333333333256</v>
      </c>
      <c r="R1512" s="486">
        <v>0.10999999940395355</v>
      </c>
      <c r="S1512" s="486"/>
      <c r="T1512">
        <v>56</v>
      </c>
      <c r="U1512" s="469" t="str">
        <f t="shared" si="382"/>
        <v>C66-R24</v>
      </c>
      <c r="V1512" s="970">
        <v>66</v>
      </c>
      <c r="W1512" s="470" t="s">
        <v>493</v>
      </c>
      <c r="X1512" s="470" t="s">
        <v>494</v>
      </c>
      <c r="Y1512" s="971">
        <v>24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C66-R22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0.981064814814814</v>
      </c>
      <c r="Q1513" s="484">
        <f t="shared" ca="1" si="381"/>
        <v>0.98122685185185099</v>
      </c>
      <c r="R1513" s="486">
        <v>0.10999999940395355</v>
      </c>
      <c r="S1513" s="486"/>
      <c r="T1513">
        <v>56</v>
      </c>
      <c r="U1513" s="469" t="str">
        <f t="shared" si="382"/>
        <v>C66-R22</v>
      </c>
      <c r="V1513" s="970">
        <v>66</v>
      </c>
      <c r="W1513" s="470" t="s">
        <v>493</v>
      </c>
      <c r="X1513" s="470" t="s">
        <v>494</v>
      </c>
      <c r="Y1513" s="971">
        <v>22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C66-R20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0.98151620370370285</v>
      </c>
      <c r="Q1514" s="484">
        <f t="shared" ca="1" si="381"/>
        <v>0.98165509259259176</v>
      </c>
      <c r="R1514" s="486">
        <v>0.10999999940395355</v>
      </c>
      <c r="S1514" s="486"/>
      <c r="T1514">
        <v>56</v>
      </c>
      <c r="U1514" s="469" t="str">
        <f t="shared" si="382"/>
        <v>C66-R20</v>
      </c>
      <c r="V1514" s="970">
        <v>66</v>
      </c>
      <c r="W1514" s="470" t="s">
        <v>493</v>
      </c>
      <c r="X1514" s="470" t="s">
        <v>494</v>
      </c>
      <c r="Y1514" s="971">
        <v>20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C66-R18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0.98190972222222139</v>
      </c>
      <c r="Q1515" s="484">
        <f t="shared" ca="1" si="381"/>
        <v>0.98206018518518434</v>
      </c>
      <c r="R1515" s="486">
        <v>0.10999999940395355</v>
      </c>
      <c r="S1515" s="486"/>
      <c r="T1515">
        <v>56</v>
      </c>
      <c r="U1515" s="469" t="str">
        <f t="shared" si="382"/>
        <v>C66-R18</v>
      </c>
      <c r="V1515" s="970">
        <v>66</v>
      </c>
      <c r="W1515" s="470" t="s">
        <v>493</v>
      </c>
      <c r="X1515" s="470" t="s">
        <v>494</v>
      </c>
      <c r="Y1515" s="971">
        <v>18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C66-R16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0.98232638888888801</v>
      </c>
      <c r="Q1516" s="484">
        <f t="shared" ca="1" si="381"/>
        <v>0.98247685185185096</v>
      </c>
      <c r="R1516" s="486">
        <v>0.10999999940395355</v>
      </c>
      <c r="S1516" s="486"/>
      <c r="T1516">
        <v>56</v>
      </c>
      <c r="U1516" s="469" t="str">
        <f t="shared" si="382"/>
        <v>C66-R16</v>
      </c>
      <c r="V1516" s="970">
        <v>66</v>
      </c>
      <c r="W1516" s="470" t="s">
        <v>493</v>
      </c>
      <c r="X1516" s="470" t="s">
        <v>494</v>
      </c>
      <c r="Y1516" s="971">
        <v>16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C66-R14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0.9827314814814806</v>
      </c>
      <c r="Q1517" s="484">
        <f t="shared" ca="1" si="381"/>
        <v>0.98287037037036951</v>
      </c>
      <c r="R1517" s="486">
        <v>0.10999999940395355</v>
      </c>
      <c r="S1517" s="486"/>
      <c r="T1517">
        <v>56</v>
      </c>
      <c r="U1517" s="469" t="str">
        <f t="shared" si="382"/>
        <v>C66-R14</v>
      </c>
      <c r="V1517" s="970">
        <v>66</v>
      </c>
      <c r="W1517" s="470" t="s">
        <v>493</v>
      </c>
      <c r="X1517" s="470" t="s">
        <v>494</v>
      </c>
      <c r="Y1517" s="971">
        <v>14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C66-R12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0.9831134259259251</v>
      </c>
      <c r="Q1518" s="484">
        <f t="shared" ca="1" si="381"/>
        <v>0.98325231481481401</v>
      </c>
      <c r="R1518" s="486">
        <v>0.10999999940395355</v>
      </c>
      <c r="S1518" s="486"/>
      <c r="T1518">
        <v>56</v>
      </c>
      <c r="U1518" s="469" t="str">
        <f t="shared" si="382"/>
        <v>C66-R12</v>
      </c>
      <c r="V1518" s="970">
        <v>66</v>
      </c>
      <c r="W1518" s="470" t="s">
        <v>493</v>
      </c>
      <c r="X1518" s="470" t="s">
        <v>494</v>
      </c>
      <c r="Y1518" s="971">
        <v>12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C66-R10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0.9834953703703696</v>
      </c>
      <c r="Q1519" s="484">
        <f t="shared" ca="1" si="381"/>
        <v>0.98366898148148074</v>
      </c>
      <c r="R1519" s="486">
        <v>0.10999999940395355</v>
      </c>
      <c r="S1519" s="486"/>
      <c r="T1519">
        <v>56</v>
      </c>
      <c r="U1519" s="469" t="str">
        <f t="shared" si="382"/>
        <v>C66-R10</v>
      </c>
      <c r="V1519" s="970">
        <v>66</v>
      </c>
      <c r="W1519" s="470" t="s">
        <v>493</v>
      </c>
      <c r="X1519" s="470" t="s">
        <v>494</v>
      </c>
      <c r="Y1519" s="971">
        <v>10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C66-R8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0.98390046296296219</v>
      </c>
      <c r="Q1520" s="484">
        <f t="shared" ca="1" si="381"/>
        <v>0.9840393518518511</v>
      </c>
      <c r="R1520" s="486">
        <v>0.10999999940395355</v>
      </c>
      <c r="S1520" s="486"/>
      <c r="T1520">
        <v>56</v>
      </c>
      <c r="U1520" s="469" t="str">
        <f t="shared" si="382"/>
        <v>C66-R8</v>
      </c>
      <c r="V1520" s="970">
        <v>66</v>
      </c>
      <c r="W1520" s="470" t="s">
        <v>493</v>
      </c>
      <c r="X1520" s="470" t="s">
        <v>494</v>
      </c>
      <c r="Y1520" s="971">
        <v>8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C66-R6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0.98427083333333254</v>
      </c>
      <c r="Q1521" s="484">
        <f t="shared" ca="1" si="381"/>
        <v>0.98443287037036953</v>
      </c>
      <c r="R1521" s="486">
        <v>0.10999999940395355</v>
      </c>
      <c r="S1521" s="486"/>
      <c r="T1521">
        <v>56</v>
      </c>
      <c r="U1521" s="469" t="str">
        <f t="shared" si="382"/>
        <v>C66-R6</v>
      </c>
      <c r="V1521" s="970">
        <v>66</v>
      </c>
      <c r="W1521" s="470" t="s">
        <v>493</v>
      </c>
      <c r="X1521" s="470" t="s">
        <v>494</v>
      </c>
      <c r="Y1521" s="971">
        <v>6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C66-R4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0.9846990740740732</v>
      </c>
      <c r="Q1522" s="484">
        <f t="shared" ca="1" si="381"/>
        <v>0.98487268518518434</v>
      </c>
      <c r="R1522" s="486">
        <v>0.10999999940395355</v>
      </c>
      <c r="S1522" s="486"/>
      <c r="T1522">
        <v>56</v>
      </c>
      <c r="U1522" s="469" t="str">
        <f t="shared" si="382"/>
        <v>C66-R4</v>
      </c>
      <c r="V1522" s="970">
        <v>66</v>
      </c>
      <c r="W1522" s="470" t="s">
        <v>493</v>
      </c>
      <c r="X1522" s="470" t="s">
        <v>494</v>
      </c>
      <c r="Y1522" s="971">
        <v>4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C66-R2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0.98511574074073993</v>
      </c>
      <c r="Q1523" s="484">
        <f t="shared" ca="1" si="381"/>
        <v>0.98527777777777692</v>
      </c>
      <c r="R1523" s="486">
        <v>0.10999999940395355</v>
      </c>
      <c r="S1523" s="486"/>
      <c r="T1523">
        <v>56</v>
      </c>
      <c r="U1523" s="469" t="str">
        <f t="shared" si="382"/>
        <v>C66-R2</v>
      </c>
      <c r="V1523" s="970">
        <v>66</v>
      </c>
      <c r="W1523" s="470" t="s">
        <v>493</v>
      </c>
      <c r="X1523" s="470" t="s">
        <v>494</v>
      </c>
      <c r="Y1523" s="971">
        <v>2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C67-R1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0.98556712962962878</v>
      </c>
      <c r="Q1524" s="484">
        <f t="shared" ca="1" si="381"/>
        <v>0.98570601851851769</v>
      </c>
      <c r="R1524" s="486">
        <v>0.10999999940395355</v>
      </c>
      <c r="S1524" s="486"/>
      <c r="T1524">
        <v>56</v>
      </c>
      <c r="U1524" s="469" t="str">
        <f t="shared" si="382"/>
        <v>C67-R1</v>
      </c>
      <c r="V1524" s="970">
        <v>67</v>
      </c>
      <c r="W1524" s="470" t="s">
        <v>493</v>
      </c>
      <c r="X1524" s="470" t="s">
        <v>494</v>
      </c>
      <c r="Y1524" s="971">
        <v>1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C67-R3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0.98597222222222136</v>
      </c>
      <c r="Q1525" s="484">
        <f t="shared" ca="1" si="381"/>
        <v>0.98613425925925835</v>
      </c>
      <c r="R1525" s="486">
        <v>0.10999999940395355</v>
      </c>
      <c r="S1525" s="486"/>
      <c r="T1525">
        <v>56</v>
      </c>
      <c r="U1525" s="469" t="str">
        <f t="shared" si="382"/>
        <v>C67-R3</v>
      </c>
      <c r="V1525" s="970">
        <v>67</v>
      </c>
      <c r="W1525" s="470" t="s">
        <v>493</v>
      </c>
      <c r="X1525" s="470" t="s">
        <v>494</v>
      </c>
      <c r="Y1525" s="971">
        <v>3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C67-R5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0.98640046296296202</v>
      </c>
      <c r="Q1526" s="484">
        <f t="shared" ca="1" si="381"/>
        <v>0.98655092592592497</v>
      </c>
      <c r="R1526" s="486">
        <v>0.10999999940395355</v>
      </c>
      <c r="S1526" s="486"/>
      <c r="T1526">
        <v>56</v>
      </c>
      <c r="U1526" s="469" t="str">
        <f t="shared" si="382"/>
        <v>C67-R5</v>
      </c>
      <c r="V1526" s="970">
        <v>67</v>
      </c>
      <c r="W1526" s="470" t="s">
        <v>493</v>
      </c>
      <c r="X1526" s="470" t="s">
        <v>494</v>
      </c>
      <c r="Y1526" s="971">
        <v>5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C67-R7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0.98678240740740641</v>
      </c>
      <c r="Q1527" s="484">
        <f t="shared" ca="1" si="381"/>
        <v>0.98692129629629533</v>
      </c>
      <c r="R1527" s="486">
        <v>0.10999999940395355</v>
      </c>
      <c r="S1527" s="486"/>
      <c r="T1527">
        <v>56</v>
      </c>
      <c r="U1527" s="469" t="str">
        <f t="shared" si="382"/>
        <v>C67-R7</v>
      </c>
      <c r="V1527" s="970">
        <v>67</v>
      </c>
      <c r="W1527" s="470" t="s">
        <v>493</v>
      </c>
      <c r="X1527" s="470" t="s">
        <v>494</v>
      </c>
      <c r="Y1527" s="971">
        <v>7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C67-R9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0.98719907407407315</v>
      </c>
      <c r="Q1528" s="484">
        <f t="shared" ca="1" si="381"/>
        <v>0.98737268518518428</v>
      </c>
      <c r="R1528" s="486">
        <v>0.10999999940395355</v>
      </c>
      <c r="S1528" s="486"/>
      <c r="T1528">
        <v>56</v>
      </c>
      <c r="U1528" s="469" t="str">
        <f t="shared" si="382"/>
        <v>C67-R9</v>
      </c>
      <c r="V1528" s="970">
        <v>67</v>
      </c>
      <c r="W1528" s="470" t="s">
        <v>493</v>
      </c>
      <c r="X1528" s="470" t="s">
        <v>494</v>
      </c>
      <c r="Y1528" s="971">
        <v>9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C67-R11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0.98761574074073988</v>
      </c>
      <c r="Q1529" s="484">
        <f t="shared" ca="1" si="381"/>
        <v>0.98778935185185102</v>
      </c>
      <c r="R1529" s="486">
        <v>0.10999999940395355</v>
      </c>
      <c r="S1529" s="486"/>
      <c r="T1529">
        <v>56</v>
      </c>
      <c r="U1529" s="469" t="str">
        <f t="shared" si="382"/>
        <v>C67-R11</v>
      </c>
      <c r="V1529" s="970">
        <v>67</v>
      </c>
      <c r="W1529" s="470" t="s">
        <v>493</v>
      </c>
      <c r="X1529" s="470" t="s">
        <v>494</v>
      </c>
      <c r="Y1529" s="971">
        <v>11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C67-R13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0.98805555555555469</v>
      </c>
      <c r="Q1530" s="484">
        <f t="shared" ca="1" si="381"/>
        <v>0.98821759259259168</v>
      </c>
      <c r="R1530" s="486">
        <v>0.10999999940395355</v>
      </c>
      <c r="S1530" s="486"/>
      <c r="T1530">
        <v>56</v>
      </c>
      <c r="U1530" s="469" t="str">
        <f t="shared" si="382"/>
        <v>C67-R13</v>
      </c>
      <c r="V1530" s="970">
        <v>67</v>
      </c>
      <c r="W1530" s="470" t="s">
        <v>493</v>
      </c>
      <c r="X1530" s="470" t="s">
        <v>494</v>
      </c>
      <c r="Y1530" s="971">
        <v>13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C67-R15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0.98844907407407312</v>
      </c>
      <c r="Q1531" s="484">
        <f t="shared" ca="1" si="381"/>
        <v>0.98862268518518426</v>
      </c>
      <c r="R1531" s="486">
        <v>0.10999999940395355</v>
      </c>
      <c r="S1531" s="486"/>
      <c r="T1531">
        <v>56</v>
      </c>
      <c r="U1531" s="469" t="str">
        <f t="shared" si="382"/>
        <v>C67-R15</v>
      </c>
      <c r="V1531" s="970">
        <v>67</v>
      </c>
      <c r="W1531" s="470" t="s">
        <v>493</v>
      </c>
      <c r="X1531" s="470" t="s">
        <v>494</v>
      </c>
      <c r="Y1531" s="971">
        <v>15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C67-R17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0.98891203703703612</v>
      </c>
      <c r="Q1532" s="484">
        <f t="shared" ca="1" si="381"/>
        <v>0.98905092592592503</v>
      </c>
      <c r="R1532" s="486">
        <v>0.10999999940395355</v>
      </c>
      <c r="S1532" s="486"/>
      <c r="T1532">
        <v>56</v>
      </c>
      <c r="U1532" s="469" t="str">
        <f t="shared" si="382"/>
        <v>C67-R17</v>
      </c>
      <c r="V1532" s="970">
        <v>67</v>
      </c>
      <c r="W1532" s="470" t="s">
        <v>493</v>
      </c>
      <c r="X1532" s="470" t="s">
        <v>494</v>
      </c>
      <c r="Y1532" s="971">
        <v>17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C67-R19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0.98928240740740647</v>
      </c>
      <c r="Q1533" s="484">
        <f t="shared" ca="1" si="381"/>
        <v>0.98944444444444346</v>
      </c>
      <c r="R1533" s="486">
        <v>0.10999999940395355</v>
      </c>
      <c r="S1533" s="486"/>
      <c r="T1533">
        <v>56</v>
      </c>
      <c r="U1533" s="469" t="str">
        <f t="shared" si="382"/>
        <v>C67-R19</v>
      </c>
      <c r="V1533" s="970">
        <v>67</v>
      </c>
      <c r="W1533" s="470" t="s">
        <v>493</v>
      </c>
      <c r="X1533" s="470" t="s">
        <v>494</v>
      </c>
      <c r="Y1533" s="971">
        <v>19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C67-R21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0.98969907407407309</v>
      </c>
      <c r="Q1534" s="484">
        <f t="shared" ca="1" si="381"/>
        <v>0.989837962962962</v>
      </c>
      <c r="R1534" s="486">
        <v>0.10999999940395355</v>
      </c>
      <c r="S1534" s="486"/>
      <c r="T1534">
        <v>56</v>
      </c>
      <c r="U1534" s="469" t="str">
        <f t="shared" si="382"/>
        <v>C67-R21</v>
      </c>
      <c r="V1534" s="970">
        <v>67</v>
      </c>
      <c r="W1534" s="470" t="s">
        <v>493</v>
      </c>
      <c r="X1534" s="470" t="s">
        <v>494</v>
      </c>
      <c r="Y1534" s="971">
        <v>21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C67-R23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0.99009259259259164</v>
      </c>
      <c r="Q1535" s="484">
        <f t="shared" ca="1" si="381"/>
        <v>0.99024305555555459</v>
      </c>
      <c r="R1535" s="486">
        <v>0.10999999940395355</v>
      </c>
      <c r="S1535" s="486"/>
      <c r="T1535">
        <v>56</v>
      </c>
      <c r="U1535" s="469" t="str">
        <f t="shared" si="382"/>
        <v>C67-R23</v>
      </c>
      <c r="V1535" s="970">
        <v>67</v>
      </c>
      <c r="W1535" s="470" t="s">
        <v>493</v>
      </c>
      <c r="X1535" s="470" t="s">
        <v>494</v>
      </c>
      <c r="Y1535" s="971">
        <v>23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C67-R25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0.99049768518518422</v>
      </c>
      <c r="Q1536" s="484">
        <f t="shared" ca="1" si="381"/>
        <v>0.99067129629629536</v>
      </c>
      <c r="R1536" s="486">
        <v>0.10999999940395355</v>
      </c>
      <c r="S1536" s="486"/>
      <c r="T1536">
        <v>56</v>
      </c>
      <c r="U1536" s="469" t="str">
        <f t="shared" si="382"/>
        <v>C67-R25</v>
      </c>
      <c r="V1536" s="970">
        <v>67</v>
      </c>
      <c r="W1536" s="470" t="s">
        <v>493</v>
      </c>
      <c r="X1536" s="470" t="s">
        <v>494</v>
      </c>
      <c r="Y1536" s="971">
        <v>25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C67-R27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0.99096064814814722</v>
      </c>
      <c r="Q1537" s="484">
        <f t="shared" ca="1" si="381"/>
        <v>0.99113425925925835</v>
      </c>
      <c r="R1537" s="486">
        <v>0.10999999940395355</v>
      </c>
      <c r="S1537" s="486"/>
      <c r="T1537">
        <v>57</v>
      </c>
      <c r="U1537" s="469" t="str">
        <f t="shared" si="382"/>
        <v>C67-R27</v>
      </c>
      <c r="V1537" s="970">
        <v>67</v>
      </c>
      <c r="W1537" s="470" t="s">
        <v>493</v>
      </c>
      <c r="X1537" s="470" t="s">
        <v>494</v>
      </c>
      <c r="Y1537" s="971">
        <v>27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C67-R29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0.9913657407407398</v>
      </c>
      <c r="Q1538" s="484">
        <f t="shared" ca="1" si="381"/>
        <v>0.99150462962962871</v>
      </c>
      <c r="R1538" s="486">
        <v>0.10999999940395355</v>
      </c>
      <c r="S1538" s="486"/>
      <c r="T1538">
        <v>57</v>
      </c>
      <c r="U1538" s="469" t="str">
        <f t="shared" si="382"/>
        <v>C67-R29</v>
      </c>
      <c r="V1538" s="970">
        <v>67</v>
      </c>
      <c r="W1538" s="470" t="s">
        <v>493</v>
      </c>
      <c r="X1538" s="470" t="s">
        <v>494</v>
      </c>
      <c r="Y1538" s="971">
        <v>29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C67-R31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0.99175925925925834</v>
      </c>
      <c r="Q1539" s="484">
        <f t="shared" ca="1" si="381"/>
        <v>0.99193287037036948</v>
      </c>
      <c r="R1539" s="486">
        <v>0.10999999940395355</v>
      </c>
      <c r="S1539" s="486"/>
      <c r="T1539">
        <v>57</v>
      </c>
      <c r="U1539" s="469" t="str">
        <f t="shared" si="382"/>
        <v>C67-R31</v>
      </c>
      <c r="V1539" s="970">
        <v>67</v>
      </c>
      <c r="W1539" s="470" t="s">
        <v>493</v>
      </c>
      <c r="X1539" s="470" t="s">
        <v>494</v>
      </c>
      <c r="Y1539" s="971">
        <v>31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C67-R33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0.99216435185185092</v>
      </c>
      <c r="Q1540" s="484">
        <f t="shared" ca="1" si="381"/>
        <v>0.99231481481481387</v>
      </c>
      <c r="R1540" s="486">
        <v>0.10999999940395355</v>
      </c>
      <c r="S1540" s="486"/>
      <c r="T1540">
        <v>57</v>
      </c>
      <c r="U1540" s="469" t="str">
        <f t="shared" si="382"/>
        <v>C67-R33</v>
      </c>
      <c r="V1540" s="970">
        <v>67</v>
      </c>
      <c r="W1540" s="470" t="s">
        <v>493</v>
      </c>
      <c r="X1540" s="470" t="s">
        <v>494</v>
      </c>
      <c r="Y1540" s="971">
        <v>33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C67-R35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0.99254629629629532</v>
      </c>
      <c r="Q1541" s="484">
        <f t="shared" ca="1" si="381"/>
        <v>0.9927083333333323</v>
      </c>
      <c r="R1541" s="486">
        <v>0.10999999940395355</v>
      </c>
      <c r="S1541" s="486"/>
      <c r="T1541">
        <v>57</v>
      </c>
      <c r="U1541" s="469" t="str">
        <f t="shared" si="382"/>
        <v>C67-R35</v>
      </c>
      <c r="V1541" s="970">
        <v>67</v>
      </c>
      <c r="W1541" s="470" t="s">
        <v>493</v>
      </c>
      <c r="X1541" s="470" t="s">
        <v>494</v>
      </c>
      <c r="Y1541" s="971">
        <v>35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C67-R37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0.99293981481481375</v>
      </c>
      <c r="Q1542" s="484">
        <f t="shared" ca="1" si="381"/>
        <v>0.9930902777777767</v>
      </c>
      <c r="R1542" s="486">
        <v>0.10999999940395355</v>
      </c>
      <c r="S1542" s="486"/>
      <c r="T1542">
        <v>57</v>
      </c>
      <c r="U1542" s="469" t="str">
        <f t="shared" si="382"/>
        <v>C67-R37</v>
      </c>
      <c r="V1542" s="970">
        <v>67</v>
      </c>
      <c r="W1542" s="470" t="s">
        <v>493</v>
      </c>
      <c r="X1542" s="470" t="s">
        <v>494</v>
      </c>
      <c r="Y1542" s="971">
        <v>37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C67-R39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0.99332175925925814</v>
      </c>
      <c r="Q1543" s="484">
        <f t="shared" ca="1" si="381"/>
        <v>0.99348379629629513</v>
      </c>
      <c r="R1543" s="486">
        <v>0.10999999940395355</v>
      </c>
      <c r="S1543" s="486"/>
      <c r="T1543">
        <v>57</v>
      </c>
      <c r="U1543" s="469" t="str">
        <f t="shared" si="382"/>
        <v>C67-R39</v>
      </c>
      <c r="V1543" s="970">
        <v>67</v>
      </c>
      <c r="W1543" s="470" t="s">
        <v>493</v>
      </c>
      <c r="X1543" s="470" t="s">
        <v>494</v>
      </c>
      <c r="Y1543" s="971">
        <v>39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C67-R41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0.99372685185185072</v>
      </c>
      <c r="Q1544" s="484">
        <f t="shared" ca="1" si="381"/>
        <v>0.99390046296296186</v>
      </c>
      <c r="R1544" s="486">
        <v>0.10999999940395355</v>
      </c>
      <c r="S1544" s="486"/>
      <c r="T1544">
        <v>57</v>
      </c>
      <c r="U1544" s="469" t="str">
        <f t="shared" si="382"/>
        <v>C67-R41</v>
      </c>
      <c r="V1544" s="970">
        <v>67</v>
      </c>
      <c r="W1544" s="470" t="s">
        <v>493</v>
      </c>
      <c r="X1544" s="470" t="s">
        <v>494</v>
      </c>
      <c r="Y1544" s="971">
        <v>41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C68-R44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0.99417824074073968</v>
      </c>
      <c r="Q1545" s="484">
        <f t="shared" ca="1" si="381"/>
        <v>0.99434027777777667</v>
      </c>
      <c r="R1545" s="486">
        <v>0.10999999940395355</v>
      </c>
      <c r="S1545" s="486"/>
      <c r="T1545">
        <v>57</v>
      </c>
      <c r="U1545" s="469" t="str">
        <f t="shared" si="382"/>
        <v>C68-R44</v>
      </c>
      <c r="V1545" s="970">
        <v>68</v>
      </c>
      <c r="W1545" s="470" t="s">
        <v>493</v>
      </c>
      <c r="X1545" s="470" t="s">
        <v>494</v>
      </c>
      <c r="Y1545" s="971">
        <v>44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C68-R42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0.9945949074074063</v>
      </c>
      <c r="Q1546" s="484">
        <f t="shared" ca="1" si="381"/>
        <v>0.99476851851851744</v>
      </c>
      <c r="R1546" s="486">
        <v>0.10999999940395355</v>
      </c>
      <c r="S1546" s="486"/>
      <c r="T1546">
        <v>57</v>
      </c>
      <c r="U1546" s="469" t="str">
        <f t="shared" si="382"/>
        <v>C68-R42</v>
      </c>
      <c r="V1546" s="970">
        <v>68</v>
      </c>
      <c r="W1546" s="470" t="s">
        <v>493</v>
      </c>
      <c r="X1546" s="470" t="s">
        <v>494</v>
      </c>
      <c r="Y1546" s="971">
        <v>42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C68-R40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0.99501157407407304</v>
      </c>
      <c r="Q1547" s="484">
        <f t="shared" ca="1" si="381"/>
        <v>0.99517361111111002</v>
      </c>
      <c r="R1547" s="486">
        <v>0.10999999940395355</v>
      </c>
      <c r="S1547" s="486"/>
      <c r="T1547">
        <v>57</v>
      </c>
      <c r="U1547" s="469" t="str">
        <f t="shared" si="382"/>
        <v>C68-R40</v>
      </c>
      <c r="V1547" s="970">
        <v>68</v>
      </c>
      <c r="W1547" s="470" t="s">
        <v>493</v>
      </c>
      <c r="X1547" s="470" t="s">
        <v>494</v>
      </c>
      <c r="Y1547" s="971">
        <v>40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C68-R38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0.99545138888888784</v>
      </c>
      <c r="Q1548" s="484">
        <f t="shared" ca="1" si="381"/>
        <v>0.99561342592592483</v>
      </c>
      <c r="R1548" s="486">
        <v>0.10999999940395355</v>
      </c>
      <c r="S1548" s="486"/>
      <c r="T1548">
        <v>57</v>
      </c>
      <c r="U1548" s="469" t="str">
        <f t="shared" si="382"/>
        <v>C68-R38</v>
      </c>
      <c r="V1548" s="970">
        <v>68</v>
      </c>
      <c r="W1548" s="470" t="s">
        <v>493</v>
      </c>
      <c r="X1548" s="470" t="s">
        <v>494</v>
      </c>
      <c r="Y1548" s="971">
        <v>38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C68-R36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0.99589120370370265</v>
      </c>
      <c r="Q1549" s="484">
        <f t="shared" ca="1" si="381"/>
        <v>0.9960416666666656</v>
      </c>
      <c r="R1549" s="486">
        <v>0.10999999940395355</v>
      </c>
      <c r="S1549" s="486"/>
      <c r="T1549">
        <v>57</v>
      </c>
      <c r="U1549" s="469" t="str">
        <f t="shared" si="382"/>
        <v>C68-R36</v>
      </c>
      <c r="V1549" s="970">
        <v>68</v>
      </c>
      <c r="W1549" s="470" t="s">
        <v>493</v>
      </c>
      <c r="X1549" s="470" t="s">
        <v>494</v>
      </c>
      <c r="Y1549" s="971">
        <v>36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C68-R34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0.99633101851851746</v>
      </c>
      <c r="Q1550" s="484">
        <f t="shared" ca="1" si="381"/>
        <v>0.9965046296296286</v>
      </c>
      <c r="R1550" s="486">
        <v>0.10999999940395355</v>
      </c>
      <c r="S1550" s="486"/>
      <c r="T1550">
        <v>57</v>
      </c>
      <c r="U1550" s="469" t="str">
        <f t="shared" si="382"/>
        <v>C68-R34</v>
      </c>
      <c r="V1550" s="970">
        <v>68</v>
      </c>
      <c r="W1550" s="470" t="s">
        <v>493</v>
      </c>
      <c r="X1550" s="470" t="s">
        <v>494</v>
      </c>
      <c r="Y1550" s="971">
        <v>34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C68-R32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0.99679398148148046</v>
      </c>
      <c r="Q1551" s="484">
        <f t="shared" ca="1" si="381"/>
        <v>0.99695601851851745</v>
      </c>
      <c r="R1551" s="486">
        <v>0.10999999940395355</v>
      </c>
      <c r="S1551" s="486"/>
      <c r="T1551">
        <v>57</v>
      </c>
      <c r="U1551" s="469" t="str">
        <f t="shared" si="382"/>
        <v>C68-R32</v>
      </c>
      <c r="V1551" s="970">
        <v>68</v>
      </c>
      <c r="W1551" s="470" t="s">
        <v>493</v>
      </c>
      <c r="X1551" s="470" t="s">
        <v>494</v>
      </c>
      <c r="Y1551" s="971">
        <v>32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C68-R30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0.99724537037036931</v>
      </c>
      <c r="Q1552" s="484">
        <f t="shared" ca="1" si="381"/>
        <v>0.99739583333333226</v>
      </c>
      <c r="R1552" s="486">
        <v>0.10999999940395355</v>
      </c>
      <c r="S1552" s="486"/>
      <c r="T1552">
        <v>57</v>
      </c>
      <c r="U1552" s="469" t="str">
        <f t="shared" si="382"/>
        <v>C68-R30</v>
      </c>
      <c r="V1552" s="970">
        <v>68</v>
      </c>
      <c r="W1552" s="470" t="s">
        <v>493</v>
      </c>
      <c r="X1552" s="470" t="s">
        <v>494</v>
      </c>
      <c r="Y1552" s="971">
        <v>30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C68-R28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0.99768518518518412</v>
      </c>
      <c r="Q1553" s="484">
        <f t="shared" ca="1" si="381"/>
        <v>0.99783564814814707</v>
      </c>
      <c r="R1553" s="486">
        <v>0.10999999940395355</v>
      </c>
      <c r="S1553" s="486"/>
      <c r="T1553">
        <v>57</v>
      </c>
      <c r="U1553" s="469" t="str">
        <f t="shared" si="382"/>
        <v>C68-R28</v>
      </c>
      <c r="V1553" s="970">
        <v>68</v>
      </c>
      <c r="W1553" s="470" t="s">
        <v>493</v>
      </c>
      <c r="X1553" s="470" t="s">
        <v>494</v>
      </c>
      <c r="Y1553" s="971">
        <v>28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C68-R26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0.99810185185185074</v>
      </c>
      <c r="Q1554" s="484">
        <f t="shared" ca="1" si="381"/>
        <v>0.99827546296296188</v>
      </c>
      <c r="R1554" s="486">
        <v>0.10999999940395355</v>
      </c>
      <c r="S1554" s="486"/>
      <c r="T1554">
        <v>57</v>
      </c>
      <c r="U1554" s="469" t="str">
        <f t="shared" si="382"/>
        <v>C68-R26</v>
      </c>
      <c r="V1554" s="970">
        <v>68</v>
      </c>
      <c r="W1554" s="470" t="s">
        <v>493</v>
      </c>
      <c r="X1554" s="470" t="s">
        <v>494</v>
      </c>
      <c r="Y1554" s="971">
        <v>26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C68-R24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0.99851851851851747</v>
      </c>
      <c r="Q1555" s="484">
        <f t="shared" ca="1" si="381"/>
        <v>0.99868055555555446</v>
      </c>
      <c r="R1555" s="486">
        <v>0.10999999940395355</v>
      </c>
      <c r="S1555" s="486"/>
      <c r="T1555">
        <v>57</v>
      </c>
      <c r="U1555" s="469" t="str">
        <f t="shared" si="382"/>
        <v>C68-R24</v>
      </c>
      <c r="V1555" s="970">
        <v>68</v>
      </c>
      <c r="W1555" s="470" t="s">
        <v>493</v>
      </c>
      <c r="X1555" s="470" t="s">
        <v>494</v>
      </c>
      <c r="Y1555" s="971">
        <v>24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C68-R22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0.9989120370370359</v>
      </c>
      <c r="Q1556" s="484">
        <f t="shared" ca="1" si="381"/>
        <v>0.99906249999999885</v>
      </c>
      <c r="R1556" s="486">
        <v>0.10999999940395355</v>
      </c>
      <c r="S1556" s="486"/>
      <c r="T1556">
        <v>57</v>
      </c>
      <c r="U1556" s="469" t="str">
        <f t="shared" si="382"/>
        <v>C68-R22</v>
      </c>
      <c r="V1556" s="970">
        <v>68</v>
      </c>
      <c r="W1556" s="470" t="s">
        <v>493</v>
      </c>
      <c r="X1556" s="470" t="s">
        <v>494</v>
      </c>
      <c r="Y1556" s="971">
        <v>22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C68-R20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0.99934027777777668</v>
      </c>
      <c r="Q1557" s="484">
        <f t="shared" ca="1" si="381"/>
        <v>0.99949074074073962</v>
      </c>
      <c r="R1557" s="486">
        <v>0.10999999940395355</v>
      </c>
      <c r="S1557" s="486"/>
      <c r="T1557">
        <v>57</v>
      </c>
      <c r="U1557" s="469" t="str">
        <f t="shared" si="382"/>
        <v>C68-R20</v>
      </c>
      <c r="V1557" s="970">
        <v>68</v>
      </c>
      <c r="W1557" s="470" t="s">
        <v>493</v>
      </c>
      <c r="X1557" s="470" t="s">
        <v>494</v>
      </c>
      <c r="Y1557" s="971">
        <v>20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C68-R18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0.99973379629629522</v>
      </c>
      <c r="Q1558" s="484">
        <f t="shared" ca="1" si="381"/>
        <v>0.99987268518518413</v>
      </c>
      <c r="R1558" s="486">
        <v>0.10999999940395355</v>
      </c>
      <c r="S1558" s="486"/>
      <c r="T1558">
        <v>57</v>
      </c>
      <c r="U1558" s="469" t="str">
        <f t="shared" si="382"/>
        <v>C68-R18</v>
      </c>
      <c r="V1558" s="970">
        <v>68</v>
      </c>
      <c r="W1558" s="470" t="s">
        <v>493</v>
      </c>
      <c r="X1558" s="470" t="s">
        <v>494</v>
      </c>
      <c r="Y1558" s="971">
        <v>18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C68-R16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1.0001620370370359</v>
      </c>
      <c r="Q1559" s="484">
        <f t="shared" ca="1" si="381"/>
        <v>1.0003009259259248</v>
      </c>
      <c r="R1559" s="486">
        <v>0.10999999940395355</v>
      </c>
      <c r="S1559" s="486"/>
      <c r="T1559">
        <v>57</v>
      </c>
      <c r="U1559" s="469" t="str">
        <f t="shared" si="382"/>
        <v>C68-R16</v>
      </c>
      <c r="V1559" s="970">
        <v>68</v>
      </c>
      <c r="W1559" s="470" t="s">
        <v>493</v>
      </c>
      <c r="X1559" s="470" t="s">
        <v>494</v>
      </c>
      <c r="Y1559" s="971">
        <v>16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C68-R14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1.0005555555555543</v>
      </c>
      <c r="Q1560" s="484">
        <f t="shared" ca="1" si="381"/>
        <v>1.0006944444444432</v>
      </c>
      <c r="R1560" s="486">
        <v>0.10999999940395355</v>
      </c>
      <c r="S1560" s="486"/>
      <c r="T1560">
        <v>57</v>
      </c>
      <c r="U1560" s="469" t="str">
        <f t="shared" si="382"/>
        <v>C68-R14</v>
      </c>
      <c r="V1560" s="970">
        <v>68</v>
      </c>
      <c r="W1560" s="470" t="s">
        <v>493</v>
      </c>
      <c r="X1560" s="470" t="s">
        <v>494</v>
      </c>
      <c r="Y1560" s="971">
        <v>14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C68-R12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1.000972222222221</v>
      </c>
      <c r="Q1561" s="484">
        <f t="shared" ca="1" si="381"/>
        <v>1.001122685185184</v>
      </c>
      <c r="R1561" s="486">
        <v>0.10999999940395355</v>
      </c>
      <c r="S1561" s="486"/>
      <c r="T1561">
        <v>58</v>
      </c>
      <c r="U1561" s="469" t="str">
        <f t="shared" si="382"/>
        <v>C68-R12</v>
      </c>
      <c r="V1561" s="970">
        <v>68</v>
      </c>
      <c r="W1561" s="470" t="s">
        <v>493</v>
      </c>
      <c r="X1561" s="470" t="s">
        <v>494</v>
      </c>
      <c r="Y1561" s="971">
        <v>12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C68-R10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1.0013773148148135</v>
      </c>
      <c r="Q1562" s="484">
        <f t="shared" ca="1" si="381"/>
        <v>1.0015393518518505</v>
      </c>
      <c r="R1562" s="486">
        <v>0.10999999940395355</v>
      </c>
      <c r="S1562" s="486"/>
      <c r="T1562">
        <v>58</v>
      </c>
      <c r="U1562" s="469" t="str">
        <f t="shared" si="382"/>
        <v>C68-R10</v>
      </c>
      <c r="V1562" s="970">
        <v>68</v>
      </c>
      <c r="W1562" s="470" t="s">
        <v>493</v>
      </c>
      <c r="X1562" s="470" t="s">
        <v>494</v>
      </c>
      <c r="Y1562" s="971">
        <v>10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C68-R8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1.0018287037037024</v>
      </c>
      <c r="Q1563" s="484">
        <f t="shared" ca="1" si="381"/>
        <v>1.0019675925925913</v>
      </c>
      <c r="R1563" s="486">
        <v>0.10999999940395355</v>
      </c>
      <c r="S1563" s="486"/>
      <c r="T1563">
        <v>58</v>
      </c>
      <c r="U1563" s="469" t="str">
        <f t="shared" si="382"/>
        <v>C68-R8</v>
      </c>
      <c r="V1563" s="970">
        <v>68</v>
      </c>
      <c r="W1563" s="470" t="s">
        <v>493</v>
      </c>
      <c r="X1563" s="470" t="s">
        <v>494</v>
      </c>
      <c r="Y1563" s="971">
        <v>8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C68-R6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1.0021990740740727</v>
      </c>
      <c r="Q1564" s="484">
        <f t="shared" ca="1" si="381"/>
        <v>1.0023495370370357</v>
      </c>
      <c r="R1564" s="486">
        <v>0.10999999940395355</v>
      </c>
      <c r="S1564" s="486"/>
      <c r="T1564">
        <v>58</v>
      </c>
      <c r="U1564" s="469" t="str">
        <f t="shared" si="382"/>
        <v>C68-R6</v>
      </c>
      <c r="V1564" s="970">
        <v>68</v>
      </c>
      <c r="W1564" s="470" t="s">
        <v>493</v>
      </c>
      <c r="X1564" s="470" t="s">
        <v>494</v>
      </c>
      <c r="Y1564" s="971">
        <v>6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C68-R4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1.0026157407407394</v>
      </c>
      <c r="Q1565" s="484">
        <f t="shared" ca="1" si="381"/>
        <v>1.0027893518518505</v>
      </c>
      <c r="R1565" s="486">
        <v>0.10999999940395355</v>
      </c>
      <c r="S1565" s="486"/>
      <c r="T1565">
        <v>58</v>
      </c>
      <c r="U1565" s="469" t="str">
        <f t="shared" si="382"/>
        <v>C68-R4</v>
      </c>
      <c r="V1565" s="970">
        <v>68</v>
      </c>
      <c r="W1565" s="470" t="s">
        <v>493</v>
      </c>
      <c r="X1565" s="470" t="s">
        <v>494</v>
      </c>
      <c r="Y1565" s="971">
        <v>4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C68-R2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1.0030208333333319</v>
      </c>
      <c r="Q1566" s="484">
        <f t="shared" ca="1" si="381"/>
        <v>1.0031828703703689</v>
      </c>
      <c r="R1566" s="486">
        <v>0.10999999940395355</v>
      </c>
      <c r="S1566" s="486"/>
      <c r="T1566">
        <v>58</v>
      </c>
      <c r="U1566" s="469" t="str">
        <f t="shared" si="382"/>
        <v>C68-R2</v>
      </c>
      <c r="V1566" s="970">
        <v>68</v>
      </c>
      <c r="W1566" s="470" t="s">
        <v>493</v>
      </c>
      <c r="X1566" s="470" t="s">
        <v>494</v>
      </c>
      <c r="Y1566" s="971">
        <v>2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C69-R1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1.0034143518518504</v>
      </c>
      <c r="Q1567" s="484">
        <f t="shared" ca="1" si="381"/>
        <v>1.0035763888888873</v>
      </c>
      <c r="R1567" s="486">
        <v>0.10999999940395355</v>
      </c>
      <c r="S1567" s="486"/>
      <c r="T1567">
        <v>58</v>
      </c>
      <c r="U1567" s="469" t="str">
        <f t="shared" si="382"/>
        <v>C69-R1</v>
      </c>
      <c r="V1567" s="970">
        <v>69</v>
      </c>
      <c r="W1567" s="470" t="s">
        <v>493</v>
      </c>
      <c r="X1567" s="470" t="s">
        <v>494</v>
      </c>
      <c r="Y1567" s="971">
        <v>1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C69-R3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1.0038078703703688</v>
      </c>
      <c r="Q1568" s="484">
        <f t="shared" ca="1" si="381"/>
        <v>1.0039583333333317</v>
      </c>
      <c r="R1568" s="486">
        <v>0.10999999940395355</v>
      </c>
      <c r="S1568" s="486"/>
      <c r="T1568">
        <v>58</v>
      </c>
      <c r="U1568" s="469" t="str">
        <f t="shared" si="382"/>
        <v>C69-R3</v>
      </c>
      <c r="V1568" s="970">
        <v>69</v>
      </c>
      <c r="W1568" s="470" t="s">
        <v>493</v>
      </c>
      <c r="X1568" s="470" t="s">
        <v>494</v>
      </c>
      <c r="Y1568" s="971">
        <v>3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C69-R5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1.0042361111111096</v>
      </c>
      <c r="Q1569" s="484">
        <f t="shared" ca="1" si="381"/>
        <v>1.0044097222222206</v>
      </c>
      <c r="R1569" s="486">
        <v>0.10999999940395355</v>
      </c>
      <c r="S1569" s="486"/>
      <c r="T1569">
        <v>58</v>
      </c>
      <c r="U1569" s="469" t="str">
        <f t="shared" si="382"/>
        <v>C69-R5</v>
      </c>
      <c r="V1569" s="970">
        <v>69</v>
      </c>
      <c r="W1569" s="470" t="s">
        <v>493</v>
      </c>
      <c r="X1569" s="470" t="s">
        <v>494</v>
      </c>
      <c r="Y1569" s="971">
        <v>5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C69-R7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1.004641203703702</v>
      </c>
      <c r="Q1570" s="484">
        <f t="shared" ca="1" si="381"/>
        <v>1.004791666666665</v>
      </c>
      <c r="R1570" s="486">
        <v>0.10999999940395355</v>
      </c>
      <c r="S1570" s="486"/>
      <c r="T1570">
        <v>58</v>
      </c>
      <c r="U1570" s="469" t="str">
        <f t="shared" si="382"/>
        <v>C69-R7</v>
      </c>
      <c r="V1570" s="970">
        <v>69</v>
      </c>
      <c r="W1570" s="470" t="s">
        <v>493</v>
      </c>
      <c r="X1570" s="470" t="s">
        <v>494</v>
      </c>
      <c r="Y1570" s="971">
        <v>7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C69-R9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1.0050810185185168</v>
      </c>
      <c r="Q1571" s="484">
        <f t="shared" ca="1" si="381"/>
        <v>1.0052314814814798</v>
      </c>
      <c r="R1571" s="486">
        <v>0.10999999940395355</v>
      </c>
      <c r="S1571" s="486"/>
      <c r="T1571">
        <v>58</v>
      </c>
      <c r="U1571" s="469" t="str">
        <f t="shared" si="382"/>
        <v>C69-R9</v>
      </c>
      <c r="V1571" s="970">
        <v>69</v>
      </c>
      <c r="W1571" s="470" t="s">
        <v>493</v>
      </c>
      <c r="X1571" s="470" t="s">
        <v>494</v>
      </c>
      <c r="Y1571" s="971">
        <v>9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C69-R11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1.0055208333333316</v>
      </c>
      <c r="Q1572" s="484">
        <f t="shared" ref="Q1572:Q1635" ca="1" si="396">P1572+TIME(0,0,RANDBETWEEN(12,15))</f>
        <v>1.0056597222222206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C69-R11</v>
      </c>
      <c r="V1572" s="970">
        <v>69</v>
      </c>
      <c r="W1572" s="470" t="s">
        <v>493</v>
      </c>
      <c r="X1572" s="470" t="s">
        <v>494</v>
      </c>
      <c r="Y1572" s="971">
        <v>11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C69-R13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1.0059259259259243</v>
      </c>
      <c r="Q1573" s="484">
        <f t="shared" ca="1" si="396"/>
        <v>1.0060995370370354</v>
      </c>
      <c r="R1573" s="486">
        <v>0.10999999940395355</v>
      </c>
      <c r="S1573" s="486"/>
      <c r="T1573">
        <v>58</v>
      </c>
      <c r="U1573" s="469" t="str">
        <f t="shared" si="397"/>
        <v>C69-R13</v>
      </c>
      <c r="V1573" s="970">
        <v>69</v>
      </c>
      <c r="W1573" s="470" t="s">
        <v>493</v>
      </c>
      <c r="X1573" s="470" t="s">
        <v>494</v>
      </c>
      <c r="Y1573" s="971">
        <v>13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C69-R15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1.0063425925925908</v>
      </c>
      <c r="Q1574" s="484">
        <f t="shared" ca="1" si="396"/>
        <v>1.0065046296296278</v>
      </c>
      <c r="R1574" s="486">
        <v>0.10999999940395355</v>
      </c>
      <c r="S1574" s="486"/>
      <c r="T1574">
        <v>58</v>
      </c>
      <c r="U1574" s="469" t="str">
        <f t="shared" si="397"/>
        <v>C69-R15</v>
      </c>
      <c r="V1574" s="970">
        <v>69</v>
      </c>
      <c r="W1574" s="470" t="s">
        <v>493</v>
      </c>
      <c r="X1574" s="470" t="s">
        <v>494</v>
      </c>
      <c r="Y1574" s="971">
        <v>15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C69-R17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1.0067939814814797</v>
      </c>
      <c r="Q1575" s="484">
        <f t="shared" ca="1" si="396"/>
        <v>1.0069444444444426</v>
      </c>
      <c r="R1575" s="486">
        <v>0.10999999940395355</v>
      </c>
      <c r="S1575" s="486"/>
      <c r="T1575">
        <v>58</v>
      </c>
      <c r="U1575" s="469" t="str">
        <f t="shared" si="397"/>
        <v>C69-R17</v>
      </c>
      <c r="V1575" s="970">
        <v>69</v>
      </c>
      <c r="W1575" s="470" t="s">
        <v>493</v>
      </c>
      <c r="X1575" s="470" t="s">
        <v>494</v>
      </c>
      <c r="Y1575" s="971">
        <v>17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C69-R19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1.0072222222222205</v>
      </c>
      <c r="Q1576" s="484">
        <f t="shared" ca="1" si="396"/>
        <v>1.0073726851851834</v>
      </c>
      <c r="R1576" s="486">
        <v>0.10999999940395355</v>
      </c>
      <c r="S1576" s="486"/>
      <c r="T1576">
        <v>58</v>
      </c>
      <c r="U1576" s="469" t="str">
        <f t="shared" si="397"/>
        <v>C69-R19</v>
      </c>
      <c r="V1576" s="970">
        <v>69</v>
      </c>
      <c r="W1576" s="470" t="s">
        <v>493</v>
      </c>
      <c r="X1576" s="470" t="s">
        <v>494</v>
      </c>
      <c r="Y1576" s="971">
        <v>19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C69-R21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1.0076388888888872</v>
      </c>
      <c r="Q1577" s="484">
        <f t="shared" ca="1" si="396"/>
        <v>1.0077893518518501</v>
      </c>
      <c r="R1577" s="486">
        <v>0.10999999940395355</v>
      </c>
      <c r="S1577" s="486"/>
      <c r="T1577">
        <v>58</v>
      </c>
      <c r="U1577" s="469" t="str">
        <f t="shared" si="397"/>
        <v>C69-R21</v>
      </c>
      <c r="V1577" s="970">
        <v>69</v>
      </c>
      <c r="W1577" s="470" t="s">
        <v>493</v>
      </c>
      <c r="X1577" s="470" t="s">
        <v>494</v>
      </c>
      <c r="Y1577" s="971">
        <v>21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C69-R23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1.008067129629628</v>
      </c>
      <c r="Q1578" s="484">
        <f t="shared" ca="1" si="396"/>
        <v>1.008240740740739</v>
      </c>
      <c r="R1578" s="486">
        <v>0.10999999940395355</v>
      </c>
      <c r="S1578" s="486"/>
      <c r="T1578">
        <v>58</v>
      </c>
      <c r="U1578" s="469" t="str">
        <f t="shared" si="397"/>
        <v>C69-R23</v>
      </c>
      <c r="V1578" s="970">
        <v>69</v>
      </c>
      <c r="W1578" s="470" t="s">
        <v>493</v>
      </c>
      <c r="X1578" s="470" t="s">
        <v>494</v>
      </c>
      <c r="Y1578" s="971">
        <v>23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C69-R25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1.0085185185185168</v>
      </c>
      <c r="Q1579" s="484">
        <f t="shared" ca="1" si="396"/>
        <v>1.0086689814814798</v>
      </c>
      <c r="R1579" s="486">
        <v>0.10999999940395355</v>
      </c>
      <c r="S1579" s="486"/>
      <c r="T1579">
        <v>58</v>
      </c>
      <c r="U1579" s="469" t="str">
        <f t="shared" si="397"/>
        <v>C69-R25</v>
      </c>
      <c r="V1579" s="970">
        <v>69</v>
      </c>
      <c r="W1579" s="470" t="s">
        <v>493</v>
      </c>
      <c r="X1579" s="470" t="s">
        <v>494</v>
      </c>
      <c r="Y1579" s="971">
        <v>25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C69-R27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1.0089120370370352</v>
      </c>
      <c r="Q1580" s="484">
        <f t="shared" ca="1" si="396"/>
        <v>1.0090624999999982</v>
      </c>
      <c r="R1580" s="486">
        <v>0.10999999940395355</v>
      </c>
      <c r="S1580" s="486"/>
      <c r="T1580">
        <v>58</v>
      </c>
      <c r="U1580" s="469" t="str">
        <f t="shared" si="397"/>
        <v>C69-R27</v>
      </c>
      <c r="V1580" s="970">
        <v>69</v>
      </c>
      <c r="W1580" s="470" t="s">
        <v>493</v>
      </c>
      <c r="X1580" s="470" t="s">
        <v>494</v>
      </c>
      <c r="Y1580" s="971">
        <v>27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C69-R29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1.0093171296296277</v>
      </c>
      <c r="Q1581" s="484">
        <f t="shared" ca="1" si="396"/>
        <v>1.0094907407407387</v>
      </c>
      <c r="R1581" s="486">
        <v>0.10999999940395355</v>
      </c>
      <c r="S1581" s="486"/>
      <c r="T1581">
        <v>58</v>
      </c>
      <c r="U1581" s="469" t="str">
        <f t="shared" si="397"/>
        <v>C69-R29</v>
      </c>
      <c r="V1581" s="970">
        <v>69</v>
      </c>
      <c r="W1581" s="470" t="s">
        <v>493</v>
      </c>
      <c r="X1581" s="470" t="s">
        <v>494</v>
      </c>
      <c r="Y1581" s="971">
        <v>29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C69-R31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1.0097337962962942</v>
      </c>
      <c r="Q1582" s="484">
        <f t="shared" ca="1" si="396"/>
        <v>1.0098958333333312</v>
      </c>
      <c r="R1582" s="486">
        <v>0.10999999940395355</v>
      </c>
      <c r="S1582" s="486"/>
      <c r="T1582">
        <v>58</v>
      </c>
      <c r="U1582" s="469" t="str">
        <f t="shared" si="397"/>
        <v>C69-R31</v>
      </c>
      <c r="V1582" s="970">
        <v>69</v>
      </c>
      <c r="W1582" s="470" t="s">
        <v>493</v>
      </c>
      <c r="X1582" s="470" t="s">
        <v>494</v>
      </c>
      <c r="Y1582" s="971">
        <v>31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C69-R33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1.0101504629629607</v>
      </c>
      <c r="Q1583" s="484">
        <f t="shared" ca="1" si="396"/>
        <v>1.0102893518518496</v>
      </c>
      <c r="R1583" s="486">
        <v>0.10999999940395355</v>
      </c>
      <c r="S1583" s="486"/>
      <c r="T1583">
        <v>58</v>
      </c>
      <c r="U1583" s="469" t="str">
        <f t="shared" si="397"/>
        <v>C69-R33</v>
      </c>
      <c r="V1583" s="970">
        <v>69</v>
      </c>
      <c r="W1583" s="470" t="s">
        <v>493</v>
      </c>
      <c r="X1583" s="470" t="s">
        <v>494</v>
      </c>
      <c r="Y1583" s="971">
        <v>33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C69-R35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1.0105439814814792</v>
      </c>
      <c r="Q1584" s="484">
        <f t="shared" ca="1" si="396"/>
        <v>1.0106944444444421</v>
      </c>
      <c r="R1584" s="486">
        <v>0.10999999940395355</v>
      </c>
      <c r="S1584" s="486"/>
      <c r="T1584">
        <v>58</v>
      </c>
      <c r="U1584" s="469" t="str">
        <f t="shared" si="397"/>
        <v>C69-R35</v>
      </c>
      <c r="V1584" s="970">
        <v>69</v>
      </c>
      <c r="W1584" s="470" t="s">
        <v>493</v>
      </c>
      <c r="X1584" s="470" t="s">
        <v>494</v>
      </c>
      <c r="Y1584" s="971">
        <v>35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C69-R37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1.0109606481481459</v>
      </c>
      <c r="Q1585" s="484">
        <f t="shared" ca="1" si="396"/>
        <v>1.0111111111111089</v>
      </c>
      <c r="R1585" s="486">
        <v>0.10999999940395355</v>
      </c>
      <c r="S1585" s="486"/>
      <c r="T1585">
        <v>58</v>
      </c>
      <c r="U1585" s="469" t="str">
        <f t="shared" si="397"/>
        <v>C69-R37</v>
      </c>
      <c r="V1585" s="970">
        <v>69</v>
      </c>
      <c r="W1585" s="470" t="s">
        <v>493</v>
      </c>
      <c r="X1585" s="470" t="s">
        <v>494</v>
      </c>
      <c r="Y1585" s="971">
        <v>37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C69-R39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1.0113773148148126</v>
      </c>
      <c r="Q1586" s="484">
        <f t="shared" ca="1" si="396"/>
        <v>1.0115393518518496</v>
      </c>
      <c r="R1586" s="486">
        <v>0.10999999940395355</v>
      </c>
      <c r="S1586" s="486"/>
      <c r="T1586">
        <v>59</v>
      </c>
      <c r="U1586" s="469" t="str">
        <f t="shared" si="397"/>
        <v>C69-R39</v>
      </c>
      <c r="V1586" s="970">
        <v>69</v>
      </c>
      <c r="W1586" s="470" t="s">
        <v>493</v>
      </c>
      <c r="X1586" s="470" t="s">
        <v>494</v>
      </c>
      <c r="Y1586" s="971">
        <v>39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C69-R41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1.0117824074074051</v>
      </c>
      <c r="Q1587" s="484">
        <f t="shared" ca="1" si="396"/>
        <v>1.0119560185185161</v>
      </c>
      <c r="R1587" s="486">
        <v>0.10999999940395355</v>
      </c>
      <c r="S1587" s="486"/>
      <c r="T1587">
        <v>59</v>
      </c>
      <c r="U1587" s="469" t="str">
        <f t="shared" si="397"/>
        <v>C69-R41</v>
      </c>
      <c r="V1587" s="970">
        <v>69</v>
      </c>
      <c r="W1587" s="470" t="s">
        <v>493</v>
      </c>
      <c r="X1587" s="470" t="s">
        <v>494</v>
      </c>
      <c r="Y1587" s="971">
        <v>41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C70-R44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1.0121874999999976</v>
      </c>
      <c r="Q1588" s="484">
        <f t="shared" ca="1" si="396"/>
        <v>1.0123495370370346</v>
      </c>
      <c r="R1588" s="486">
        <v>0.10999999940395355</v>
      </c>
      <c r="S1588" s="486"/>
      <c r="T1588">
        <v>59</v>
      </c>
      <c r="U1588" s="469" t="str">
        <f t="shared" si="397"/>
        <v>C70-R44</v>
      </c>
      <c r="V1588" s="970">
        <v>70</v>
      </c>
      <c r="W1588" s="470" t="s">
        <v>493</v>
      </c>
      <c r="X1588" s="470" t="s">
        <v>494</v>
      </c>
      <c r="Y1588" s="971">
        <v>44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C70-R42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1.0126273148148124</v>
      </c>
      <c r="Q1589" s="484">
        <f t="shared" ca="1" si="396"/>
        <v>1.0128009259259234</v>
      </c>
      <c r="R1589" s="486">
        <v>0.10999999940395355</v>
      </c>
      <c r="S1589" s="486"/>
      <c r="T1589">
        <v>59</v>
      </c>
      <c r="U1589" s="469" t="str">
        <f t="shared" si="397"/>
        <v>C70-R42</v>
      </c>
      <c r="V1589" s="970">
        <v>70</v>
      </c>
      <c r="W1589" s="470" t="s">
        <v>493</v>
      </c>
      <c r="X1589" s="470" t="s">
        <v>494</v>
      </c>
      <c r="Y1589" s="971">
        <v>42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C70-R40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1.0130787037037012</v>
      </c>
      <c r="Q1590" s="484">
        <f t="shared" ca="1" si="396"/>
        <v>1.0132175925925901</v>
      </c>
      <c r="R1590" s="486">
        <v>0.10999999940395355</v>
      </c>
      <c r="S1590" s="486"/>
      <c r="T1590">
        <v>59</v>
      </c>
      <c r="U1590" s="469" t="str">
        <f t="shared" si="397"/>
        <v>C70-R40</v>
      </c>
      <c r="V1590" s="970">
        <v>70</v>
      </c>
      <c r="W1590" s="470" t="s">
        <v>493</v>
      </c>
      <c r="X1590" s="470" t="s">
        <v>494</v>
      </c>
      <c r="Y1590" s="971">
        <v>40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C70-R38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1.0134490740740716</v>
      </c>
      <c r="Q1591" s="484">
        <f t="shared" ca="1" si="396"/>
        <v>1.0135879629629605</v>
      </c>
      <c r="R1591" s="486">
        <v>0.10999999940395355</v>
      </c>
      <c r="S1591" s="486"/>
      <c r="T1591">
        <v>59</v>
      </c>
      <c r="U1591" s="469" t="str">
        <f t="shared" si="397"/>
        <v>C70-R38</v>
      </c>
      <c r="V1591" s="970">
        <v>70</v>
      </c>
      <c r="W1591" s="470" t="s">
        <v>493</v>
      </c>
      <c r="X1591" s="470" t="s">
        <v>494</v>
      </c>
      <c r="Y1591" s="971">
        <v>38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C70-R36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1.0138194444444419</v>
      </c>
      <c r="Q1592" s="484">
        <f t="shared" ca="1" si="396"/>
        <v>1.0139814814814789</v>
      </c>
      <c r="R1592" s="486">
        <v>0.10999999940395355</v>
      </c>
      <c r="S1592" s="486"/>
      <c r="T1592">
        <v>59</v>
      </c>
      <c r="U1592" s="469" t="str">
        <f t="shared" si="397"/>
        <v>C70-R36</v>
      </c>
      <c r="V1592" s="970">
        <v>70</v>
      </c>
      <c r="W1592" s="470" t="s">
        <v>493</v>
      </c>
      <c r="X1592" s="470" t="s">
        <v>494</v>
      </c>
      <c r="Y1592" s="971">
        <v>36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C70-R34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1.0142708333333308</v>
      </c>
      <c r="Q1593" s="484">
        <f t="shared" ca="1" si="396"/>
        <v>1.0144097222222197</v>
      </c>
      <c r="R1593" s="486">
        <v>0.10999999940395355</v>
      </c>
      <c r="S1593" s="486"/>
      <c r="T1593">
        <v>59</v>
      </c>
      <c r="U1593" s="469" t="str">
        <f t="shared" si="397"/>
        <v>C70-R34</v>
      </c>
      <c r="V1593" s="970">
        <v>70</v>
      </c>
      <c r="W1593" s="470" t="s">
        <v>493</v>
      </c>
      <c r="X1593" s="470" t="s">
        <v>494</v>
      </c>
      <c r="Y1593" s="971">
        <v>34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C70-R32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1.0146990740740716</v>
      </c>
      <c r="Q1594" s="484">
        <f t="shared" ca="1" si="396"/>
        <v>1.0148379629629605</v>
      </c>
      <c r="R1594" s="486">
        <v>0.10999999940395355</v>
      </c>
      <c r="S1594" s="486"/>
      <c r="T1594">
        <v>59</v>
      </c>
      <c r="U1594" s="469" t="str">
        <f t="shared" si="397"/>
        <v>C70-R32</v>
      </c>
      <c r="V1594" s="970">
        <v>70</v>
      </c>
      <c r="W1594" s="470" t="s">
        <v>493</v>
      </c>
      <c r="X1594" s="470" t="s">
        <v>494</v>
      </c>
      <c r="Y1594" s="971">
        <v>32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C70-R30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1.0151273148148123</v>
      </c>
      <c r="Q1595" s="484">
        <f t="shared" ca="1" si="396"/>
        <v>1.0152893518518493</v>
      </c>
      <c r="R1595" s="486">
        <v>0.10999999940395355</v>
      </c>
      <c r="S1595" s="486"/>
      <c r="T1595">
        <v>59</v>
      </c>
      <c r="U1595" s="469" t="str">
        <f t="shared" si="397"/>
        <v>C70-R30</v>
      </c>
      <c r="V1595" s="970">
        <v>70</v>
      </c>
      <c r="W1595" s="470" t="s">
        <v>493</v>
      </c>
      <c r="X1595" s="470" t="s">
        <v>494</v>
      </c>
      <c r="Y1595" s="971">
        <v>30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C70-R28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1.0155324074074048</v>
      </c>
      <c r="Q1596" s="484">
        <f t="shared" ca="1" si="396"/>
        <v>1.0156712962962937</v>
      </c>
      <c r="R1596" s="486">
        <v>0.10999999940395355</v>
      </c>
      <c r="S1596" s="486"/>
      <c r="T1596">
        <v>59</v>
      </c>
      <c r="U1596" s="469" t="str">
        <f t="shared" si="397"/>
        <v>C70-R28</v>
      </c>
      <c r="V1596" s="970">
        <v>70</v>
      </c>
      <c r="W1596" s="470" t="s">
        <v>493</v>
      </c>
      <c r="X1596" s="470" t="s">
        <v>494</v>
      </c>
      <c r="Y1596" s="971">
        <v>28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C70-R26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1.0159606481481456</v>
      </c>
      <c r="Q1597" s="484">
        <f t="shared" ca="1" si="396"/>
        <v>1.0161342592592566</v>
      </c>
      <c r="R1597" s="486">
        <v>0.10999999940395355</v>
      </c>
      <c r="S1597" s="486"/>
      <c r="T1597">
        <v>59</v>
      </c>
      <c r="U1597" s="469" t="str">
        <f t="shared" si="397"/>
        <v>C70-R26</v>
      </c>
      <c r="V1597" s="970">
        <v>70</v>
      </c>
      <c r="W1597" s="470" t="s">
        <v>493</v>
      </c>
      <c r="X1597" s="470" t="s">
        <v>494</v>
      </c>
      <c r="Y1597" s="971">
        <v>26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C70-R24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1.0164236111111085</v>
      </c>
      <c r="Q1598" s="484">
        <f t="shared" ca="1" si="396"/>
        <v>1.0165740740740714</v>
      </c>
      <c r="R1598" s="486">
        <v>0.10999999940395355</v>
      </c>
      <c r="S1598" s="486"/>
      <c r="T1598">
        <v>59</v>
      </c>
      <c r="U1598" s="469" t="str">
        <f t="shared" si="397"/>
        <v>C70-R24</v>
      </c>
      <c r="V1598" s="970">
        <v>70</v>
      </c>
      <c r="W1598" s="470" t="s">
        <v>493</v>
      </c>
      <c r="X1598" s="470" t="s">
        <v>494</v>
      </c>
      <c r="Y1598" s="971">
        <v>24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C70-R22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1.0168634259259233</v>
      </c>
      <c r="Q1599" s="484">
        <f t="shared" ca="1" si="396"/>
        <v>1.0170023148148122</v>
      </c>
      <c r="R1599" s="486">
        <v>0.10999999940395355</v>
      </c>
      <c r="S1599" s="486"/>
      <c r="T1599">
        <v>59</v>
      </c>
      <c r="U1599" s="469" t="str">
        <f t="shared" si="397"/>
        <v>C70-R22</v>
      </c>
      <c r="V1599" s="970">
        <v>70</v>
      </c>
      <c r="W1599" s="470" t="s">
        <v>493</v>
      </c>
      <c r="X1599" s="470" t="s">
        <v>494</v>
      </c>
      <c r="Y1599" s="971">
        <v>22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C70-R20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1.017268518518516</v>
      </c>
      <c r="Q1600" s="484">
        <f t="shared" ca="1" si="396"/>
        <v>1.017430555555553</v>
      </c>
      <c r="R1600" s="486">
        <v>0.10999999940395355</v>
      </c>
      <c r="S1600" s="486"/>
      <c r="T1600">
        <v>59</v>
      </c>
      <c r="U1600" s="469" t="str">
        <f t="shared" si="397"/>
        <v>C70-R20</v>
      </c>
      <c r="V1600" s="970">
        <v>70</v>
      </c>
      <c r="W1600" s="470" t="s">
        <v>493</v>
      </c>
      <c r="X1600" s="470" t="s">
        <v>494</v>
      </c>
      <c r="Y1600" s="971">
        <v>20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C70-R18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1.0176736111111084</v>
      </c>
      <c r="Q1601" s="484">
        <f t="shared" ca="1" si="396"/>
        <v>1.0178240740740714</v>
      </c>
      <c r="R1601" s="486">
        <v>0.10999999940395355</v>
      </c>
      <c r="S1601" s="486"/>
      <c r="T1601">
        <v>59</v>
      </c>
      <c r="U1601" s="469" t="str">
        <f t="shared" si="397"/>
        <v>C70-R18</v>
      </c>
      <c r="V1601" s="970">
        <v>70</v>
      </c>
      <c r="W1601" s="470" t="s">
        <v>493</v>
      </c>
      <c r="X1601" s="470" t="s">
        <v>494</v>
      </c>
      <c r="Y1601" s="971">
        <v>18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C70-R16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1.0181134259259232</v>
      </c>
      <c r="Q1602" s="484">
        <f t="shared" ca="1" si="396"/>
        <v>1.0182754629629602</v>
      </c>
      <c r="R1602" s="486">
        <v>0.10999999940395355</v>
      </c>
      <c r="S1602" s="486"/>
      <c r="T1602">
        <v>59</v>
      </c>
      <c r="U1602" s="469" t="str">
        <f t="shared" si="397"/>
        <v>C70-R16</v>
      </c>
      <c r="V1602" s="970">
        <v>70</v>
      </c>
      <c r="W1602" s="470" t="s">
        <v>493</v>
      </c>
      <c r="X1602" s="470" t="s">
        <v>494</v>
      </c>
      <c r="Y1602" s="971">
        <v>16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C70-R14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1.0185300925925898</v>
      </c>
      <c r="Q1603" s="484">
        <f t="shared" ca="1" si="396"/>
        <v>1.0186689814814787</v>
      </c>
      <c r="R1603" s="486">
        <v>0.10999999940395355</v>
      </c>
      <c r="S1603" s="486"/>
      <c r="T1603">
        <v>59</v>
      </c>
      <c r="U1603" s="469" t="str">
        <f t="shared" si="397"/>
        <v>C70-R14</v>
      </c>
      <c r="V1603" s="970">
        <v>70</v>
      </c>
      <c r="W1603" s="470" t="s">
        <v>493</v>
      </c>
      <c r="X1603" s="470" t="s">
        <v>494</v>
      </c>
      <c r="Y1603" s="971">
        <v>14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C70-R12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1.0189583333333305</v>
      </c>
      <c r="Q1604" s="484">
        <f t="shared" ca="1" si="396"/>
        <v>1.0191203703703675</v>
      </c>
      <c r="R1604" s="486">
        <v>0.10999999940395355</v>
      </c>
      <c r="S1604" s="486"/>
      <c r="T1604">
        <v>59</v>
      </c>
      <c r="U1604" s="469" t="str">
        <f t="shared" si="397"/>
        <v>C70-R12</v>
      </c>
      <c r="V1604" s="970">
        <v>70</v>
      </c>
      <c r="W1604" s="470" t="s">
        <v>493</v>
      </c>
      <c r="X1604" s="470" t="s">
        <v>494</v>
      </c>
      <c r="Y1604" s="971">
        <v>12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C70-R10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1.0193865740740713</v>
      </c>
      <c r="Q1605" s="484">
        <f t="shared" ca="1" si="396"/>
        <v>1.0195486111111083</v>
      </c>
      <c r="R1605" s="486">
        <v>0.10999999940395355</v>
      </c>
      <c r="S1605" s="486"/>
      <c r="T1605">
        <v>59</v>
      </c>
      <c r="U1605" s="469" t="str">
        <f t="shared" si="397"/>
        <v>C70-R10</v>
      </c>
      <c r="V1605" s="970">
        <v>70</v>
      </c>
      <c r="W1605" s="470" t="s">
        <v>493</v>
      </c>
      <c r="X1605" s="470" t="s">
        <v>494</v>
      </c>
      <c r="Y1605" s="971">
        <v>10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C70-R8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1.0198263888888861</v>
      </c>
      <c r="Q1606" s="484">
        <f t="shared" ca="1" si="396"/>
        <v>1.0199768518518491</v>
      </c>
      <c r="R1606" s="486">
        <v>0.10999999940395355</v>
      </c>
      <c r="S1606" s="486"/>
      <c r="T1606">
        <v>59</v>
      </c>
      <c r="U1606" s="469" t="str">
        <f t="shared" si="397"/>
        <v>C70-R8</v>
      </c>
      <c r="V1606" s="970">
        <v>70</v>
      </c>
      <c r="W1606" s="470" t="s">
        <v>493</v>
      </c>
      <c r="X1606" s="470" t="s">
        <v>494</v>
      </c>
      <c r="Y1606" s="971">
        <v>8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C70-R6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1.0202314814814786</v>
      </c>
      <c r="Q1607" s="484">
        <f t="shared" ca="1" si="396"/>
        <v>1.0203703703703675</v>
      </c>
      <c r="R1607" s="486">
        <v>0.10999999940395355</v>
      </c>
      <c r="S1607" s="486"/>
      <c r="T1607">
        <v>59</v>
      </c>
      <c r="U1607" s="469" t="str">
        <f t="shared" si="397"/>
        <v>C70-R6</v>
      </c>
      <c r="V1607" s="970">
        <v>70</v>
      </c>
      <c r="W1607" s="470" t="s">
        <v>493</v>
      </c>
      <c r="X1607" s="470" t="s">
        <v>494</v>
      </c>
      <c r="Y1607" s="971">
        <v>6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C70-R4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1.0206597222222193</v>
      </c>
      <c r="Q1608" s="484">
        <f t="shared" ca="1" si="396"/>
        <v>1.0208101851851823</v>
      </c>
      <c r="R1608" s="486">
        <v>0.10999999940395355</v>
      </c>
      <c r="S1608" s="486"/>
      <c r="T1608">
        <v>59</v>
      </c>
      <c r="U1608" s="469" t="str">
        <f t="shared" si="397"/>
        <v>C70-R4</v>
      </c>
      <c r="V1608" s="970">
        <v>70</v>
      </c>
      <c r="W1608" s="470" t="s">
        <v>493</v>
      </c>
      <c r="X1608" s="470" t="s">
        <v>494</v>
      </c>
      <c r="Y1608" s="971">
        <v>4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C70-R2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1.0210648148148118</v>
      </c>
      <c r="Q1609" s="484">
        <f t="shared" ca="1" si="396"/>
        <v>1.0212268518518488</v>
      </c>
      <c r="R1609" s="486">
        <v>0.10999999940395355</v>
      </c>
      <c r="S1609" s="486"/>
      <c r="T1609">
        <v>59</v>
      </c>
      <c r="U1609" s="469" t="str">
        <f t="shared" si="397"/>
        <v>C70-R2</v>
      </c>
      <c r="V1609" s="970">
        <v>70</v>
      </c>
      <c r="W1609" s="470" t="s">
        <v>493</v>
      </c>
      <c r="X1609" s="470" t="s">
        <v>494</v>
      </c>
      <c r="Y1609" s="971">
        <v>2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C71-R1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1.0214930555555526</v>
      </c>
      <c r="Q1610" s="484">
        <f t="shared" ca="1" si="396"/>
        <v>1.0216550925925896</v>
      </c>
      <c r="R1610" s="486">
        <v>0.10999999940395355</v>
      </c>
      <c r="S1610" s="486"/>
      <c r="T1610">
        <v>60</v>
      </c>
      <c r="U1610" s="469" t="str">
        <f t="shared" si="397"/>
        <v>C71-R1</v>
      </c>
      <c r="V1610" s="970">
        <v>71</v>
      </c>
      <c r="W1610" s="470" t="s">
        <v>493</v>
      </c>
      <c r="X1610" s="470" t="s">
        <v>494</v>
      </c>
      <c r="Y1610" s="971">
        <v>1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C71-R3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1.021886574074071</v>
      </c>
      <c r="Q1611" s="484">
        <f t="shared" ca="1" si="396"/>
        <v>1.0220254629629599</v>
      </c>
      <c r="R1611" s="486">
        <v>0.10999999940395355</v>
      </c>
      <c r="S1611" s="486"/>
      <c r="T1611">
        <v>60</v>
      </c>
      <c r="U1611" s="469" t="str">
        <f t="shared" si="397"/>
        <v>C71-R3</v>
      </c>
      <c r="V1611" s="970">
        <v>71</v>
      </c>
      <c r="W1611" s="470" t="s">
        <v>493</v>
      </c>
      <c r="X1611" s="470" t="s">
        <v>494</v>
      </c>
      <c r="Y1611" s="971">
        <v>3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C71-R5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1.0223148148148118</v>
      </c>
      <c r="Q1612" s="484">
        <f t="shared" ca="1" si="396"/>
        <v>1.0224537037037007</v>
      </c>
      <c r="R1612" s="486">
        <v>0.10999999940395355</v>
      </c>
      <c r="S1612" s="486"/>
      <c r="T1612">
        <v>60</v>
      </c>
      <c r="U1612" s="469" t="str">
        <f t="shared" si="397"/>
        <v>C71-R5</v>
      </c>
      <c r="V1612" s="970">
        <v>71</v>
      </c>
      <c r="W1612" s="470" t="s">
        <v>493</v>
      </c>
      <c r="X1612" s="470" t="s">
        <v>494</v>
      </c>
      <c r="Y1612" s="971">
        <v>5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C71-R7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1.0227199074074045</v>
      </c>
      <c r="Q1613" s="484">
        <f t="shared" ca="1" si="396"/>
        <v>1.0228587962962934</v>
      </c>
      <c r="R1613" s="486">
        <v>0.10999999940395355</v>
      </c>
      <c r="S1613" s="486"/>
      <c r="T1613">
        <v>60</v>
      </c>
      <c r="U1613" s="469" t="str">
        <f t="shared" si="397"/>
        <v>C71-R7</v>
      </c>
      <c r="V1613" s="970">
        <v>71</v>
      </c>
      <c r="W1613" s="470" t="s">
        <v>493</v>
      </c>
      <c r="X1613" s="470" t="s">
        <v>494</v>
      </c>
      <c r="Y1613" s="971">
        <v>7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C71-R9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1.0230902777777748</v>
      </c>
      <c r="Q1614" s="484">
        <f t="shared" ca="1" si="396"/>
        <v>1.0232407407407378</v>
      </c>
      <c r="R1614" s="486">
        <v>0.10999999940395355</v>
      </c>
      <c r="S1614" s="486"/>
      <c r="T1614">
        <v>60</v>
      </c>
      <c r="U1614" s="469" t="str">
        <f t="shared" si="397"/>
        <v>C71-R9</v>
      </c>
      <c r="V1614" s="970">
        <v>71</v>
      </c>
      <c r="W1614" s="470" t="s">
        <v>493</v>
      </c>
      <c r="X1614" s="470" t="s">
        <v>494</v>
      </c>
      <c r="Y1614" s="971">
        <v>9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C71-R11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1.0234722222222192</v>
      </c>
      <c r="Q1615" s="484">
        <f t="shared" ca="1" si="396"/>
        <v>1.0236226851851822</v>
      </c>
      <c r="R1615" s="486">
        <v>0.10999999940395355</v>
      </c>
      <c r="S1615" s="486"/>
      <c r="T1615">
        <v>60</v>
      </c>
      <c r="U1615" s="469" t="str">
        <f t="shared" si="397"/>
        <v>C71-R11</v>
      </c>
      <c r="V1615" s="970">
        <v>71</v>
      </c>
      <c r="W1615" s="470" t="s">
        <v>493</v>
      </c>
      <c r="X1615" s="470" t="s">
        <v>494</v>
      </c>
      <c r="Y1615" s="971">
        <v>11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C71-R13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1.0238657407407377</v>
      </c>
      <c r="Q1616" s="484">
        <f t="shared" ca="1" si="396"/>
        <v>1.0240393518518487</v>
      </c>
      <c r="R1616" s="486">
        <v>0.10999999940395355</v>
      </c>
      <c r="S1616" s="486"/>
      <c r="T1616">
        <v>60</v>
      </c>
      <c r="U1616" s="469" t="str">
        <f t="shared" si="397"/>
        <v>C71-R13</v>
      </c>
      <c r="V1616" s="970">
        <v>71</v>
      </c>
      <c r="W1616" s="470" t="s">
        <v>493</v>
      </c>
      <c r="X1616" s="470" t="s">
        <v>494</v>
      </c>
      <c r="Y1616" s="971">
        <v>13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C71-R15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1.0243287037037005</v>
      </c>
      <c r="Q1617" s="484">
        <f t="shared" ca="1" si="396"/>
        <v>1.0244675925925895</v>
      </c>
      <c r="R1617" s="486">
        <v>0.10999999940395355</v>
      </c>
      <c r="S1617" s="486"/>
      <c r="T1617">
        <v>60</v>
      </c>
      <c r="U1617" s="469" t="str">
        <f t="shared" si="397"/>
        <v>C71-R15</v>
      </c>
      <c r="V1617" s="970">
        <v>71</v>
      </c>
      <c r="W1617" s="470" t="s">
        <v>493</v>
      </c>
      <c r="X1617" s="470" t="s">
        <v>494</v>
      </c>
      <c r="Y1617" s="971">
        <v>15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C71-R17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1.0247453703703673</v>
      </c>
      <c r="Q1618" s="484">
        <f t="shared" ca="1" si="396"/>
        <v>1.0248842592592562</v>
      </c>
      <c r="R1618" s="486">
        <v>0.10999999940395355</v>
      </c>
      <c r="S1618" s="486"/>
      <c r="T1618">
        <v>60</v>
      </c>
      <c r="U1618" s="469" t="str">
        <f t="shared" si="397"/>
        <v>C71-R17</v>
      </c>
      <c r="V1618" s="970">
        <v>71</v>
      </c>
      <c r="W1618" s="470" t="s">
        <v>493</v>
      </c>
      <c r="X1618" s="470" t="s">
        <v>494</v>
      </c>
      <c r="Y1618" s="971">
        <v>17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C71-R19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1.0251388888888857</v>
      </c>
      <c r="Q1619" s="484">
        <f t="shared" ca="1" si="396"/>
        <v>1.0253009259259227</v>
      </c>
      <c r="R1619" s="486">
        <v>0.10999999940395355</v>
      </c>
      <c r="S1619" s="486"/>
      <c r="T1619">
        <v>60</v>
      </c>
      <c r="U1619" s="469" t="str">
        <f t="shared" si="397"/>
        <v>C71-R19</v>
      </c>
      <c r="V1619" s="970">
        <v>71</v>
      </c>
      <c r="W1619" s="470" t="s">
        <v>493</v>
      </c>
      <c r="X1619" s="470" t="s">
        <v>494</v>
      </c>
      <c r="Y1619" s="971">
        <v>19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C71-R21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1.0255787037037005</v>
      </c>
      <c r="Q1620" s="484">
        <f t="shared" ca="1" si="396"/>
        <v>1.0257407407407375</v>
      </c>
      <c r="R1620" s="486">
        <v>0.10999999940395355</v>
      </c>
      <c r="S1620" s="486"/>
      <c r="T1620">
        <v>60</v>
      </c>
      <c r="U1620" s="469" t="str">
        <f t="shared" si="397"/>
        <v>C71-R21</v>
      </c>
      <c r="V1620" s="970">
        <v>71</v>
      </c>
      <c r="W1620" s="470" t="s">
        <v>493</v>
      </c>
      <c r="X1620" s="470" t="s">
        <v>494</v>
      </c>
      <c r="Y1620" s="971">
        <v>21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C71-R23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1.025995370370367</v>
      </c>
      <c r="Q1621" s="484">
        <f t="shared" ca="1" si="396"/>
        <v>1.0261342592592559</v>
      </c>
      <c r="R1621" s="486">
        <v>0.10999999940395355</v>
      </c>
      <c r="S1621" s="486"/>
      <c r="T1621">
        <v>60</v>
      </c>
      <c r="U1621" s="469" t="str">
        <f t="shared" si="397"/>
        <v>C71-R23</v>
      </c>
      <c r="V1621" s="970">
        <v>71</v>
      </c>
      <c r="W1621" s="470" t="s">
        <v>493</v>
      </c>
      <c r="X1621" s="470" t="s">
        <v>494</v>
      </c>
      <c r="Y1621" s="971">
        <v>23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C71-R25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1.0264236111111078</v>
      </c>
      <c r="Q1622" s="484">
        <f t="shared" ca="1" si="396"/>
        <v>1.0265972222222188</v>
      </c>
      <c r="R1622" s="486">
        <v>0.10999999940395355</v>
      </c>
      <c r="S1622" s="486"/>
      <c r="T1622">
        <v>60</v>
      </c>
      <c r="U1622" s="469" t="str">
        <f t="shared" si="397"/>
        <v>C71-R25</v>
      </c>
      <c r="V1622" s="970">
        <v>71</v>
      </c>
      <c r="W1622" s="470" t="s">
        <v>493</v>
      </c>
      <c r="X1622" s="470" t="s">
        <v>494</v>
      </c>
      <c r="Y1622" s="971">
        <v>25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C71-R27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1.0268287037037003</v>
      </c>
      <c r="Q1623" s="484">
        <f t="shared" ca="1" si="396"/>
        <v>1.0269675925925892</v>
      </c>
      <c r="R1623" s="486">
        <v>0.10999999940395355</v>
      </c>
      <c r="S1623" s="486"/>
      <c r="T1623">
        <v>60</v>
      </c>
      <c r="U1623" s="469" t="str">
        <f t="shared" si="397"/>
        <v>C71-R27</v>
      </c>
      <c r="V1623" s="970">
        <v>71</v>
      </c>
      <c r="W1623" s="470" t="s">
        <v>493</v>
      </c>
      <c r="X1623" s="470" t="s">
        <v>494</v>
      </c>
      <c r="Y1623" s="971">
        <v>27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C71-R29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1.027245370370367</v>
      </c>
      <c r="Q1624" s="484">
        <f t="shared" ca="1" si="396"/>
        <v>1.0273842592592559</v>
      </c>
      <c r="R1624" s="486">
        <v>0.10999999940395355</v>
      </c>
      <c r="S1624" s="486"/>
      <c r="T1624">
        <v>60</v>
      </c>
      <c r="U1624" s="469" t="str">
        <f t="shared" si="397"/>
        <v>C71-R29</v>
      </c>
      <c r="V1624" s="970">
        <v>71</v>
      </c>
      <c r="W1624" s="470" t="s">
        <v>493</v>
      </c>
      <c r="X1624" s="470" t="s">
        <v>494</v>
      </c>
      <c r="Y1624" s="971">
        <v>29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C71-R31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1.0276620370370337</v>
      </c>
      <c r="Q1625" s="484">
        <f t="shared" ca="1" si="396"/>
        <v>1.0278240740740707</v>
      </c>
      <c r="R1625" s="486">
        <v>0.10999999940395355</v>
      </c>
      <c r="S1625" s="486"/>
      <c r="T1625">
        <v>60</v>
      </c>
      <c r="U1625" s="469" t="str">
        <f t="shared" si="397"/>
        <v>C71-R31</v>
      </c>
      <c r="V1625" s="970">
        <v>71</v>
      </c>
      <c r="W1625" s="470" t="s">
        <v>493</v>
      </c>
      <c r="X1625" s="470" t="s">
        <v>494</v>
      </c>
      <c r="Y1625" s="971">
        <v>31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C71-R33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1.0280787037037002</v>
      </c>
      <c r="Q1626" s="484">
        <f t="shared" ca="1" si="396"/>
        <v>1.0282175925925892</v>
      </c>
      <c r="R1626" s="486">
        <v>0.10999999940395355</v>
      </c>
      <c r="S1626" s="486"/>
      <c r="T1626">
        <v>60</v>
      </c>
      <c r="U1626" s="469" t="str">
        <f t="shared" si="397"/>
        <v>C71-R33</v>
      </c>
      <c r="V1626" s="970">
        <v>71</v>
      </c>
      <c r="W1626" s="470" t="s">
        <v>493</v>
      </c>
      <c r="X1626" s="470" t="s">
        <v>494</v>
      </c>
      <c r="Y1626" s="971">
        <v>33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C71-R35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1.0284722222222187</v>
      </c>
      <c r="Q1627" s="484">
        <f t="shared" ca="1" si="396"/>
        <v>1.0286458333333297</v>
      </c>
      <c r="R1627" s="486">
        <v>0.10999999940395355</v>
      </c>
      <c r="S1627" s="486"/>
      <c r="T1627">
        <v>60</v>
      </c>
      <c r="U1627" s="469" t="str">
        <f t="shared" si="397"/>
        <v>C71-R35</v>
      </c>
      <c r="V1627" s="970">
        <v>71</v>
      </c>
      <c r="W1627" s="470" t="s">
        <v>493</v>
      </c>
      <c r="X1627" s="470" t="s">
        <v>494</v>
      </c>
      <c r="Y1627" s="971">
        <v>35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C71-R37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1.0288888888888852</v>
      </c>
      <c r="Q1628" s="484">
        <f t="shared" ca="1" si="396"/>
        <v>1.0290277777777741</v>
      </c>
      <c r="R1628" s="486">
        <v>0.10999999940395355</v>
      </c>
      <c r="S1628" s="486"/>
      <c r="T1628">
        <v>60</v>
      </c>
      <c r="U1628" s="469" t="str">
        <f t="shared" si="397"/>
        <v>C71-R37</v>
      </c>
      <c r="V1628" s="970">
        <v>71</v>
      </c>
      <c r="W1628" s="470" t="s">
        <v>493</v>
      </c>
      <c r="X1628" s="470" t="s">
        <v>494</v>
      </c>
      <c r="Y1628" s="971">
        <v>37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C71-R39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1.0292939814814779</v>
      </c>
      <c r="Q1629" s="484">
        <f t="shared" ca="1" si="396"/>
        <v>1.0294328703703668</v>
      </c>
      <c r="R1629" s="486">
        <v>0.10999999940395355</v>
      </c>
      <c r="S1629" s="486"/>
      <c r="T1629">
        <v>60</v>
      </c>
      <c r="U1629" s="469" t="str">
        <f t="shared" si="397"/>
        <v>C71-R39</v>
      </c>
      <c r="V1629" s="970">
        <v>71</v>
      </c>
      <c r="W1629" s="470" t="s">
        <v>493</v>
      </c>
      <c r="X1629" s="470" t="s">
        <v>494</v>
      </c>
      <c r="Y1629" s="971">
        <v>39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C71-R41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1.0296874999999963</v>
      </c>
      <c r="Q1630" s="484">
        <f t="shared" ca="1" si="396"/>
        <v>1.0298611111111073</v>
      </c>
      <c r="R1630" s="486">
        <v>0.10999999940395355</v>
      </c>
      <c r="S1630" s="486"/>
      <c r="T1630">
        <v>60</v>
      </c>
      <c r="U1630" s="469" t="str">
        <f t="shared" si="397"/>
        <v>C71-R41</v>
      </c>
      <c r="V1630" s="970">
        <v>71</v>
      </c>
      <c r="W1630" s="470" t="s">
        <v>493</v>
      </c>
      <c r="X1630" s="470" t="s">
        <v>494</v>
      </c>
      <c r="Y1630" s="971">
        <v>41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C72-R44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1.0301273148148111</v>
      </c>
      <c r="Q1631" s="484">
        <f t="shared" ca="1" si="396"/>
        <v>1.0302662037037</v>
      </c>
      <c r="R1631" s="486">
        <v>0.10999999940395355</v>
      </c>
      <c r="S1631" s="486"/>
      <c r="T1631">
        <v>60</v>
      </c>
      <c r="U1631" s="469" t="str">
        <f t="shared" si="397"/>
        <v>C72-R44</v>
      </c>
      <c r="V1631" s="970">
        <v>72</v>
      </c>
      <c r="W1631" s="470" t="s">
        <v>493</v>
      </c>
      <c r="X1631" s="470" t="s">
        <v>494</v>
      </c>
      <c r="Y1631" s="971">
        <v>44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C72-R42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1.0305208333333296</v>
      </c>
      <c r="Q1632" s="484">
        <f t="shared" ca="1" si="396"/>
        <v>1.0306712962962925</v>
      </c>
      <c r="R1632" s="486">
        <v>0.10999999940395355</v>
      </c>
      <c r="S1632" s="486"/>
      <c r="T1632">
        <v>60</v>
      </c>
      <c r="U1632" s="469" t="str">
        <f t="shared" si="397"/>
        <v>C72-R42</v>
      </c>
      <c r="V1632" s="970">
        <v>72</v>
      </c>
      <c r="W1632" s="470" t="s">
        <v>493</v>
      </c>
      <c r="X1632" s="470" t="s">
        <v>494</v>
      </c>
      <c r="Y1632" s="971">
        <v>42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C72-R40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1.030925925925922</v>
      </c>
      <c r="Q1633" s="484">
        <f t="shared" ca="1" si="396"/>
        <v>1.031076388888885</v>
      </c>
      <c r="R1633" s="486">
        <v>0.10999999940395355</v>
      </c>
      <c r="S1633" s="486"/>
      <c r="T1633">
        <v>60</v>
      </c>
      <c r="U1633" s="469" t="str">
        <f t="shared" si="397"/>
        <v>C72-R40</v>
      </c>
      <c r="V1633" s="970">
        <v>72</v>
      </c>
      <c r="W1633" s="470" t="s">
        <v>493</v>
      </c>
      <c r="X1633" s="470" t="s">
        <v>494</v>
      </c>
      <c r="Y1633" s="971">
        <v>40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C72-R38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1.0313425925925888</v>
      </c>
      <c r="Q1634" s="484">
        <f t="shared" ca="1" si="396"/>
        <v>1.0314930555555517</v>
      </c>
      <c r="R1634" s="486">
        <v>0.10999999940395355</v>
      </c>
      <c r="S1634" s="486"/>
      <c r="T1634">
        <v>60</v>
      </c>
      <c r="U1634" s="469" t="str">
        <f t="shared" si="397"/>
        <v>C72-R38</v>
      </c>
      <c r="V1634" s="970">
        <v>72</v>
      </c>
      <c r="W1634" s="470" t="s">
        <v>493</v>
      </c>
      <c r="X1634" s="470" t="s">
        <v>494</v>
      </c>
      <c r="Y1634" s="971">
        <v>38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C72-R36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1.0317476851851812</v>
      </c>
      <c r="Q1635" s="484">
        <f t="shared" ca="1" si="396"/>
        <v>1.0319097222222182</v>
      </c>
      <c r="R1635" s="486">
        <v>0.10999999940395355</v>
      </c>
      <c r="S1635" s="486"/>
      <c r="T1635">
        <v>61</v>
      </c>
      <c r="U1635" s="469" t="str">
        <f t="shared" si="397"/>
        <v>C72-R36</v>
      </c>
      <c r="V1635" s="970">
        <v>72</v>
      </c>
      <c r="W1635" s="470" t="s">
        <v>493</v>
      </c>
      <c r="X1635" s="470" t="s">
        <v>494</v>
      </c>
      <c r="Y1635" s="971">
        <v>36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C72-R34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1.032175925925922</v>
      </c>
      <c r="Q1636" s="484">
        <f t="shared" ref="Q1636:Q1699" ca="1" si="411">P1636+TIME(0,0,RANDBETWEEN(12,15))</f>
        <v>1.0323148148148109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C72-R34</v>
      </c>
      <c r="V1636" s="970">
        <v>72</v>
      </c>
      <c r="W1636" s="470" t="s">
        <v>493</v>
      </c>
      <c r="X1636" s="470" t="s">
        <v>494</v>
      </c>
      <c r="Y1636" s="971">
        <v>34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C72-R32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1.0325810185185147</v>
      </c>
      <c r="Q1637" s="484">
        <f t="shared" ca="1" si="411"/>
        <v>1.0327546296296257</v>
      </c>
      <c r="R1637" s="486">
        <v>0.10999999940395355</v>
      </c>
      <c r="S1637" s="486"/>
      <c r="T1637">
        <v>61</v>
      </c>
      <c r="U1637" s="469" t="str">
        <f t="shared" si="412"/>
        <v>C72-R32</v>
      </c>
      <c r="V1637" s="970">
        <v>72</v>
      </c>
      <c r="W1637" s="470" t="s">
        <v>493</v>
      </c>
      <c r="X1637" s="470" t="s">
        <v>494</v>
      </c>
      <c r="Y1637" s="971">
        <v>32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C72-R30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1.0329976851851812</v>
      </c>
      <c r="Q1638" s="484">
        <f t="shared" ca="1" si="411"/>
        <v>1.0331597222222182</v>
      </c>
      <c r="R1638" s="486">
        <v>0.10999999940395355</v>
      </c>
      <c r="S1638" s="486"/>
      <c r="T1638">
        <v>61</v>
      </c>
      <c r="U1638" s="469" t="str">
        <f t="shared" si="412"/>
        <v>C72-R30</v>
      </c>
      <c r="V1638" s="970">
        <v>72</v>
      </c>
      <c r="W1638" s="470" t="s">
        <v>493</v>
      </c>
      <c r="X1638" s="470" t="s">
        <v>494</v>
      </c>
      <c r="Y1638" s="971">
        <v>30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C72-R28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1.0333912037036996</v>
      </c>
      <c r="Q1639" s="484">
        <f t="shared" ca="1" si="411"/>
        <v>1.0335532407407366</v>
      </c>
      <c r="R1639" s="486">
        <v>0.10999999940395355</v>
      </c>
      <c r="S1639" s="486"/>
      <c r="T1639">
        <v>61</v>
      </c>
      <c r="U1639" s="469" t="str">
        <f t="shared" si="412"/>
        <v>C72-R28</v>
      </c>
      <c r="V1639" s="970">
        <v>72</v>
      </c>
      <c r="W1639" s="470" t="s">
        <v>493</v>
      </c>
      <c r="X1639" s="470" t="s">
        <v>494</v>
      </c>
      <c r="Y1639" s="971">
        <v>28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C72-R26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1.0337962962962921</v>
      </c>
      <c r="Q1640" s="484">
        <f t="shared" ca="1" si="411"/>
        <v>1.0339467592592551</v>
      </c>
      <c r="R1640" s="486">
        <v>0.10999999940395355</v>
      </c>
      <c r="S1640" s="486"/>
      <c r="T1640">
        <v>61</v>
      </c>
      <c r="U1640" s="469" t="str">
        <f t="shared" si="412"/>
        <v>C72-R26</v>
      </c>
      <c r="V1640" s="970">
        <v>72</v>
      </c>
      <c r="W1640" s="470" t="s">
        <v>493</v>
      </c>
      <c r="X1640" s="470" t="s">
        <v>494</v>
      </c>
      <c r="Y1640" s="971">
        <v>26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C72-R24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1.0342129629629588</v>
      </c>
      <c r="Q1641" s="484">
        <f t="shared" ca="1" si="411"/>
        <v>1.0343518518518477</v>
      </c>
      <c r="R1641" s="486">
        <v>0.10999999940395355</v>
      </c>
      <c r="S1641" s="486"/>
      <c r="T1641">
        <v>61</v>
      </c>
      <c r="U1641" s="469" t="str">
        <f t="shared" si="412"/>
        <v>C72-R24</v>
      </c>
      <c r="V1641" s="970">
        <v>72</v>
      </c>
      <c r="W1641" s="470" t="s">
        <v>493</v>
      </c>
      <c r="X1641" s="470" t="s">
        <v>494</v>
      </c>
      <c r="Y1641" s="971">
        <v>24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C72-R22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1.0346296296296256</v>
      </c>
      <c r="Q1642" s="484">
        <f t="shared" ca="1" si="411"/>
        <v>1.0348032407407366</v>
      </c>
      <c r="R1642" s="486">
        <v>0.10999999940395355</v>
      </c>
      <c r="S1642" s="486"/>
      <c r="T1642">
        <v>61</v>
      </c>
      <c r="U1642" s="469" t="str">
        <f t="shared" si="412"/>
        <v>C72-R22</v>
      </c>
      <c r="V1642" s="970">
        <v>72</v>
      </c>
      <c r="W1642" s="470" t="s">
        <v>493</v>
      </c>
      <c r="X1642" s="470" t="s">
        <v>494</v>
      </c>
      <c r="Y1642" s="971">
        <v>22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C72-R20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1.0350694444444404</v>
      </c>
      <c r="Q1643" s="484">
        <f t="shared" ca="1" si="411"/>
        <v>1.0352199074074033</v>
      </c>
      <c r="R1643" s="486">
        <v>0.10999999940395355</v>
      </c>
      <c r="S1643" s="486"/>
      <c r="T1643">
        <v>61</v>
      </c>
      <c r="U1643" s="469" t="str">
        <f t="shared" si="412"/>
        <v>C72-R20</v>
      </c>
      <c r="V1643" s="970">
        <v>72</v>
      </c>
      <c r="W1643" s="470" t="s">
        <v>493</v>
      </c>
      <c r="X1643" s="470" t="s">
        <v>494</v>
      </c>
      <c r="Y1643" s="971">
        <v>20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C72-R18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1.0354976851851811</v>
      </c>
      <c r="Q1644" s="484">
        <f t="shared" ca="1" si="411"/>
        <v>1.0356481481481441</v>
      </c>
      <c r="R1644" s="486">
        <v>0.10999999940395355</v>
      </c>
      <c r="S1644" s="486"/>
      <c r="T1644">
        <v>61</v>
      </c>
      <c r="U1644" s="469" t="str">
        <f t="shared" si="412"/>
        <v>C72-R18</v>
      </c>
      <c r="V1644" s="970">
        <v>72</v>
      </c>
      <c r="W1644" s="470" t="s">
        <v>493</v>
      </c>
      <c r="X1644" s="470" t="s">
        <v>494</v>
      </c>
      <c r="Y1644" s="971">
        <v>18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C72-R16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1.0359259259259219</v>
      </c>
      <c r="Q1645" s="484">
        <f t="shared" ca="1" si="411"/>
        <v>1.0360763888888849</v>
      </c>
      <c r="R1645" s="486">
        <v>0.10999999940395355</v>
      </c>
      <c r="S1645" s="486"/>
      <c r="T1645">
        <v>61</v>
      </c>
      <c r="U1645" s="469" t="str">
        <f t="shared" si="412"/>
        <v>C72-R16</v>
      </c>
      <c r="V1645" s="970">
        <v>72</v>
      </c>
      <c r="W1645" s="470" t="s">
        <v>493</v>
      </c>
      <c r="X1645" s="470" t="s">
        <v>494</v>
      </c>
      <c r="Y1645" s="971">
        <v>16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C72-R14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1.0363425925925887</v>
      </c>
      <c r="Q1646" s="484">
        <f t="shared" ca="1" si="411"/>
        <v>1.0365046296296256</v>
      </c>
      <c r="R1646" s="486">
        <v>0.10999999940395355</v>
      </c>
      <c r="S1646" s="486"/>
      <c r="T1646">
        <v>61</v>
      </c>
      <c r="U1646" s="469" t="str">
        <f t="shared" si="412"/>
        <v>C72-R14</v>
      </c>
      <c r="V1646" s="970">
        <v>72</v>
      </c>
      <c r="W1646" s="470" t="s">
        <v>493</v>
      </c>
      <c r="X1646" s="470" t="s">
        <v>494</v>
      </c>
      <c r="Y1646" s="971">
        <v>14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C72-R12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1.0367939814814775</v>
      </c>
      <c r="Q1647" s="484">
        <f t="shared" ca="1" si="411"/>
        <v>1.0369328703703664</v>
      </c>
      <c r="R1647" s="486">
        <v>0.10999999940395355</v>
      </c>
      <c r="S1647" s="486"/>
      <c r="T1647">
        <v>61</v>
      </c>
      <c r="U1647" s="469" t="str">
        <f t="shared" si="412"/>
        <v>C72-R12</v>
      </c>
      <c r="V1647" s="970">
        <v>72</v>
      </c>
      <c r="W1647" s="470" t="s">
        <v>493</v>
      </c>
      <c r="X1647" s="470" t="s">
        <v>494</v>
      </c>
      <c r="Y1647" s="971">
        <v>12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C72-R10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1.0371990740740702</v>
      </c>
      <c r="Q1648" s="484">
        <f t="shared" ca="1" si="411"/>
        <v>1.0373379629629591</v>
      </c>
      <c r="R1648" s="486">
        <v>0.10999999940395355</v>
      </c>
      <c r="S1648" s="486"/>
      <c r="T1648">
        <v>61</v>
      </c>
      <c r="U1648" s="469" t="str">
        <f t="shared" si="412"/>
        <v>C72-R10</v>
      </c>
      <c r="V1648" s="970">
        <v>72</v>
      </c>
      <c r="W1648" s="470" t="s">
        <v>493</v>
      </c>
      <c r="X1648" s="470" t="s">
        <v>494</v>
      </c>
      <c r="Y1648" s="971">
        <v>10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C72-R8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1.0375810185185146</v>
      </c>
      <c r="Q1649" s="484">
        <f t="shared" ca="1" si="411"/>
        <v>1.0377430555555516</v>
      </c>
      <c r="R1649" s="486">
        <v>0.10999999940395355</v>
      </c>
      <c r="S1649" s="486"/>
      <c r="T1649">
        <v>61</v>
      </c>
      <c r="U1649" s="469" t="str">
        <f t="shared" si="412"/>
        <v>C72-R8</v>
      </c>
      <c r="V1649" s="970">
        <v>72</v>
      </c>
      <c r="W1649" s="470" t="s">
        <v>493</v>
      </c>
      <c r="X1649" s="470" t="s">
        <v>494</v>
      </c>
      <c r="Y1649" s="971">
        <v>8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C72-R6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1.0380208333333294</v>
      </c>
      <c r="Q1650" s="484">
        <f t="shared" ca="1" si="411"/>
        <v>1.0381712962962923</v>
      </c>
      <c r="R1650" s="486">
        <v>0.10999999940395355</v>
      </c>
      <c r="S1650" s="486"/>
      <c r="T1650">
        <v>61</v>
      </c>
      <c r="U1650" s="469" t="str">
        <f t="shared" si="412"/>
        <v>C72-R6</v>
      </c>
      <c r="V1650" s="970">
        <v>72</v>
      </c>
      <c r="W1650" s="470" t="s">
        <v>493</v>
      </c>
      <c r="X1650" s="470" t="s">
        <v>494</v>
      </c>
      <c r="Y1650" s="971">
        <v>6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C72-R4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1.0384143518518478</v>
      </c>
      <c r="Q1651" s="484">
        <f t="shared" ca="1" si="411"/>
        <v>1.0385763888888848</v>
      </c>
      <c r="R1651" s="486">
        <v>0.10999999940395355</v>
      </c>
      <c r="S1651" s="486"/>
      <c r="T1651">
        <v>61</v>
      </c>
      <c r="U1651" s="469" t="str">
        <f t="shared" si="412"/>
        <v>C72-R4</v>
      </c>
      <c r="V1651" s="970">
        <v>72</v>
      </c>
      <c r="W1651" s="470" t="s">
        <v>493</v>
      </c>
      <c r="X1651" s="470" t="s">
        <v>494</v>
      </c>
      <c r="Y1651" s="971">
        <v>4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C72-R2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1.0388541666666626</v>
      </c>
      <c r="Q1652" s="484">
        <f t="shared" ca="1" si="411"/>
        <v>1.0389930555555515</v>
      </c>
      <c r="R1652" s="486">
        <v>0.10999999940395355</v>
      </c>
      <c r="S1652" s="486"/>
      <c r="T1652">
        <v>61</v>
      </c>
      <c r="U1652" s="469" t="str">
        <f t="shared" si="412"/>
        <v>C72-R2</v>
      </c>
      <c r="V1652" s="970">
        <v>72</v>
      </c>
      <c r="W1652" s="470" t="s">
        <v>493</v>
      </c>
      <c r="X1652" s="470" t="s">
        <v>494</v>
      </c>
      <c r="Y1652" s="971">
        <v>2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C73-R1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1.0392708333333294</v>
      </c>
      <c r="Q1653" s="484">
        <f t="shared" ca="1" si="411"/>
        <v>1.0394097222222183</v>
      </c>
      <c r="R1653" s="486">
        <v>0.10999999940395355</v>
      </c>
      <c r="S1653" s="486"/>
      <c r="T1653">
        <v>61</v>
      </c>
      <c r="U1653" s="469" t="str">
        <f t="shared" si="412"/>
        <v>C73-R1</v>
      </c>
      <c r="V1653" s="970">
        <v>73</v>
      </c>
      <c r="W1653" s="470" t="s">
        <v>493</v>
      </c>
      <c r="X1653" s="470" t="s">
        <v>494</v>
      </c>
      <c r="Y1653" s="971">
        <v>1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C73-R3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1.0396643518518478</v>
      </c>
      <c r="Q1654" s="484">
        <f t="shared" ca="1" si="411"/>
        <v>1.0398263888888848</v>
      </c>
      <c r="R1654" s="486">
        <v>0.10999999940395355</v>
      </c>
      <c r="S1654" s="486"/>
      <c r="T1654">
        <v>61</v>
      </c>
      <c r="U1654" s="469" t="str">
        <f t="shared" si="412"/>
        <v>C73-R3</v>
      </c>
      <c r="V1654" s="970">
        <v>73</v>
      </c>
      <c r="W1654" s="470" t="s">
        <v>493</v>
      </c>
      <c r="X1654" s="470" t="s">
        <v>494</v>
      </c>
      <c r="Y1654" s="971">
        <v>3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C73-R5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1.0400810185185143</v>
      </c>
      <c r="Q1655" s="484">
        <f t="shared" ca="1" si="411"/>
        <v>1.0402546296296253</v>
      </c>
      <c r="R1655" s="486">
        <v>0.10999999940395355</v>
      </c>
      <c r="S1655" s="486"/>
      <c r="T1655">
        <v>61</v>
      </c>
      <c r="U1655" s="469" t="str">
        <f t="shared" si="412"/>
        <v>C73-R5</v>
      </c>
      <c r="V1655" s="970">
        <v>73</v>
      </c>
      <c r="W1655" s="470" t="s">
        <v>493</v>
      </c>
      <c r="X1655" s="470" t="s">
        <v>494</v>
      </c>
      <c r="Y1655" s="971">
        <v>5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C73-R7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1.0405092592592549</v>
      </c>
      <c r="Q1656" s="484">
        <f t="shared" ca="1" si="411"/>
        <v>1.0406597222222178</v>
      </c>
      <c r="R1656" s="486">
        <v>0.10999999940395355</v>
      </c>
      <c r="S1656" s="486"/>
      <c r="T1656">
        <v>61</v>
      </c>
      <c r="U1656" s="469" t="str">
        <f t="shared" si="412"/>
        <v>C73-R7</v>
      </c>
      <c r="V1656" s="970">
        <v>73</v>
      </c>
      <c r="W1656" s="470" t="s">
        <v>493</v>
      </c>
      <c r="X1656" s="470" t="s">
        <v>494</v>
      </c>
      <c r="Y1656" s="971">
        <v>7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C73-R9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1.0409374999999956</v>
      </c>
      <c r="Q1657" s="484">
        <f t="shared" ca="1" si="411"/>
        <v>1.0411111111111067</v>
      </c>
      <c r="R1657" s="486">
        <v>0.10999999940395355</v>
      </c>
      <c r="S1657" s="486"/>
      <c r="T1657">
        <v>61</v>
      </c>
      <c r="U1657" s="469" t="str">
        <f t="shared" si="412"/>
        <v>C73-R9</v>
      </c>
      <c r="V1657" s="970">
        <v>73</v>
      </c>
      <c r="W1657" s="470" t="s">
        <v>493</v>
      </c>
      <c r="X1657" s="470" t="s">
        <v>494</v>
      </c>
      <c r="Y1657" s="971">
        <v>9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C73-R11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1.0414004629629585</v>
      </c>
      <c r="Q1658" s="484">
        <f t="shared" ca="1" si="411"/>
        <v>1.0415740740740695</v>
      </c>
      <c r="R1658" s="486">
        <v>0.10999999940395355</v>
      </c>
      <c r="S1658" s="486"/>
      <c r="T1658">
        <v>61</v>
      </c>
      <c r="U1658" s="469" t="str">
        <f t="shared" si="412"/>
        <v>C73-R11</v>
      </c>
      <c r="V1658" s="970">
        <v>73</v>
      </c>
      <c r="W1658" s="470" t="s">
        <v>493</v>
      </c>
      <c r="X1658" s="470" t="s">
        <v>494</v>
      </c>
      <c r="Y1658" s="971">
        <v>11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C73-R13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1.0418634259259214</v>
      </c>
      <c r="Q1659" s="484">
        <f t="shared" ca="1" si="411"/>
        <v>1.0420370370370324</v>
      </c>
      <c r="R1659" s="486">
        <v>0.10999999940395355</v>
      </c>
      <c r="S1659" s="486"/>
      <c r="T1659">
        <v>62</v>
      </c>
      <c r="U1659" s="469" t="str">
        <f t="shared" si="412"/>
        <v>C73-R13</v>
      </c>
      <c r="V1659" s="970">
        <v>73</v>
      </c>
      <c r="W1659" s="470" t="s">
        <v>493</v>
      </c>
      <c r="X1659" s="470" t="s">
        <v>494</v>
      </c>
      <c r="Y1659" s="971">
        <v>13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C73-R15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1.0422685185185139</v>
      </c>
      <c r="Q1660" s="484">
        <f t="shared" ca="1" si="411"/>
        <v>1.0424074074074028</v>
      </c>
      <c r="R1660" s="486">
        <v>0.10999999940395355</v>
      </c>
      <c r="S1660" s="486"/>
      <c r="T1660">
        <v>62</v>
      </c>
      <c r="U1660" s="469" t="str">
        <f t="shared" si="412"/>
        <v>C73-R15</v>
      </c>
      <c r="V1660" s="970">
        <v>73</v>
      </c>
      <c r="W1660" s="470" t="s">
        <v>493</v>
      </c>
      <c r="X1660" s="470" t="s">
        <v>494</v>
      </c>
      <c r="Y1660" s="971">
        <v>15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C73-R17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1.0426851851851806</v>
      </c>
      <c r="Q1661" s="484">
        <f t="shared" ca="1" si="411"/>
        <v>1.0428356481481436</v>
      </c>
      <c r="R1661" s="486">
        <v>0.10999999940395355</v>
      </c>
      <c r="S1661" s="486"/>
      <c r="T1661">
        <v>62</v>
      </c>
      <c r="U1661" s="469" t="str">
        <f t="shared" si="412"/>
        <v>C73-R17</v>
      </c>
      <c r="V1661" s="970">
        <v>73</v>
      </c>
      <c r="W1661" s="470" t="s">
        <v>493</v>
      </c>
      <c r="X1661" s="470" t="s">
        <v>494</v>
      </c>
      <c r="Y1661" s="971">
        <v>17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C73-R19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1.043067129629625</v>
      </c>
      <c r="Q1662" s="484">
        <f t="shared" ca="1" si="411"/>
        <v>1.043240740740736</v>
      </c>
      <c r="R1662" s="486">
        <v>0.10999999940395355</v>
      </c>
      <c r="S1662" s="486"/>
      <c r="T1662">
        <v>62</v>
      </c>
      <c r="U1662" s="469" t="str">
        <f t="shared" si="412"/>
        <v>C73-R19</v>
      </c>
      <c r="V1662" s="970">
        <v>73</v>
      </c>
      <c r="W1662" s="470" t="s">
        <v>493</v>
      </c>
      <c r="X1662" s="470" t="s">
        <v>494</v>
      </c>
      <c r="Y1662" s="971">
        <v>19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C73-R21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1.0434953703703655</v>
      </c>
      <c r="Q1663" s="484">
        <f t="shared" ca="1" si="411"/>
        <v>1.0436458333333285</v>
      </c>
      <c r="R1663" s="486">
        <v>0.10999999940395355</v>
      </c>
      <c r="S1663" s="486"/>
      <c r="T1663">
        <v>62</v>
      </c>
      <c r="U1663" s="469" t="str">
        <f t="shared" si="412"/>
        <v>C73-R21</v>
      </c>
      <c r="V1663" s="970">
        <v>73</v>
      </c>
      <c r="W1663" s="470" t="s">
        <v>493</v>
      </c>
      <c r="X1663" s="470" t="s">
        <v>494</v>
      </c>
      <c r="Y1663" s="971">
        <v>21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C73-R23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1.0439236111111063</v>
      </c>
      <c r="Q1664" s="484">
        <f t="shared" ca="1" si="411"/>
        <v>1.0440740740740693</v>
      </c>
      <c r="R1664" s="486">
        <v>0.10999999940395355</v>
      </c>
      <c r="S1664" s="486"/>
      <c r="T1664">
        <v>62</v>
      </c>
      <c r="U1664" s="469" t="str">
        <f t="shared" si="412"/>
        <v>C73-R23</v>
      </c>
      <c r="V1664" s="970">
        <v>73</v>
      </c>
      <c r="W1664" s="470" t="s">
        <v>493</v>
      </c>
      <c r="X1664" s="470" t="s">
        <v>494</v>
      </c>
      <c r="Y1664" s="971">
        <v>23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C73-R25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1.0443055555555507</v>
      </c>
      <c r="Q1665" s="484">
        <f t="shared" ca="1" si="411"/>
        <v>1.0444444444444396</v>
      </c>
      <c r="R1665" s="486">
        <v>0.10999999940395355</v>
      </c>
      <c r="S1665" s="486"/>
      <c r="T1665">
        <v>62</v>
      </c>
      <c r="U1665" s="469" t="str">
        <f t="shared" si="412"/>
        <v>C73-R25</v>
      </c>
      <c r="V1665" s="970">
        <v>73</v>
      </c>
      <c r="W1665" s="470" t="s">
        <v>493</v>
      </c>
      <c r="X1665" s="470" t="s">
        <v>494</v>
      </c>
      <c r="Y1665" s="971">
        <v>25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C73-R27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1.0447337962962915</v>
      </c>
      <c r="Q1666" s="484">
        <f t="shared" ca="1" si="411"/>
        <v>1.0448842592592544</v>
      </c>
      <c r="R1666" s="486">
        <v>0.10999999940395355</v>
      </c>
      <c r="S1666" s="486"/>
      <c r="T1666">
        <v>62</v>
      </c>
      <c r="U1666" s="469" t="str">
        <f t="shared" si="412"/>
        <v>C73-R27</v>
      </c>
      <c r="V1666" s="970">
        <v>73</v>
      </c>
      <c r="W1666" s="470" t="s">
        <v>493</v>
      </c>
      <c r="X1666" s="470" t="s">
        <v>494</v>
      </c>
      <c r="Y1666" s="971">
        <v>27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C73-R29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1.0451736111111063</v>
      </c>
      <c r="Q1667" s="484">
        <f t="shared" ca="1" si="411"/>
        <v>1.0453472222222173</v>
      </c>
      <c r="R1667" s="486">
        <v>0.10999999940395355</v>
      </c>
      <c r="S1667" s="486"/>
      <c r="T1667">
        <v>62</v>
      </c>
      <c r="U1667" s="469" t="str">
        <f t="shared" si="412"/>
        <v>C73-R29</v>
      </c>
      <c r="V1667" s="970">
        <v>73</v>
      </c>
      <c r="W1667" s="470" t="s">
        <v>493</v>
      </c>
      <c r="X1667" s="470" t="s">
        <v>494</v>
      </c>
      <c r="Y1667" s="971">
        <v>29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C73-R31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1.0456365740740692</v>
      </c>
      <c r="Q1668" s="484">
        <f t="shared" ca="1" si="411"/>
        <v>1.0457986111111062</v>
      </c>
      <c r="R1668" s="486">
        <v>0.10999999940395355</v>
      </c>
      <c r="S1668" s="486"/>
      <c r="T1668">
        <v>62</v>
      </c>
      <c r="U1668" s="469" t="str">
        <f t="shared" si="412"/>
        <v>C73-R31</v>
      </c>
      <c r="V1668" s="970">
        <v>73</v>
      </c>
      <c r="W1668" s="470" t="s">
        <v>493</v>
      </c>
      <c r="X1668" s="470" t="s">
        <v>494</v>
      </c>
      <c r="Y1668" s="971">
        <v>31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C73-R33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1.0460416666666617</v>
      </c>
      <c r="Q1669" s="484">
        <f t="shared" ca="1" si="411"/>
        <v>1.0461805555555506</v>
      </c>
      <c r="R1669" s="486">
        <v>0.10999999940395355</v>
      </c>
      <c r="S1669" s="486"/>
      <c r="T1669">
        <v>62</v>
      </c>
      <c r="U1669" s="469" t="str">
        <f t="shared" si="412"/>
        <v>C73-R33</v>
      </c>
      <c r="V1669" s="970">
        <v>73</v>
      </c>
      <c r="W1669" s="470" t="s">
        <v>493</v>
      </c>
      <c r="X1669" s="470" t="s">
        <v>494</v>
      </c>
      <c r="Y1669" s="971">
        <v>33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C73-R35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1.0464467592592543</v>
      </c>
      <c r="Q1670" s="484">
        <f t="shared" ca="1" si="411"/>
        <v>1.0465972222222173</v>
      </c>
      <c r="R1670" s="486">
        <v>0.10999999940395355</v>
      </c>
      <c r="S1670" s="486"/>
      <c r="T1670">
        <v>62</v>
      </c>
      <c r="U1670" s="469" t="str">
        <f t="shared" si="412"/>
        <v>C73-R35</v>
      </c>
      <c r="V1670" s="970">
        <v>73</v>
      </c>
      <c r="W1670" s="470" t="s">
        <v>493</v>
      </c>
      <c r="X1670" s="470" t="s">
        <v>494</v>
      </c>
      <c r="Y1670" s="971">
        <v>35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C73-R37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1.0468749999999951</v>
      </c>
      <c r="Q1671" s="484">
        <f t="shared" ca="1" si="411"/>
        <v>1.0470370370370321</v>
      </c>
      <c r="R1671" s="486">
        <v>0.10999999940395355</v>
      </c>
      <c r="S1671" s="486"/>
      <c r="T1671">
        <v>62</v>
      </c>
      <c r="U1671" s="469" t="str">
        <f t="shared" si="412"/>
        <v>C73-R37</v>
      </c>
      <c r="V1671" s="970">
        <v>73</v>
      </c>
      <c r="W1671" s="470" t="s">
        <v>493</v>
      </c>
      <c r="X1671" s="470" t="s">
        <v>494</v>
      </c>
      <c r="Y1671" s="971">
        <v>37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C73-R39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1.047326388888884</v>
      </c>
      <c r="Q1672" s="484">
        <f t="shared" ca="1" si="411"/>
        <v>1.047499999999995</v>
      </c>
      <c r="R1672" s="486">
        <v>0.10999999940395355</v>
      </c>
      <c r="S1672" s="486"/>
      <c r="T1672">
        <v>62</v>
      </c>
      <c r="U1672" s="469" t="str">
        <f t="shared" si="412"/>
        <v>C73-R39</v>
      </c>
      <c r="V1672" s="970">
        <v>73</v>
      </c>
      <c r="W1672" s="470" t="s">
        <v>493</v>
      </c>
      <c r="X1672" s="470" t="s">
        <v>494</v>
      </c>
      <c r="Y1672" s="971">
        <v>39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C73-R41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1.0477430555555505</v>
      </c>
      <c r="Q1673" s="484">
        <f t="shared" ca="1" si="411"/>
        <v>1.0478819444444394</v>
      </c>
      <c r="R1673" s="486">
        <v>0.10999999940395355</v>
      </c>
      <c r="S1673" s="486"/>
      <c r="T1673">
        <v>62</v>
      </c>
      <c r="U1673" s="469" t="str">
        <f t="shared" si="412"/>
        <v>C73-R41</v>
      </c>
      <c r="V1673" s="970">
        <v>73</v>
      </c>
      <c r="W1673" s="470" t="s">
        <v>493</v>
      </c>
      <c r="X1673" s="470" t="s">
        <v>494</v>
      </c>
      <c r="Y1673" s="971">
        <v>41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C74-R44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1.0481365740740689</v>
      </c>
      <c r="Q1674" s="484">
        <f t="shared" ca="1" si="411"/>
        <v>1.0482754629629578</v>
      </c>
      <c r="R1674" s="486">
        <v>0.10999999940395355</v>
      </c>
      <c r="S1674" s="486"/>
      <c r="T1674">
        <v>62</v>
      </c>
      <c r="U1674" s="469" t="str">
        <f t="shared" si="412"/>
        <v>C74-R44</v>
      </c>
      <c r="V1674" s="970">
        <v>74</v>
      </c>
      <c r="W1674" s="470" t="s">
        <v>493</v>
      </c>
      <c r="X1674" s="470" t="s">
        <v>494</v>
      </c>
      <c r="Y1674" s="971">
        <v>44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C74-R42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1.0485300925925873</v>
      </c>
      <c r="Q1675" s="484">
        <f t="shared" ca="1" si="411"/>
        <v>1.0486805555555503</v>
      </c>
      <c r="R1675" s="486">
        <v>0.10999999940395355</v>
      </c>
      <c r="S1675" s="486"/>
      <c r="T1675">
        <v>62</v>
      </c>
      <c r="U1675" s="469" t="str">
        <f t="shared" si="412"/>
        <v>C74-R42</v>
      </c>
      <c r="V1675" s="970">
        <v>74</v>
      </c>
      <c r="W1675" s="470" t="s">
        <v>493</v>
      </c>
      <c r="X1675" s="470" t="s">
        <v>494</v>
      </c>
      <c r="Y1675" s="971">
        <v>42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C74-R40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1.0489699074074021</v>
      </c>
      <c r="Q1676" s="484">
        <f t="shared" ca="1" si="411"/>
        <v>1.0491319444444391</v>
      </c>
      <c r="R1676" s="486">
        <v>0.10999999940395355</v>
      </c>
      <c r="S1676" s="486"/>
      <c r="T1676">
        <v>62</v>
      </c>
      <c r="U1676" s="469" t="str">
        <f t="shared" si="412"/>
        <v>C74-R40</v>
      </c>
      <c r="V1676" s="970">
        <v>74</v>
      </c>
      <c r="W1676" s="470" t="s">
        <v>493</v>
      </c>
      <c r="X1676" s="470" t="s">
        <v>494</v>
      </c>
      <c r="Y1676" s="971">
        <v>40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C74-R38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1.049421296296291</v>
      </c>
      <c r="Q1677" s="484">
        <f t="shared" ca="1" si="411"/>
        <v>1.049583333333328</v>
      </c>
      <c r="R1677" s="486">
        <v>0.10999999940395355</v>
      </c>
      <c r="S1677" s="486"/>
      <c r="T1677">
        <v>62</v>
      </c>
      <c r="U1677" s="469" t="str">
        <f t="shared" si="412"/>
        <v>C74-R38</v>
      </c>
      <c r="V1677" s="970">
        <v>74</v>
      </c>
      <c r="W1677" s="470" t="s">
        <v>493</v>
      </c>
      <c r="X1677" s="470" t="s">
        <v>494</v>
      </c>
      <c r="Y1677" s="971">
        <v>38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C74-R36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1.0498148148148094</v>
      </c>
      <c r="Q1678" s="484">
        <f t="shared" ca="1" si="411"/>
        <v>1.0499768518518464</v>
      </c>
      <c r="R1678" s="486">
        <v>0.10999999940395355</v>
      </c>
      <c r="S1678" s="486"/>
      <c r="T1678">
        <v>62</v>
      </c>
      <c r="U1678" s="469" t="str">
        <f t="shared" si="412"/>
        <v>C74-R36</v>
      </c>
      <c r="V1678" s="970">
        <v>74</v>
      </c>
      <c r="W1678" s="470" t="s">
        <v>493</v>
      </c>
      <c r="X1678" s="470" t="s">
        <v>494</v>
      </c>
      <c r="Y1678" s="971">
        <v>36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C74-R34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1.0502546296296242</v>
      </c>
      <c r="Q1679" s="484">
        <f t="shared" ca="1" si="411"/>
        <v>1.0504050925925872</v>
      </c>
      <c r="R1679" s="486">
        <v>0.10999999940395355</v>
      </c>
      <c r="S1679" s="486"/>
      <c r="T1679">
        <v>62</v>
      </c>
      <c r="U1679" s="469" t="str">
        <f t="shared" si="412"/>
        <v>C74-R34</v>
      </c>
      <c r="V1679" s="970">
        <v>74</v>
      </c>
      <c r="W1679" s="470" t="s">
        <v>493</v>
      </c>
      <c r="X1679" s="470" t="s">
        <v>494</v>
      </c>
      <c r="Y1679" s="971">
        <v>34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C74-R32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1.0506597222222167</v>
      </c>
      <c r="Q1680" s="484">
        <f t="shared" ca="1" si="411"/>
        <v>1.0508333333333277</v>
      </c>
      <c r="R1680" s="486">
        <v>0.10999999940395355</v>
      </c>
      <c r="S1680" s="486"/>
      <c r="T1680">
        <v>62</v>
      </c>
      <c r="U1680" s="469" t="str">
        <f t="shared" si="412"/>
        <v>C74-R32</v>
      </c>
      <c r="V1680" s="970">
        <v>74</v>
      </c>
      <c r="W1680" s="470" t="s">
        <v>493</v>
      </c>
      <c r="X1680" s="470" t="s">
        <v>494</v>
      </c>
      <c r="Y1680" s="971">
        <v>32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C74-R30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1.0510648148148092</v>
      </c>
      <c r="Q1681" s="484">
        <f t="shared" ca="1" si="411"/>
        <v>1.0512384259259202</v>
      </c>
      <c r="R1681" s="486">
        <v>0.10999999940395355</v>
      </c>
      <c r="S1681" s="486"/>
      <c r="T1681">
        <v>62</v>
      </c>
      <c r="U1681" s="469" t="str">
        <f t="shared" si="412"/>
        <v>C74-R30</v>
      </c>
      <c r="V1681" s="970">
        <v>74</v>
      </c>
      <c r="W1681" s="470" t="s">
        <v>493</v>
      </c>
      <c r="X1681" s="470" t="s">
        <v>494</v>
      </c>
      <c r="Y1681" s="971">
        <v>30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C74-R28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1.051516203703698</v>
      </c>
      <c r="Q1682" s="484">
        <f t="shared" ca="1" si="411"/>
        <v>1.0516550925925869</v>
      </c>
      <c r="R1682" s="486">
        <v>0.10999999940395355</v>
      </c>
      <c r="S1682" s="486"/>
      <c r="T1682">
        <v>62</v>
      </c>
      <c r="U1682" s="469" t="str">
        <f t="shared" si="412"/>
        <v>C74-R28</v>
      </c>
      <c r="V1682" s="970">
        <v>74</v>
      </c>
      <c r="W1682" s="470" t="s">
        <v>493</v>
      </c>
      <c r="X1682" s="470" t="s">
        <v>494</v>
      </c>
      <c r="Y1682" s="971">
        <v>28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C74-R26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1.0519212962962907</v>
      </c>
      <c r="Q1683" s="484">
        <f t="shared" ca="1" si="411"/>
        <v>1.0520717592592537</v>
      </c>
      <c r="R1683" s="486">
        <v>0.10999999940395355</v>
      </c>
      <c r="S1683" s="486"/>
      <c r="T1683">
        <v>62</v>
      </c>
      <c r="U1683" s="469" t="str">
        <f t="shared" si="412"/>
        <v>C74-R26</v>
      </c>
      <c r="V1683" s="970">
        <v>74</v>
      </c>
      <c r="W1683" s="470" t="s">
        <v>493</v>
      </c>
      <c r="X1683" s="470" t="s">
        <v>494</v>
      </c>
      <c r="Y1683" s="971">
        <v>26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C74-R24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1.0523032407407351</v>
      </c>
      <c r="Q1684" s="484">
        <f t="shared" ca="1" si="411"/>
        <v>1.0524768518518461</v>
      </c>
      <c r="R1684" s="486">
        <v>0.10999999940395355</v>
      </c>
      <c r="S1684" s="486"/>
      <c r="T1684">
        <v>63</v>
      </c>
      <c r="U1684" s="469" t="str">
        <f t="shared" si="412"/>
        <v>C74-R24</v>
      </c>
      <c r="V1684" s="970">
        <v>74</v>
      </c>
      <c r="W1684" s="470" t="s">
        <v>493</v>
      </c>
      <c r="X1684" s="470" t="s">
        <v>494</v>
      </c>
      <c r="Y1684" s="971">
        <v>24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C74-R22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1.052754629629624</v>
      </c>
      <c r="Q1685" s="484">
        <f t="shared" ca="1" si="411"/>
        <v>1.052928240740735</v>
      </c>
      <c r="R1685" s="486">
        <v>0.10999999940395355</v>
      </c>
      <c r="S1685" s="486"/>
      <c r="T1685">
        <v>63</v>
      </c>
      <c r="U1685" s="469" t="str">
        <f t="shared" si="412"/>
        <v>C74-R22</v>
      </c>
      <c r="V1685" s="970">
        <v>74</v>
      </c>
      <c r="W1685" s="470" t="s">
        <v>493</v>
      </c>
      <c r="X1685" s="470" t="s">
        <v>494</v>
      </c>
      <c r="Y1685" s="971">
        <v>22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C74-R20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1.0531712962962905</v>
      </c>
      <c r="Q1686" s="484">
        <f t="shared" ca="1" si="411"/>
        <v>1.0533101851851794</v>
      </c>
      <c r="R1686" s="486">
        <v>0.10999999940395355</v>
      </c>
      <c r="S1686" s="486"/>
      <c r="T1686">
        <v>63</v>
      </c>
      <c r="U1686" s="469" t="str">
        <f t="shared" si="412"/>
        <v>C74-R20</v>
      </c>
      <c r="V1686" s="970">
        <v>74</v>
      </c>
      <c r="W1686" s="470" t="s">
        <v>493</v>
      </c>
      <c r="X1686" s="470" t="s">
        <v>494</v>
      </c>
      <c r="Y1686" s="971">
        <v>20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C74-R18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1.0535995370370312</v>
      </c>
      <c r="Q1687" s="484">
        <f t="shared" ca="1" si="411"/>
        <v>1.0537384259259202</v>
      </c>
      <c r="R1687" s="486">
        <v>0.10999999940395355</v>
      </c>
      <c r="S1687" s="486"/>
      <c r="T1687">
        <v>63</v>
      </c>
      <c r="U1687" s="469" t="str">
        <f t="shared" si="412"/>
        <v>C74-R18</v>
      </c>
      <c r="V1687" s="970">
        <v>74</v>
      </c>
      <c r="W1687" s="470" t="s">
        <v>493</v>
      </c>
      <c r="X1687" s="470" t="s">
        <v>494</v>
      </c>
      <c r="Y1687" s="971">
        <v>18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C74-R16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1.054027777777772</v>
      </c>
      <c r="Q1688" s="484">
        <f t="shared" ca="1" si="411"/>
        <v>1.0541666666666609</v>
      </c>
      <c r="R1688" s="486">
        <v>0.10999999940395355</v>
      </c>
      <c r="S1688" s="486"/>
      <c r="T1688">
        <v>63</v>
      </c>
      <c r="U1688" s="469" t="str">
        <f t="shared" si="412"/>
        <v>C74-R16</v>
      </c>
      <c r="V1688" s="970">
        <v>74</v>
      </c>
      <c r="W1688" s="470" t="s">
        <v>493</v>
      </c>
      <c r="X1688" s="470" t="s">
        <v>494</v>
      </c>
      <c r="Y1688" s="971">
        <v>16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C74-R14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1.0544097222222164</v>
      </c>
      <c r="Q1689" s="484">
        <f t="shared" ca="1" si="411"/>
        <v>1.0545833333333274</v>
      </c>
      <c r="R1689" s="486">
        <v>0.10999999940395355</v>
      </c>
      <c r="S1689" s="486"/>
      <c r="T1689">
        <v>63</v>
      </c>
      <c r="U1689" s="469" t="str">
        <f t="shared" si="412"/>
        <v>C74-R14</v>
      </c>
      <c r="V1689" s="970">
        <v>74</v>
      </c>
      <c r="W1689" s="470" t="s">
        <v>493</v>
      </c>
      <c r="X1689" s="470" t="s">
        <v>494</v>
      </c>
      <c r="Y1689" s="971">
        <v>14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C74-R12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1.0548495370370312</v>
      </c>
      <c r="Q1690" s="484">
        <f t="shared" ca="1" si="411"/>
        <v>1.0550231481481422</v>
      </c>
      <c r="R1690" s="486">
        <v>0.10999999940395355</v>
      </c>
      <c r="S1690" s="486"/>
      <c r="T1690">
        <v>63</v>
      </c>
      <c r="U1690" s="469" t="str">
        <f t="shared" si="412"/>
        <v>C74-R12</v>
      </c>
      <c r="V1690" s="970">
        <v>74</v>
      </c>
      <c r="W1690" s="470" t="s">
        <v>493</v>
      </c>
      <c r="X1690" s="470" t="s">
        <v>494</v>
      </c>
      <c r="Y1690" s="971">
        <v>12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C74-R10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1.055289351851846</v>
      </c>
      <c r="Q1691" s="484">
        <f t="shared" ca="1" si="411"/>
        <v>1.055439814814809</v>
      </c>
      <c r="R1691" s="486">
        <v>0.10999999940395355</v>
      </c>
      <c r="S1691" s="486"/>
      <c r="T1691">
        <v>63</v>
      </c>
      <c r="U1691" s="469" t="str">
        <f t="shared" si="412"/>
        <v>C74-R10</v>
      </c>
      <c r="V1691" s="970">
        <v>74</v>
      </c>
      <c r="W1691" s="470" t="s">
        <v>493</v>
      </c>
      <c r="X1691" s="470" t="s">
        <v>494</v>
      </c>
      <c r="Y1691" s="971">
        <v>10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C74-R8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1.0556712962962904</v>
      </c>
      <c r="Q1692" s="484">
        <f t="shared" ca="1" si="411"/>
        <v>1.0558333333333274</v>
      </c>
      <c r="R1692" s="486">
        <v>0.10999999940395355</v>
      </c>
      <c r="S1692" s="486"/>
      <c r="T1692">
        <v>63</v>
      </c>
      <c r="U1692" s="469" t="str">
        <f t="shared" si="412"/>
        <v>C74-R8</v>
      </c>
      <c r="V1692" s="970">
        <v>74</v>
      </c>
      <c r="W1692" s="470" t="s">
        <v>493</v>
      </c>
      <c r="X1692" s="470" t="s">
        <v>494</v>
      </c>
      <c r="Y1692" s="971">
        <v>8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C74-R6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1.0560879629629569</v>
      </c>
      <c r="Q1693" s="484">
        <f t="shared" ca="1" si="411"/>
        <v>1.0562268518518458</v>
      </c>
      <c r="R1693" s="486">
        <v>0.10999999940395355</v>
      </c>
      <c r="S1693" s="486"/>
      <c r="T1693">
        <v>63</v>
      </c>
      <c r="U1693" s="469" t="str">
        <f t="shared" si="412"/>
        <v>C74-R6</v>
      </c>
      <c r="V1693" s="970">
        <v>74</v>
      </c>
      <c r="W1693" s="470" t="s">
        <v>493</v>
      </c>
      <c r="X1693" s="470" t="s">
        <v>494</v>
      </c>
      <c r="Y1693" s="971">
        <v>6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C74-R4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1.0564583333333273</v>
      </c>
      <c r="Q1694" s="484">
        <f t="shared" ca="1" si="411"/>
        <v>1.0566203703703643</v>
      </c>
      <c r="R1694" s="486">
        <v>0.10999999940395355</v>
      </c>
      <c r="S1694" s="486"/>
      <c r="T1694">
        <v>63</v>
      </c>
      <c r="U1694" s="469" t="str">
        <f t="shared" si="412"/>
        <v>C74-R4</v>
      </c>
      <c r="V1694" s="970">
        <v>74</v>
      </c>
      <c r="W1694" s="470" t="s">
        <v>493</v>
      </c>
      <c r="X1694" s="470" t="s">
        <v>494</v>
      </c>
      <c r="Y1694" s="971">
        <v>4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C74-R2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1.0568518518518457</v>
      </c>
      <c r="Q1695" s="484">
        <f t="shared" ca="1" si="411"/>
        <v>1.0570138888888827</v>
      </c>
      <c r="R1695" s="486">
        <v>0.10999999940395355</v>
      </c>
      <c r="S1695" s="486"/>
      <c r="T1695">
        <v>63</v>
      </c>
      <c r="U1695" s="469" t="str">
        <f t="shared" si="412"/>
        <v>C74-R2</v>
      </c>
      <c r="V1695" s="970">
        <v>74</v>
      </c>
      <c r="W1695" s="470" t="s">
        <v>493</v>
      </c>
      <c r="X1695" s="470" t="s">
        <v>494</v>
      </c>
      <c r="Y1695" s="971">
        <v>2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C75-R1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1.0572685185185122</v>
      </c>
      <c r="Q1696" s="484">
        <f t="shared" ca="1" si="411"/>
        <v>1.0574305555555492</v>
      </c>
      <c r="R1696" s="486">
        <v>0.10999999940395355</v>
      </c>
      <c r="S1696" s="486"/>
      <c r="T1696">
        <v>63</v>
      </c>
      <c r="U1696" s="469" t="str">
        <f t="shared" si="412"/>
        <v>C75-R1</v>
      </c>
      <c r="V1696" s="970">
        <v>75</v>
      </c>
      <c r="W1696" s="470" t="s">
        <v>493</v>
      </c>
      <c r="X1696" s="470" t="s">
        <v>494</v>
      </c>
      <c r="Y1696" s="971">
        <v>1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C75-R3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1.0576620370370307</v>
      </c>
      <c r="Q1697" s="484">
        <f t="shared" ca="1" si="411"/>
        <v>1.0578240740740676</v>
      </c>
      <c r="R1697" s="486">
        <v>0.10999999940395355</v>
      </c>
      <c r="S1697" s="486"/>
      <c r="T1697">
        <v>63</v>
      </c>
      <c r="U1697" s="469" t="str">
        <f t="shared" si="412"/>
        <v>C75-R3</v>
      </c>
      <c r="V1697" s="970">
        <v>75</v>
      </c>
      <c r="W1697" s="470" t="s">
        <v>493</v>
      </c>
      <c r="X1697" s="470" t="s">
        <v>494</v>
      </c>
      <c r="Y1697" s="971">
        <v>3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C75-R5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1.0581134259259195</v>
      </c>
      <c r="Q1698" s="484">
        <f t="shared" ca="1" si="411"/>
        <v>1.0582870370370305</v>
      </c>
      <c r="R1698" s="486">
        <v>0.10999999940395355</v>
      </c>
      <c r="S1698" s="486"/>
      <c r="T1698">
        <v>63</v>
      </c>
      <c r="U1698" s="469" t="str">
        <f t="shared" si="412"/>
        <v>C75-R5</v>
      </c>
      <c r="V1698" s="970">
        <v>75</v>
      </c>
      <c r="W1698" s="470" t="s">
        <v>493</v>
      </c>
      <c r="X1698" s="470" t="s">
        <v>494</v>
      </c>
      <c r="Y1698" s="971">
        <v>5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C75-R7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1.0585532407407343</v>
      </c>
      <c r="Q1699" s="484">
        <f t="shared" ca="1" si="411"/>
        <v>1.0587152777777713</v>
      </c>
      <c r="R1699" s="486">
        <v>0.10999999940395355</v>
      </c>
      <c r="S1699" s="486"/>
      <c r="T1699">
        <v>63</v>
      </c>
      <c r="U1699" s="469" t="str">
        <f t="shared" si="412"/>
        <v>C75-R7</v>
      </c>
      <c r="V1699" s="970">
        <v>75</v>
      </c>
      <c r="W1699" s="470" t="s">
        <v>493</v>
      </c>
      <c r="X1699" s="470" t="s">
        <v>494</v>
      </c>
      <c r="Y1699" s="971">
        <v>7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C75-R9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1.0589814814814751</v>
      </c>
      <c r="Q1700" s="484">
        <f t="shared" ref="Q1700:Q1763" ca="1" si="426">P1700+TIME(0,0,RANDBETWEEN(12,15))</f>
        <v>1.059131944444438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C75-R9</v>
      </c>
      <c r="V1700" s="970">
        <v>75</v>
      </c>
      <c r="W1700" s="470" t="s">
        <v>493</v>
      </c>
      <c r="X1700" s="470" t="s">
        <v>494</v>
      </c>
      <c r="Y1700" s="971">
        <v>9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C75-R11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1.0593749999999935</v>
      </c>
      <c r="Q1701" s="484">
        <f t="shared" ca="1" si="426"/>
        <v>1.0595370370370305</v>
      </c>
      <c r="R1701" s="486">
        <v>0.10999999940395355</v>
      </c>
      <c r="S1701" s="486"/>
      <c r="T1701">
        <v>63</v>
      </c>
      <c r="U1701" s="469" t="str">
        <f t="shared" si="427"/>
        <v>C75-R11</v>
      </c>
      <c r="V1701" s="970">
        <v>75</v>
      </c>
      <c r="W1701" s="470" t="s">
        <v>493</v>
      </c>
      <c r="X1701" s="470" t="s">
        <v>494</v>
      </c>
      <c r="Y1701" s="971">
        <v>11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C75-R13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1.0597685185185119</v>
      </c>
      <c r="Q1702" s="484">
        <f t="shared" ca="1" si="426"/>
        <v>1.0599074074074009</v>
      </c>
      <c r="R1702" s="486">
        <v>0.10999999940395355</v>
      </c>
      <c r="S1702" s="486"/>
      <c r="T1702">
        <v>63</v>
      </c>
      <c r="U1702" s="469" t="str">
        <f t="shared" si="427"/>
        <v>C75-R13</v>
      </c>
      <c r="V1702" s="970">
        <v>75</v>
      </c>
      <c r="W1702" s="470" t="s">
        <v>493</v>
      </c>
      <c r="X1702" s="470" t="s">
        <v>494</v>
      </c>
      <c r="Y1702" s="971">
        <v>13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C75-R15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1.0601620370370304</v>
      </c>
      <c r="Q1703" s="484">
        <f t="shared" ca="1" si="426"/>
        <v>1.0603356481481414</v>
      </c>
      <c r="R1703" s="486">
        <v>0.10999999940395355</v>
      </c>
      <c r="S1703" s="486"/>
      <c r="T1703">
        <v>63</v>
      </c>
      <c r="U1703" s="469" t="str">
        <f t="shared" si="427"/>
        <v>C75-R15</v>
      </c>
      <c r="V1703" s="970">
        <v>75</v>
      </c>
      <c r="W1703" s="470" t="s">
        <v>493</v>
      </c>
      <c r="X1703" s="470" t="s">
        <v>494</v>
      </c>
      <c r="Y1703" s="971">
        <v>15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C75-R17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1.0605787037036969</v>
      </c>
      <c r="Q1704" s="484">
        <f t="shared" ca="1" si="426"/>
        <v>1.0607407407407339</v>
      </c>
      <c r="R1704" s="486">
        <v>0.10999999940395355</v>
      </c>
      <c r="S1704" s="486"/>
      <c r="T1704">
        <v>63</v>
      </c>
      <c r="U1704" s="469" t="str">
        <f t="shared" si="427"/>
        <v>C75-R17</v>
      </c>
      <c r="V1704" s="970">
        <v>75</v>
      </c>
      <c r="W1704" s="470" t="s">
        <v>493</v>
      </c>
      <c r="X1704" s="470" t="s">
        <v>494</v>
      </c>
      <c r="Y1704" s="971">
        <v>17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C75-R19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1.0610300925925857</v>
      </c>
      <c r="Q1705" s="484">
        <f t="shared" ca="1" si="426"/>
        <v>1.0611921296296227</v>
      </c>
      <c r="R1705" s="486">
        <v>0.10999999940395355</v>
      </c>
      <c r="S1705" s="486"/>
      <c r="T1705">
        <v>63</v>
      </c>
      <c r="U1705" s="469" t="str">
        <f t="shared" si="427"/>
        <v>C75-R19</v>
      </c>
      <c r="V1705" s="970">
        <v>75</v>
      </c>
      <c r="W1705" s="470" t="s">
        <v>493</v>
      </c>
      <c r="X1705" s="470" t="s">
        <v>494</v>
      </c>
      <c r="Y1705" s="971">
        <v>19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C75-R21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1.0614699074074005</v>
      </c>
      <c r="Q1706" s="484">
        <f t="shared" ca="1" si="426"/>
        <v>1.0616435185185116</v>
      </c>
      <c r="R1706" s="486">
        <v>0.10999999940395355</v>
      </c>
      <c r="S1706" s="486"/>
      <c r="T1706">
        <v>63</v>
      </c>
      <c r="U1706" s="469" t="str">
        <f t="shared" si="427"/>
        <v>C75-R21</v>
      </c>
      <c r="V1706" s="970">
        <v>75</v>
      </c>
      <c r="W1706" s="470" t="s">
        <v>493</v>
      </c>
      <c r="X1706" s="470" t="s">
        <v>494</v>
      </c>
      <c r="Y1706" s="971">
        <v>21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C75-R23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1.061874999999993</v>
      </c>
      <c r="Q1707" s="484">
        <f t="shared" ca="1" si="426"/>
        <v>1.0620138888888819</v>
      </c>
      <c r="R1707" s="486">
        <v>0.10999999940395355</v>
      </c>
      <c r="S1707" s="486"/>
      <c r="T1707">
        <v>63</v>
      </c>
      <c r="U1707" s="469" t="str">
        <f t="shared" si="427"/>
        <v>C75-R23</v>
      </c>
      <c r="V1707" s="970">
        <v>75</v>
      </c>
      <c r="W1707" s="470" t="s">
        <v>493</v>
      </c>
      <c r="X1707" s="470" t="s">
        <v>494</v>
      </c>
      <c r="Y1707" s="971">
        <v>23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C75-R25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1.0622685185185115</v>
      </c>
      <c r="Q1708" s="484">
        <f t="shared" ca="1" si="426"/>
        <v>1.0624421296296225</v>
      </c>
      <c r="R1708" s="486">
        <v>0.10999999940395355</v>
      </c>
      <c r="S1708" s="486"/>
      <c r="T1708">
        <v>64</v>
      </c>
      <c r="U1708" s="469" t="str">
        <f t="shared" si="427"/>
        <v>C75-R25</v>
      </c>
      <c r="V1708" s="970">
        <v>75</v>
      </c>
      <c r="W1708" s="470" t="s">
        <v>493</v>
      </c>
      <c r="X1708" s="470" t="s">
        <v>494</v>
      </c>
      <c r="Y1708" s="971">
        <v>25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C75-R27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1.062696759259252</v>
      </c>
      <c r="Q1709" s="484">
        <f t="shared" ca="1" si="426"/>
        <v>1.062870370370363</v>
      </c>
      <c r="R1709" s="486">
        <v>0.10999999940395355</v>
      </c>
      <c r="S1709" s="486"/>
      <c r="T1709">
        <v>64</v>
      </c>
      <c r="U1709" s="469" t="str">
        <f t="shared" si="427"/>
        <v>C75-R27</v>
      </c>
      <c r="V1709" s="970">
        <v>75</v>
      </c>
      <c r="W1709" s="470" t="s">
        <v>493</v>
      </c>
      <c r="X1709" s="470" t="s">
        <v>494</v>
      </c>
      <c r="Y1709" s="971">
        <v>27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C75-R29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1.0631481481481408</v>
      </c>
      <c r="Q1710" s="484">
        <f t="shared" ca="1" si="426"/>
        <v>1.0633101851851778</v>
      </c>
      <c r="R1710" s="486">
        <v>0.10999999940395355</v>
      </c>
      <c r="S1710" s="486"/>
      <c r="T1710">
        <v>64</v>
      </c>
      <c r="U1710" s="469" t="str">
        <f t="shared" si="427"/>
        <v>C75-R29</v>
      </c>
      <c r="V1710" s="970">
        <v>75</v>
      </c>
      <c r="W1710" s="470" t="s">
        <v>493</v>
      </c>
      <c r="X1710" s="470" t="s">
        <v>494</v>
      </c>
      <c r="Y1710" s="971">
        <v>29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C75-R31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1.0635995370370297</v>
      </c>
      <c r="Q1711" s="484">
        <f t="shared" ca="1" si="426"/>
        <v>1.0637731481481407</v>
      </c>
      <c r="R1711" s="486">
        <v>0.10999999940395355</v>
      </c>
      <c r="S1711" s="486"/>
      <c r="T1711">
        <v>64</v>
      </c>
      <c r="U1711" s="469" t="str">
        <f t="shared" si="427"/>
        <v>C75-R31</v>
      </c>
      <c r="V1711" s="970">
        <v>75</v>
      </c>
      <c r="W1711" s="470" t="s">
        <v>493</v>
      </c>
      <c r="X1711" s="470" t="s">
        <v>494</v>
      </c>
      <c r="Y1711" s="971">
        <v>31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C75-R33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1.0640624999999926</v>
      </c>
      <c r="Q1712" s="484">
        <f t="shared" ca="1" si="426"/>
        <v>1.0642245370370296</v>
      </c>
      <c r="R1712" s="486">
        <v>0.10999999940395355</v>
      </c>
      <c r="S1712" s="486"/>
      <c r="T1712">
        <v>64</v>
      </c>
      <c r="U1712" s="469" t="str">
        <f t="shared" si="427"/>
        <v>C75-R33</v>
      </c>
      <c r="V1712" s="970">
        <v>75</v>
      </c>
      <c r="W1712" s="470" t="s">
        <v>493</v>
      </c>
      <c r="X1712" s="470" t="s">
        <v>494</v>
      </c>
      <c r="Y1712" s="971">
        <v>33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C75-R35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1.0645138888888814</v>
      </c>
      <c r="Q1713" s="484">
        <f t="shared" ca="1" si="426"/>
        <v>1.0646643518518444</v>
      </c>
      <c r="R1713" s="486">
        <v>0.10999999940395355</v>
      </c>
      <c r="S1713" s="486"/>
      <c r="T1713">
        <v>64</v>
      </c>
      <c r="U1713" s="469" t="str">
        <f t="shared" si="427"/>
        <v>C75-R35</v>
      </c>
      <c r="V1713" s="970">
        <v>75</v>
      </c>
      <c r="W1713" s="470" t="s">
        <v>493</v>
      </c>
      <c r="X1713" s="470" t="s">
        <v>494</v>
      </c>
      <c r="Y1713" s="971">
        <v>35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C75-R37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1.0649305555555482</v>
      </c>
      <c r="Q1714" s="484">
        <f t="shared" ca="1" si="426"/>
        <v>1.0650810185185111</v>
      </c>
      <c r="R1714" s="486">
        <v>0.10999999940395355</v>
      </c>
      <c r="S1714" s="486"/>
      <c r="T1714">
        <v>64</v>
      </c>
      <c r="U1714" s="469" t="str">
        <f t="shared" si="427"/>
        <v>C75-R37</v>
      </c>
      <c r="V1714" s="970">
        <v>75</v>
      </c>
      <c r="W1714" s="470" t="s">
        <v>493</v>
      </c>
      <c r="X1714" s="470" t="s">
        <v>494</v>
      </c>
      <c r="Y1714" s="971">
        <v>37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C75-R39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1.0653356481481406</v>
      </c>
      <c r="Q1715" s="484">
        <f t="shared" ca="1" si="426"/>
        <v>1.0654745370370295</v>
      </c>
      <c r="R1715" s="486">
        <v>0.10999999940395355</v>
      </c>
      <c r="S1715" s="486"/>
      <c r="T1715">
        <v>64</v>
      </c>
      <c r="U1715" s="469" t="str">
        <f t="shared" si="427"/>
        <v>C75-R39</v>
      </c>
      <c r="V1715" s="970">
        <v>75</v>
      </c>
      <c r="W1715" s="470" t="s">
        <v>493</v>
      </c>
      <c r="X1715" s="470" t="s">
        <v>494</v>
      </c>
      <c r="Y1715" s="971">
        <v>39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C75-R41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1.0657523148148074</v>
      </c>
      <c r="Q1716" s="484">
        <f t="shared" ca="1" si="426"/>
        <v>1.0659143518518444</v>
      </c>
      <c r="R1716" s="486">
        <v>0.10999999940395355</v>
      </c>
      <c r="S1716" s="486"/>
      <c r="T1716">
        <v>64</v>
      </c>
      <c r="U1716" s="469" t="str">
        <f t="shared" si="427"/>
        <v>C75-R41</v>
      </c>
      <c r="V1716" s="970">
        <v>75</v>
      </c>
      <c r="W1716" s="470" t="s">
        <v>493</v>
      </c>
      <c r="X1716" s="470" t="s">
        <v>494</v>
      </c>
      <c r="Y1716" s="971">
        <v>41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C76-R44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1.0662037037036962</v>
      </c>
      <c r="Q1717" s="484">
        <f t="shared" ca="1" si="426"/>
        <v>1.0663541666666592</v>
      </c>
      <c r="R1717" s="486">
        <v>0.10999999940395355</v>
      </c>
      <c r="S1717" s="486"/>
      <c r="T1717">
        <v>64</v>
      </c>
      <c r="U1717" s="469" t="str">
        <f t="shared" si="427"/>
        <v>C76-R44</v>
      </c>
      <c r="V1717" s="970">
        <v>76</v>
      </c>
      <c r="W1717" s="470" t="s">
        <v>493</v>
      </c>
      <c r="X1717" s="470" t="s">
        <v>494</v>
      </c>
      <c r="Y1717" s="971">
        <v>44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C76-R42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1.066643518518511</v>
      </c>
      <c r="Q1718" s="484">
        <f t="shared" ca="1" si="426"/>
        <v>1.0668171296296221</v>
      </c>
      <c r="R1718" s="486">
        <v>0.10999999940395355</v>
      </c>
      <c r="S1718" s="486"/>
      <c r="T1718">
        <v>64</v>
      </c>
      <c r="U1718" s="469" t="str">
        <f t="shared" si="427"/>
        <v>C76-R42</v>
      </c>
      <c r="V1718" s="970">
        <v>76</v>
      </c>
      <c r="W1718" s="470" t="s">
        <v>493</v>
      </c>
      <c r="X1718" s="470" t="s">
        <v>494</v>
      </c>
      <c r="Y1718" s="971">
        <v>42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C76-R40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1.0670601851851775</v>
      </c>
      <c r="Q1719" s="484">
        <f t="shared" ca="1" si="426"/>
        <v>1.0672337962962886</v>
      </c>
      <c r="R1719" s="486">
        <v>0.10999999940395355</v>
      </c>
      <c r="S1719" s="486"/>
      <c r="T1719">
        <v>64</v>
      </c>
      <c r="U1719" s="469" t="str">
        <f t="shared" si="427"/>
        <v>C76-R40</v>
      </c>
      <c r="V1719" s="970">
        <v>76</v>
      </c>
      <c r="W1719" s="470" t="s">
        <v>493</v>
      </c>
      <c r="X1719" s="470" t="s">
        <v>494</v>
      </c>
      <c r="Y1719" s="971">
        <v>40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C76-R38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1.0675231481481404</v>
      </c>
      <c r="Q1720" s="484">
        <f t="shared" ca="1" si="426"/>
        <v>1.0676736111111034</v>
      </c>
      <c r="R1720" s="486">
        <v>0.10999999940395355</v>
      </c>
      <c r="S1720" s="486"/>
      <c r="T1720">
        <v>64</v>
      </c>
      <c r="U1720" s="469" t="str">
        <f t="shared" si="427"/>
        <v>C76-R38</v>
      </c>
      <c r="V1720" s="970">
        <v>76</v>
      </c>
      <c r="W1720" s="470" t="s">
        <v>493</v>
      </c>
      <c r="X1720" s="470" t="s">
        <v>494</v>
      </c>
      <c r="Y1720" s="971">
        <v>38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C76-R36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1.0679513888888812</v>
      </c>
      <c r="Q1721" s="484">
        <f t="shared" ca="1" si="426"/>
        <v>1.0681018518518441</v>
      </c>
      <c r="R1721" s="486">
        <v>0.10999999940395355</v>
      </c>
      <c r="S1721" s="486"/>
      <c r="T1721">
        <v>64</v>
      </c>
      <c r="U1721" s="469" t="str">
        <f t="shared" si="427"/>
        <v>C76-R36</v>
      </c>
      <c r="V1721" s="970">
        <v>76</v>
      </c>
      <c r="W1721" s="470" t="s">
        <v>493</v>
      </c>
      <c r="X1721" s="470" t="s">
        <v>494</v>
      </c>
      <c r="Y1721" s="971">
        <v>36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C76-R34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1.068379629629622</v>
      </c>
      <c r="Q1722" s="484">
        <f t="shared" ca="1" si="426"/>
        <v>1.068553240740733</v>
      </c>
      <c r="R1722" s="486">
        <v>0.10999999940395355</v>
      </c>
      <c r="S1722" s="486"/>
      <c r="T1722">
        <v>64</v>
      </c>
      <c r="U1722" s="469" t="str">
        <f t="shared" si="427"/>
        <v>C76-R34</v>
      </c>
      <c r="V1722" s="970">
        <v>76</v>
      </c>
      <c r="W1722" s="470" t="s">
        <v>493</v>
      </c>
      <c r="X1722" s="470" t="s">
        <v>494</v>
      </c>
      <c r="Y1722" s="971">
        <v>34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C76-R32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1.0688310185185108</v>
      </c>
      <c r="Q1723" s="484">
        <f t="shared" ca="1" si="426"/>
        <v>1.0689930555555478</v>
      </c>
      <c r="R1723" s="486">
        <v>0.10999999940395355</v>
      </c>
      <c r="S1723" s="486"/>
      <c r="T1723">
        <v>64</v>
      </c>
      <c r="U1723" s="469" t="str">
        <f t="shared" si="427"/>
        <v>C76-R32</v>
      </c>
      <c r="V1723" s="970">
        <v>76</v>
      </c>
      <c r="W1723" s="470" t="s">
        <v>493</v>
      </c>
      <c r="X1723" s="470" t="s">
        <v>494</v>
      </c>
      <c r="Y1723" s="971">
        <v>32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C76-R30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1.0692592592592516</v>
      </c>
      <c r="Q1724" s="484">
        <f t="shared" ca="1" si="426"/>
        <v>1.0694097222222145</v>
      </c>
      <c r="R1724" s="486">
        <v>0.10999999940395355</v>
      </c>
      <c r="S1724" s="486"/>
      <c r="T1724">
        <v>64</v>
      </c>
      <c r="U1724" s="469" t="str">
        <f t="shared" si="427"/>
        <v>C76-R30</v>
      </c>
      <c r="V1724" s="970">
        <v>76</v>
      </c>
      <c r="W1724" s="470" t="s">
        <v>493</v>
      </c>
      <c r="X1724" s="470" t="s">
        <v>494</v>
      </c>
      <c r="Y1724" s="971">
        <v>30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C76-R28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1.0696759259259183</v>
      </c>
      <c r="Q1725" s="484">
        <f t="shared" ca="1" si="426"/>
        <v>1.0698379629629553</v>
      </c>
      <c r="R1725" s="486">
        <v>0.10999999940395355</v>
      </c>
      <c r="S1725" s="486"/>
      <c r="T1725">
        <v>64</v>
      </c>
      <c r="U1725" s="469" t="str">
        <f t="shared" si="427"/>
        <v>C76-R28</v>
      </c>
      <c r="V1725" s="970">
        <v>76</v>
      </c>
      <c r="W1725" s="470" t="s">
        <v>493</v>
      </c>
      <c r="X1725" s="470" t="s">
        <v>494</v>
      </c>
      <c r="Y1725" s="971">
        <v>28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C76-R26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1.0701157407407331</v>
      </c>
      <c r="Q1726" s="484">
        <f t="shared" ca="1" si="426"/>
        <v>1.070254629629622</v>
      </c>
      <c r="R1726" s="486">
        <v>0.10999999940395355</v>
      </c>
      <c r="S1726" s="486"/>
      <c r="T1726">
        <v>64</v>
      </c>
      <c r="U1726" s="469" t="str">
        <f t="shared" si="427"/>
        <v>C76-R26</v>
      </c>
      <c r="V1726" s="970">
        <v>76</v>
      </c>
      <c r="W1726" s="470" t="s">
        <v>493</v>
      </c>
      <c r="X1726" s="470" t="s">
        <v>494</v>
      </c>
      <c r="Y1726" s="971">
        <v>26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C76-R24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1.0704976851851775</v>
      </c>
      <c r="Q1727" s="484">
        <f t="shared" ca="1" si="426"/>
        <v>1.0706597222222145</v>
      </c>
      <c r="R1727" s="486">
        <v>0.10999999940395355</v>
      </c>
      <c r="S1727" s="486"/>
      <c r="T1727">
        <v>64</v>
      </c>
      <c r="U1727" s="469" t="str">
        <f t="shared" si="427"/>
        <v>C76-R24</v>
      </c>
      <c r="V1727" s="970">
        <v>76</v>
      </c>
      <c r="W1727" s="470" t="s">
        <v>493</v>
      </c>
      <c r="X1727" s="470" t="s">
        <v>494</v>
      </c>
      <c r="Y1727" s="971">
        <v>24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C76-R22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1.07090277777777</v>
      </c>
      <c r="Q1728" s="484">
        <f t="shared" ca="1" si="426"/>
        <v>1.071064814814807</v>
      </c>
      <c r="R1728" s="486">
        <v>0.10999999940395355</v>
      </c>
      <c r="S1728" s="486"/>
      <c r="T1728">
        <v>64</v>
      </c>
      <c r="U1728" s="469" t="str">
        <f t="shared" si="427"/>
        <v>C76-R22</v>
      </c>
      <c r="V1728" s="970">
        <v>76</v>
      </c>
      <c r="W1728" s="470" t="s">
        <v>493</v>
      </c>
      <c r="X1728" s="470" t="s">
        <v>494</v>
      </c>
      <c r="Y1728" s="971">
        <v>22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C76-R20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1.0712962962962884</v>
      </c>
      <c r="Q1729" s="484">
        <f t="shared" ca="1" si="426"/>
        <v>1.0714583333333254</v>
      </c>
      <c r="R1729" s="486">
        <v>0.10999999940395355</v>
      </c>
      <c r="S1729" s="486"/>
      <c r="T1729">
        <v>64</v>
      </c>
      <c r="U1729" s="469" t="str">
        <f t="shared" si="427"/>
        <v>C76-R20</v>
      </c>
      <c r="V1729" s="970">
        <v>76</v>
      </c>
      <c r="W1729" s="470" t="s">
        <v>493</v>
      </c>
      <c r="X1729" s="470" t="s">
        <v>494</v>
      </c>
      <c r="Y1729" s="971">
        <v>20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C76-R18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1.0717129629629549</v>
      </c>
      <c r="Q1730" s="484">
        <f t="shared" ca="1" si="426"/>
        <v>1.0718518518518438</v>
      </c>
      <c r="R1730" s="486">
        <v>0.10999999940395355</v>
      </c>
      <c r="S1730" s="486"/>
      <c r="T1730">
        <v>64</v>
      </c>
      <c r="U1730" s="469" t="str">
        <f t="shared" si="427"/>
        <v>C76-R18</v>
      </c>
      <c r="V1730" s="970">
        <v>76</v>
      </c>
      <c r="W1730" s="470" t="s">
        <v>493</v>
      </c>
      <c r="X1730" s="470" t="s">
        <v>494</v>
      </c>
      <c r="Y1730" s="971">
        <v>18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C76-R16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1.0721064814814734</v>
      </c>
      <c r="Q1731" s="484">
        <f t="shared" ca="1" si="426"/>
        <v>1.0722800925925844</v>
      </c>
      <c r="R1731" s="486">
        <v>0.10999999940395355</v>
      </c>
      <c r="S1731" s="486"/>
      <c r="T1731">
        <v>64</v>
      </c>
      <c r="U1731" s="469" t="str">
        <f t="shared" si="427"/>
        <v>C76-R16</v>
      </c>
      <c r="V1731" s="970">
        <v>76</v>
      </c>
      <c r="W1731" s="470" t="s">
        <v>493</v>
      </c>
      <c r="X1731" s="470" t="s">
        <v>494</v>
      </c>
      <c r="Y1731" s="971">
        <v>16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C76-R14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1.0725578703703622</v>
      </c>
      <c r="Q1732" s="484">
        <f t="shared" ca="1" si="426"/>
        <v>1.0727314814814732</v>
      </c>
      <c r="R1732" s="486">
        <v>0.10999999940395355</v>
      </c>
      <c r="S1732" s="486"/>
      <c r="T1732">
        <v>64</v>
      </c>
      <c r="U1732" s="469" t="str">
        <f t="shared" si="427"/>
        <v>C76-R14</v>
      </c>
      <c r="V1732" s="970">
        <v>76</v>
      </c>
      <c r="W1732" s="470" t="s">
        <v>493</v>
      </c>
      <c r="X1732" s="470" t="s">
        <v>494</v>
      </c>
      <c r="Y1732" s="971">
        <v>14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C76-R12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1.0729861111111028</v>
      </c>
      <c r="Q1733" s="484">
        <f t="shared" ca="1" si="426"/>
        <v>1.0731249999999917</v>
      </c>
      <c r="R1733" s="486">
        <v>0.10999999940395355</v>
      </c>
      <c r="S1733" s="486"/>
      <c r="T1733">
        <v>65</v>
      </c>
      <c r="U1733" s="469" t="str">
        <f t="shared" si="427"/>
        <v>C76-R12</v>
      </c>
      <c r="V1733" s="970">
        <v>76</v>
      </c>
      <c r="W1733" s="470" t="s">
        <v>493</v>
      </c>
      <c r="X1733" s="470" t="s">
        <v>494</v>
      </c>
      <c r="Y1733" s="971">
        <v>12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C76-R10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1.0733796296296212</v>
      </c>
      <c r="Q1734" s="484">
        <f t="shared" ca="1" si="426"/>
        <v>1.0735532407407322</v>
      </c>
      <c r="R1734" s="486">
        <v>0.10999999940395355</v>
      </c>
      <c r="S1734" s="486"/>
      <c r="T1734">
        <v>65</v>
      </c>
      <c r="U1734" s="469" t="str">
        <f t="shared" si="427"/>
        <v>C76-R10</v>
      </c>
      <c r="V1734" s="970">
        <v>76</v>
      </c>
      <c r="W1734" s="470" t="s">
        <v>493</v>
      </c>
      <c r="X1734" s="470" t="s">
        <v>494</v>
      </c>
      <c r="Y1734" s="971">
        <v>10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C76-R8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1.073819444444436</v>
      </c>
      <c r="Q1735" s="484">
        <f t="shared" ca="1" si="426"/>
        <v>1.0739583333333249</v>
      </c>
      <c r="R1735" s="486">
        <v>0.10999999940395355</v>
      </c>
      <c r="S1735" s="486"/>
      <c r="T1735">
        <v>65</v>
      </c>
      <c r="U1735" s="469" t="str">
        <f t="shared" si="427"/>
        <v>C76-R8</v>
      </c>
      <c r="V1735" s="970">
        <v>76</v>
      </c>
      <c r="W1735" s="470" t="s">
        <v>493</v>
      </c>
      <c r="X1735" s="470" t="s">
        <v>494</v>
      </c>
      <c r="Y1735" s="971">
        <v>8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C76-R6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1.0742013888888804</v>
      </c>
      <c r="Q1736" s="484">
        <f t="shared" ca="1" si="426"/>
        <v>1.0743749999999914</v>
      </c>
      <c r="R1736" s="486">
        <v>0.10999999940395355</v>
      </c>
      <c r="S1736" s="486"/>
      <c r="T1736">
        <v>65</v>
      </c>
      <c r="U1736" s="469" t="str">
        <f t="shared" si="427"/>
        <v>C76-R6</v>
      </c>
      <c r="V1736" s="970">
        <v>76</v>
      </c>
      <c r="W1736" s="470" t="s">
        <v>493</v>
      </c>
      <c r="X1736" s="470" t="s">
        <v>494</v>
      </c>
      <c r="Y1736" s="971">
        <v>6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C76-R4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1.0746527777777692</v>
      </c>
      <c r="Q1737" s="484">
        <f t="shared" ca="1" si="426"/>
        <v>1.0748148148148062</v>
      </c>
      <c r="R1737" s="486">
        <v>0.10999999940395355</v>
      </c>
      <c r="S1737" s="486"/>
      <c r="T1737">
        <v>65</v>
      </c>
      <c r="U1737" s="469" t="str">
        <f t="shared" si="427"/>
        <v>C76-R4</v>
      </c>
      <c r="V1737" s="970">
        <v>76</v>
      </c>
      <c r="W1737" s="470" t="s">
        <v>493</v>
      </c>
      <c r="X1737" s="470" t="s">
        <v>494</v>
      </c>
      <c r="Y1737" s="971">
        <v>4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C76-R2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1.0750694444444358</v>
      </c>
      <c r="Q1738" s="484">
        <f t="shared" ca="1" si="426"/>
        <v>1.0752199074073987</v>
      </c>
      <c r="R1738" s="486">
        <v>0.10999999940395355</v>
      </c>
      <c r="S1738" s="486"/>
      <c r="T1738">
        <v>65</v>
      </c>
      <c r="U1738" s="469" t="str">
        <f t="shared" si="427"/>
        <v>C76-R2</v>
      </c>
      <c r="V1738" s="970">
        <v>76</v>
      </c>
      <c r="W1738" s="470" t="s">
        <v>493</v>
      </c>
      <c r="X1738" s="470" t="s">
        <v>494</v>
      </c>
      <c r="Y1738" s="971">
        <v>2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C77-R1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1.0755092592592506</v>
      </c>
      <c r="Q1739" s="484">
        <f t="shared" ca="1" si="426"/>
        <v>1.0756712962962875</v>
      </c>
      <c r="R1739" s="486">
        <v>0.10999999940395355</v>
      </c>
      <c r="S1739" s="486"/>
      <c r="T1739">
        <v>65</v>
      </c>
      <c r="U1739" s="469" t="str">
        <f t="shared" si="427"/>
        <v>C77-R1</v>
      </c>
      <c r="V1739" s="970">
        <v>77</v>
      </c>
      <c r="W1739" s="470" t="s">
        <v>493</v>
      </c>
      <c r="X1739" s="470" t="s">
        <v>494</v>
      </c>
      <c r="Y1739" s="971">
        <v>1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C77-R3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1.0759606481481394</v>
      </c>
      <c r="Q1740" s="484">
        <f t="shared" ca="1" si="426"/>
        <v>1.0761111111111024</v>
      </c>
      <c r="R1740" s="486">
        <v>0.10999999940395355</v>
      </c>
      <c r="S1740" s="486"/>
      <c r="T1740">
        <v>65</v>
      </c>
      <c r="U1740" s="469" t="str">
        <f t="shared" si="427"/>
        <v>C77-R3</v>
      </c>
      <c r="V1740" s="970">
        <v>77</v>
      </c>
      <c r="W1740" s="470" t="s">
        <v>493</v>
      </c>
      <c r="X1740" s="470" t="s">
        <v>494</v>
      </c>
      <c r="Y1740" s="971">
        <v>3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C77-R5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1.0763425925925838</v>
      </c>
      <c r="Q1741" s="484">
        <f t="shared" ca="1" si="426"/>
        <v>1.0765162037036948</v>
      </c>
      <c r="R1741" s="486">
        <v>0.10999999940395355</v>
      </c>
      <c r="S1741" s="486"/>
      <c r="T1741">
        <v>65</v>
      </c>
      <c r="U1741" s="469" t="str">
        <f t="shared" si="427"/>
        <v>C77-R5</v>
      </c>
      <c r="V1741" s="970">
        <v>77</v>
      </c>
      <c r="W1741" s="470" t="s">
        <v>493</v>
      </c>
      <c r="X1741" s="470" t="s">
        <v>494</v>
      </c>
      <c r="Y1741" s="971">
        <v>5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C77-R7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1.0767592592592503</v>
      </c>
      <c r="Q1742" s="484">
        <f t="shared" ca="1" si="426"/>
        <v>1.0769328703703613</v>
      </c>
      <c r="R1742" s="486">
        <v>0.10999999940395355</v>
      </c>
      <c r="S1742" s="486"/>
      <c r="T1742">
        <v>65</v>
      </c>
      <c r="U1742" s="469" t="str">
        <f t="shared" si="427"/>
        <v>C77-R7</v>
      </c>
      <c r="V1742" s="970">
        <v>77</v>
      </c>
      <c r="W1742" s="470" t="s">
        <v>493</v>
      </c>
      <c r="X1742" s="470" t="s">
        <v>494</v>
      </c>
      <c r="Y1742" s="971">
        <v>7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C77-R9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1.0772106481481392</v>
      </c>
      <c r="Q1743" s="484">
        <f t="shared" ca="1" si="426"/>
        <v>1.0773842592592502</v>
      </c>
      <c r="R1743" s="486">
        <v>0.10999999940395355</v>
      </c>
      <c r="S1743" s="486"/>
      <c r="T1743">
        <v>65</v>
      </c>
      <c r="U1743" s="469" t="str">
        <f t="shared" si="427"/>
        <v>C77-R9</v>
      </c>
      <c r="V1743" s="970">
        <v>77</v>
      </c>
      <c r="W1743" s="470" t="s">
        <v>493</v>
      </c>
      <c r="X1743" s="470" t="s">
        <v>494</v>
      </c>
      <c r="Y1743" s="971">
        <v>9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C77-R11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1.0776273148148057</v>
      </c>
      <c r="Q1744" s="484">
        <f t="shared" ca="1" si="426"/>
        <v>1.0777662037036946</v>
      </c>
      <c r="R1744" s="486">
        <v>0.10999999940395355</v>
      </c>
      <c r="S1744" s="486"/>
      <c r="T1744">
        <v>65</v>
      </c>
      <c r="U1744" s="469" t="str">
        <f t="shared" si="427"/>
        <v>C77-R11</v>
      </c>
      <c r="V1744" s="970">
        <v>77</v>
      </c>
      <c r="W1744" s="470" t="s">
        <v>493</v>
      </c>
      <c r="X1744" s="470" t="s">
        <v>494</v>
      </c>
      <c r="Y1744" s="971">
        <v>11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C77-R13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1.077997685185176</v>
      </c>
      <c r="Q1745" s="484">
        <f t="shared" ca="1" si="426"/>
        <v>1.078148148148139</v>
      </c>
      <c r="R1745" s="486">
        <v>0.10999999940395355</v>
      </c>
      <c r="S1745" s="486"/>
      <c r="T1745">
        <v>65</v>
      </c>
      <c r="U1745" s="469" t="str">
        <f t="shared" si="427"/>
        <v>C77-R13</v>
      </c>
      <c r="V1745" s="970">
        <v>77</v>
      </c>
      <c r="W1745" s="470" t="s">
        <v>493</v>
      </c>
      <c r="X1745" s="470" t="s">
        <v>494</v>
      </c>
      <c r="Y1745" s="971">
        <v>13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C77-R15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1.0784027777777685</v>
      </c>
      <c r="Q1746" s="484">
        <f t="shared" ca="1" si="426"/>
        <v>1.0785532407407314</v>
      </c>
      <c r="R1746" s="486">
        <v>0.10999999940395355</v>
      </c>
      <c r="S1746" s="486"/>
      <c r="T1746">
        <v>65</v>
      </c>
      <c r="U1746" s="469" t="str">
        <f t="shared" si="427"/>
        <v>C77-R15</v>
      </c>
      <c r="V1746" s="970">
        <v>77</v>
      </c>
      <c r="W1746" s="470" t="s">
        <v>493</v>
      </c>
      <c r="X1746" s="470" t="s">
        <v>494</v>
      </c>
      <c r="Y1746" s="971">
        <v>15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C77-R17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1.078807870370361</v>
      </c>
      <c r="Q1747" s="484">
        <f t="shared" ca="1" si="426"/>
        <v>1.078981481481472</v>
      </c>
      <c r="R1747" s="486">
        <v>0.10999999940395355</v>
      </c>
      <c r="S1747" s="486"/>
      <c r="T1747">
        <v>65</v>
      </c>
      <c r="U1747" s="469" t="str">
        <f t="shared" si="427"/>
        <v>C77-R17</v>
      </c>
      <c r="V1747" s="970">
        <v>77</v>
      </c>
      <c r="W1747" s="470" t="s">
        <v>493</v>
      </c>
      <c r="X1747" s="470" t="s">
        <v>494</v>
      </c>
      <c r="Y1747" s="971">
        <v>17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C77-R19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1.0792361111111015</v>
      </c>
      <c r="Q1748" s="484">
        <f t="shared" ca="1" si="426"/>
        <v>1.0793981481481385</v>
      </c>
      <c r="R1748" s="486">
        <v>0.10999999940395355</v>
      </c>
      <c r="S1748" s="486"/>
      <c r="T1748">
        <v>65</v>
      </c>
      <c r="U1748" s="469" t="str">
        <f t="shared" si="427"/>
        <v>C77-R19</v>
      </c>
      <c r="V1748" s="970">
        <v>77</v>
      </c>
      <c r="W1748" s="470" t="s">
        <v>493</v>
      </c>
      <c r="X1748" s="470" t="s">
        <v>494</v>
      </c>
      <c r="Y1748" s="971">
        <v>19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C77-R21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1.0796296296296199</v>
      </c>
      <c r="Q1749" s="484">
        <f t="shared" ca="1" si="426"/>
        <v>1.0797685185185089</v>
      </c>
      <c r="R1749" s="486">
        <v>0.10999999940395355</v>
      </c>
      <c r="S1749" s="486"/>
      <c r="T1749">
        <v>65</v>
      </c>
      <c r="U1749" s="469" t="str">
        <f t="shared" si="427"/>
        <v>C77-R21</v>
      </c>
      <c r="V1749" s="970">
        <v>77</v>
      </c>
      <c r="W1749" s="470" t="s">
        <v>493</v>
      </c>
      <c r="X1749" s="470" t="s">
        <v>494</v>
      </c>
      <c r="Y1749" s="971">
        <v>21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C77-R23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1.0800347222222126</v>
      </c>
      <c r="Q1750" s="484">
        <f t="shared" ca="1" si="426"/>
        <v>1.0801851851851756</v>
      </c>
      <c r="R1750" s="486">
        <v>0.10999999940395355</v>
      </c>
      <c r="S1750" s="486"/>
      <c r="T1750">
        <v>65</v>
      </c>
      <c r="U1750" s="469" t="str">
        <f t="shared" si="427"/>
        <v>C77-R23</v>
      </c>
      <c r="V1750" s="970">
        <v>77</v>
      </c>
      <c r="W1750" s="470" t="s">
        <v>493</v>
      </c>
      <c r="X1750" s="470" t="s">
        <v>494</v>
      </c>
      <c r="Y1750" s="971">
        <v>23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C77-R25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1.0804745370370274</v>
      </c>
      <c r="Q1751" s="484">
        <f t="shared" ca="1" si="426"/>
        <v>1.0806249999999904</v>
      </c>
      <c r="R1751" s="486">
        <v>0.10999999940395355</v>
      </c>
      <c r="S1751" s="486"/>
      <c r="T1751">
        <v>65</v>
      </c>
      <c r="U1751" s="469" t="str">
        <f t="shared" si="427"/>
        <v>C77-R25</v>
      </c>
      <c r="V1751" s="970">
        <v>77</v>
      </c>
      <c r="W1751" s="470" t="s">
        <v>493</v>
      </c>
      <c r="X1751" s="470" t="s">
        <v>494</v>
      </c>
      <c r="Y1751" s="971">
        <v>25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C77-R27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1.0809027777777682</v>
      </c>
      <c r="Q1752" s="484">
        <f t="shared" ca="1" si="426"/>
        <v>1.0810648148148052</v>
      </c>
      <c r="R1752" s="486">
        <v>0.10999999940395355</v>
      </c>
      <c r="S1752" s="486"/>
      <c r="T1752">
        <v>65</v>
      </c>
      <c r="U1752" s="469" t="str">
        <f t="shared" si="427"/>
        <v>C77-R27</v>
      </c>
      <c r="V1752" s="970">
        <v>77</v>
      </c>
      <c r="W1752" s="470" t="s">
        <v>493</v>
      </c>
      <c r="X1752" s="470" t="s">
        <v>494</v>
      </c>
      <c r="Y1752" s="971">
        <v>27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C77-R29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1.081342592592583</v>
      </c>
      <c r="Q1753" s="484">
        <f t="shared" ca="1" si="426"/>
        <v>1.0814814814814719</v>
      </c>
      <c r="R1753" s="486">
        <v>0.10999999940395355</v>
      </c>
      <c r="S1753" s="486"/>
      <c r="T1753">
        <v>65</v>
      </c>
      <c r="U1753" s="469" t="str">
        <f t="shared" si="427"/>
        <v>C77-R29</v>
      </c>
      <c r="V1753" s="970">
        <v>77</v>
      </c>
      <c r="W1753" s="470" t="s">
        <v>493</v>
      </c>
      <c r="X1753" s="470" t="s">
        <v>494</v>
      </c>
      <c r="Y1753" s="971">
        <v>29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C77-R31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1.0817708333333238</v>
      </c>
      <c r="Q1754" s="484">
        <f t="shared" ca="1" si="426"/>
        <v>1.0819444444444348</v>
      </c>
      <c r="R1754" s="486">
        <v>0.10999999940395355</v>
      </c>
      <c r="S1754" s="486"/>
      <c r="T1754">
        <v>65</v>
      </c>
      <c r="U1754" s="469" t="str">
        <f t="shared" si="427"/>
        <v>C77-R31</v>
      </c>
      <c r="V1754" s="970">
        <v>77</v>
      </c>
      <c r="W1754" s="470" t="s">
        <v>493</v>
      </c>
      <c r="X1754" s="470" t="s">
        <v>494</v>
      </c>
      <c r="Y1754" s="971">
        <v>31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C77-R33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1.0821874999999903</v>
      </c>
      <c r="Q1755" s="484">
        <f t="shared" ca="1" si="426"/>
        <v>1.0823263888888792</v>
      </c>
      <c r="R1755" s="486">
        <v>0.10999999940395355</v>
      </c>
      <c r="S1755" s="486"/>
      <c r="T1755">
        <v>65</v>
      </c>
      <c r="U1755" s="469" t="str">
        <f t="shared" si="427"/>
        <v>C77-R33</v>
      </c>
      <c r="V1755" s="970">
        <v>77</v>
      </c>
      <c r="W1755" s="470" t="s">
        <v>493</v>
      </c>
      <c r="X1755" s="470" t="s">
        <v>494</v>
      </c>
      <c r="Y1755" s="971">
        <v>33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C77-R35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1.082604166666657</v>
      </c>
      <c r="Q1756" s="484">
        <f t="shared" ca="1" si="426"/>
        <v>1.08275462962962</v>
      </c>
      <c r="R1756" s="486">
        <v>0.10999999940395355</v>
      </c>
      <c r="S1756" s="486"/>
      <c r="T1756">
        <v>65</v>
      </c>
      <c r="U1756" s="469" t="str">
        <f t="shared" si="427"/>
        <v>C77-R35</v>
      </c>
      <c r="V1756" s="970">
        <v>77</v>
      </c>
      <c r="W1756" s="470" t="s">
        <v>493</v>
      </c>
      <c r="X1756" s="470" t="s">
        <v>494</v>
      </c>
      <c r="Y1756" s="971">
        <v>35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C77-R37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1.0830439814814719</v>
      </c>
      <c r="Q1757" s="484">
        <f t="shared" ca="1" si="426"/>
        <v>1.0832060185185088</v>
      </c>
      <c r="R1757" s="486">
        <v>0.10999999940395355</v>
      </c>
      <c r="S1757" s="486"/>
      <c r="T1757">
        <v>66</v>
      </c>
      <c r="U1757" s="469" t="str">
        <f t="shared" si="427"/>
        <v>C77-R37</v>
      </c>
      <c r="V1757" s="970">
        <v>77</v>
      </c>
      <c r="W1757" s="470" t="s">
        <v>493</v>
      </c>
      <c r="X1757" s="470" t="s">
        <v>494</v>
      </c>
      <c r="Y1757" s="971">
        <v>37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C77-R39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1.0834837962962867</v>
      </c>
      <c r="Q1758" s="484">
        <f t="shared" ca="1" si="426"/>
        <v>1.0836458333333236</v>
      </c>
      <c r="R1758" s="486">
        <v>0.10999999940395355</v>
      </c>
      <c r="S1758" s="486"/>
      <c r="T1758">
        <v>66</v>
      </c>
      <c r="U1758" s="469" t="str">
        <f t="shared" si="427"/>
        <v>C77-R39</v>
      </c>
      <c r="V1758" s="970">
        <v>77</v>
      </c>
      <c r="W1758" s="470" t="s">
        <v>493</v>
      </c>
      <c r="X1758" s="470" t="s">
        <v>494</v>
      </c>
      <c r="Y1758" s="971">
        <v>39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C77-R41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1.0838773148148051</v>
      </c>
      <c r="Q1759" s="484">
        <f t="shared" ca="1" si="426"/>
        <v>1.084027777777768</v>
      </c>
      <c r="R1759" s="486">
        <v>0.10999999940395355</v>
      </c>
      <c r="S1759" s="486"/>
      <c r="T1759">
        <v>66</v>
      </c>
      <c r="U1759" s="469" t="str">
        <f t="shared" si="427"/>
        <v>C77-R41</v>
      </c>
      <c r="V1759" s="970">
        <v>77</v>
      </c>
      <c r="W1759" s="470" t="s">
        <v>493</v>
      </c>
      <c r="X1759" s="470" t="s">
        <v>494</v>
      </c>
      <c r="Y1759" s="971">
        <v>41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C78-R44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1.0842592592592495</v>
      </c>
      <c r="Q1760" s="484">
        <f t="shared" ca="1" si="426"/>
        <v>1.0843981481481384</v>
      </c>
      <c r="R1760" s="486">
        <v>0.10999999940395355</v>
      </c>
      <c r="S1760" s="486"/>
      <c r="T1760">
        <v>66</v>
      </c>
      <c r="U1760" s="469" t="str">
        <f t="shared" si="427"/>
        <v>C78-R44</v>
      </c>
      <c r="V1760" s="970">
        <v>78</v>
      </c>
      <c r="W1760" s="470" t="s">
        <v>493</v>
      </c>
      <c r="X1760" s="470" t="s">
        <v>494</v>
      </c>
      <c r="Y1760" s="971">
        <v>44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C78-R42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1.0846643518518422</v>
      </c>
      <c r="Q1761" s="484">
        <f t="shared" ca="1" si="426"/>
        <v>1.0848263888888792</v>
      </c>
      <c r="R1761" s="486">
        <v>0.10999999940395355</v>
      </c>
      <c r="S1761" s="486"/>
      <c r="T1761">
        <v>66</v>
      </c>
      <c r="U1761" s="469" t="str">
        <f t="shared" si="427"/>
        <v>C78-R42</v>
      </c>
      <c r="V1761" s="970">
        <v>78</v>
      </c>
      <c r="W1761" s="470" t="s">
        <v>493</v>
      </c>
      <c r="X1761" s="470" t="s">
        <v>494</v>
      </c>
      <c r="Y1761" s="971">
        <v>42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C78-R40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1.0850578703703606</v>
      </c>
      <c r="Q1762" s="484">
        <f t="shared" ca="1" si="426"/>
        <v>1.0852314814814716</v>
      </c>
      <c r="R1762" s="486">
        <v>0.10999999940395355</v>
      </c>
      <c r="S1762" s="486"/>
      <c r="T1762">
        <v>66</v>
      </c>
      <c r="U1762" s="469" t="str">
        <f t="shared" si="427"/>
        <v>C78-R40</v>
      </c>
      <c r="V1762" s="970">
        <v>78</v>
      </c>
      <c r="W1762" s="470" t="s">
        <v>493</v>
      </c>
      <c r="X1762" s="470" t="s">
        <v>494</v>
      </c>
      <c r="Y1762" s="971">
        <v>40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C78-R38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1.0854861111111012</v>
      </c>
      <c r="Q1763" s="484">
        <f t="shared" ca="1" si="426"/>
        <v>1.0856365740740641</v>
      </c>
      <c r="R1763" s="486">
        <v>0.10999999940395355</v>
      </c>
      <c r="S1763" s="486"/>
      <c r="T1763">
        <v>66</v>
      </c>
      <c r="U1763" s="469" t="str">
        <f t="shared" si="427"/>
        <v>C78-R38</v>
      </c>
      <c r="V1763" s="970">
        <v>78</v>
      </c>
      <c r="W1763" s="470" t="s">
        <v>493</v>
      </c>
      <c r="X1763" s="470" t="s">
        <v>494</v>
      </c>
      <c r="Y1763" s="971">
        <v>38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C78-R36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1.0859027777777679</v>
      </c>
      <c r="Q1764" s="484">
        <f t="shared" ref="Q1764:Q1827" ca="1" si="441">P1764+TIME(0,0,RANDBETWEEN(12,15))</f>
        <v>1.0860532407407308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C78-R36</v>
      </c>
      <c r="V1764" s="970">
        <v>78</v>
      </c>
      <c r="W1764" s="470" t="s">
        <v>493</v>
      </c>
      <c r="X1764" s="470" t="s">
        <v>494</v>
      </c>
      <c r="Y1764" s="971">
        <v>36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C78-R34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1.0863078703703604</v>
      </c>
      <c r="Q1765" s="484">
        <f t="shared" ca="1" si="441"/>
        <v>1.0864814814814714</v>
      </c>
      <c r="R1765" s="486">
        <v>0.10999999940395355</v>
      </c>
      <c r="S1765" s="486"/>
      <c r="T1765">
        <v>66</v>
      </c>
      <c r="U1765" s="469" t="str">
        <f t="shared" si="442"/>
        <v>C78-R34</v>
      </c>
      <c r="V1765" s="970">
        <v>78</v>
      </c>
      <c r="W1765" s="470" t="s">
        <v>493</v>
      </c>
      <c r="X1765" s="470" t="s">
        <v>494</v>
      </c>
      <c r="Y1765" s="971">
        <v>34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C78-R32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1.0867708333333232</v>
      </c>
      <c r="Q1766" s="484">
        <f t="shared" ca="1" si="441"/>
        <v>1.0869328703703602</v>
      </c>
      <c r="R1766" s="486">
        <v>0.10999999940395355</v>
      </c>
      <c r="S1766" s="486"/>
      <c r="T1766">
        <v>66</v>
      </c>
      <c r="U1766" s="469" t="str">
        <f t="shared" si="442"/>
        <v>C78-R32</v>
      </c>
      <c r="V1766" s="970">
        <v>78</v>
      </c>
      <c r="W1766" s="470" t="s">
        <v>493</v>
      </c>
      <c r="X1766" s="470" t="s">
        <v>494</v>
      </c>
      <c r="Y1766" s="971">
        <v>32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C78-R30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1.0871874999999898</v>
      </c>
      <c r="Q1767" s="484">
        <f t="shared" ca="1" si="441"/>
        <v>1.0873263888888787</v>
      </c>
      <c r="R1767" s="486">
        <v>0.10999999940395355</v>
      </c>
      <c r="S1767" s="486"/>
      <c r="T1767">
        <v>66</v>
      </c>
      <c r="U1767" s="469" t="str">
        <f t="shared" si="442"/>
        <v>C78-R30</v>
      </c>
      <c r="V1767" s="970">
        <v>78</v>
      </c>
      <c r="W1767" s="470" t="s">
        <v>493</v>
      </c>
      <c r="X1767" s="470" t="s">
        <v>494</v>
      </c>
      <c r="Y1767" s="971">
        <v>30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C78-R28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1.0876041666666565</v>
      </c>
      <c r="Q1768" s="484">
        <f t="shared" ca="1" si="441"/>
        <v>1.0877546296296194</v>
      </c>
      <c r="R1768" s="486">
        <v>0.10999999940395355</v>
      </c>
      <c r="S1768" s="486"/>
      <c r="T1768">
        <v>66</v>
      </c>
      <c r="U1768" s="469" t="str">
        <f t="shared" si="442"/>
        <v>C78-R28</v>
      </c>
      <c r="V1768" s="970">
        <v>78</v>
      </c>
      <c r="W1768" s="470" t="s">
        <v>493</v>
      </c>
      <c r="X1768" s="470" t="s">
        <v>494</v>
      </c>
      <c r="Y1768" s="971">
        <v>28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C78-R26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1.088009259259249</v>
      </c>
      <c r="Q1769" s="484">
        <f t="shared" ca="1" si="441"/>
        <v>1.0881597222222119</v>
      </c>
      <c r="R1769" s="486">
        <v>0.10999999940395355</v>
      </c>
      <c r="S1769" s="486"/>
      <c r="T1769">
        <v>66</v>
      </c>
      <c r="U1769" s="469" t="str">
        <f t="shared" si="442"/>
        <v>C78-R26</v>
      </c>
      <c r="V1769" s="970">
        <v>78</v>
      </c>
      <c r="W1769" s="470" t="s">
        <v>493</v>
      </c>
      <c r="X1769" s="470" t="s">
        <v>494</v>
      </c>
      <c r="Y1769" s="971">
        <v>26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C78-R24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1.0884027777777674</v>
      </c>
      <c r="Q1770" s="484">
        <f t="shared" ca="1" si="441"/>
        <v>1.0885648148148044</v>
      </c>
      <c r="R1770" s="486">
        <v>0.10999999940395355</v>
      </c>
      <c r="S1770" s="486"/>
      <c r="T1770">
        <v>66</v>
      </c>
      <c r="U1770" s="469" t="str">
        <f t="shared" si="442"/>
        <v>C78-R24</v>
      </c>
      <c r="V1770" s="970">
        <v>78</v>
      </c>
      <c r="W1770" s="470" t="s">
        <v>493</v>
      </c>
      <c r="X1770" s="470" t="s">
        <v>494</v>
      </c>
      <c r="Y1770" s="971">
        <v>24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C78-R22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1.0888310185185082</v>
      </c>
      <c r="Q1771" s="484">
        <f t="shared" ca="1" si="441"/>
        <v>1.0889814814814711</v>
      </c>
      <c r="R1771" s="486">
        <v>0.10999999940395355</v>
      </c>
      <c r="S1771" s="486"/>
      <c r="T1771">
        <v>66</v>
      </c>
      <c r="U1771" s="469" t="str">
        <f t="shared" si="442"/>
        <v>C78-R22</v>
      </c>
      <c r="V1771" s="970">
        <v>78</v>
      </c>
      <c r="W1771" s="470" t="s">
        <v>493</v>
      </c>
      <c r="X1771" s="470" t="s">
        <v>494</v>
      </c>
      <c r="Y1771" s="971">
        <v>22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C78-R20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1.089270833333323</v>
      </c>
      <c r="Q1772" s="484">
        <f t="shared" ca="1" si="441"/>
        <v>1.0894212962962859</v>
      </c>
      <c r="R1772" s="486">
        <v>0.10999999940395355</v>
      </c>
      <c r="S1772" s="486"/>
      <c r="T1772">
        <v>66</v>
      </c>
      <c r="U1772" s="469" t="str">
        <f t="shared" si="442"/>
        <v>C78-R20</v>
      </c>
      <c r="V1772" s="970">
        <v>78</v>
      </c>
      <c r="W1772" s="470" t="s">
        <v>493</v>
      </c>
      <c r="X1772" s="470" t="s">
        <v>494</v>
      </c>
      <c r="Y1772" s="971">
        <v>20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C78-R18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1.0896874999999897</v>
      </c>
      <c r="Q1773" s="484">
        <f t="shared" ca="1" si="441"/>
        <v>1.0898263888888786</v>
      </c>
      <c r="R1773" s="486">
        <v>0.10999999940395355</v>
      </c>
      <c r="S1773" s="486"/>
      <c r="T1773">
        <v>66</v>
      </c>
      <c r="U1773" s="469" t="str">
        <f t="shared" si="442"/>
        <v>C78-R18</v>
      </c>
      <c r="V1773" s="970">
        <v>78</v>
      </c>
      <c r="W1773" s="470" t="s">
        <v>493</v>
      </c>
      <c r="X1773" s="470" t="s">
        <v>494</v>
      </c>
      <c r="Y1773" s="971">
        <v>18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C78-R16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1.0900925925925824</v>
      </c>
      <c r="Q1774" s="484">
        <f t="shared" ca="1" si="441"/>
        <v>1.0902662037036934</v>
      </c>
      <c r="R1774" s="486">
        <v>0.10999999940395355</v>
      </c>
      <c r="S1774" s="486"/>
      <c r="T1774">
        <v>66</v>
      </c>
      <c r="U1774" s="469" t="str">
        <f t="shared" si="442"/>
        <v>C78-R16</v>
      </c>
      <c r="V1774" s="970">
        <v>78</v>
      </c>
      <c r="W1774" s="470" t="s">
        <v>493</v>
      </c>
      <c r="X1774" s="470" t="s">
        <v>494</v>
      </c>
      <c r="Y1774" s="971">
        <v>16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C78-R14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1.0904976851851749</v>
      </c>
      <c r="Q1775" s="484">
        <f t="shared" ca="1" si="441"/>
        <v>1.0906597222222119</v>
      </c>
      <c r="R1775" s="486">
        <v>0.10999999940395355</v>
      </c>
      <c r="S1775" s="486"/>
      <c r="T1775">
        <v>66</v>
      </c>
      <c r="U1775" s="469" t="str">
        <f t="shared" si="442"/>
        <v>C78-R14</v>
      </c>
      <c r="V1775" s="970">
        <v>78</v>
      </c>
      <c r="W1775" s="470" t="s">
        <v>493</v>
      </c>
      <c r="X1775" s="470" t="s">
        <v>494</v>
      </c>
      <c r="Y1775" s="971">
        <v>14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C78-R12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1.0909374999999897</v>
      </c>
      <c r="Q1776" s="484">
        <f t="shared" ca="1" si="441"/>
        <v>1.0910879629629526</v>
      </c>
      <c r="R1776" s="486">
        <v>0.10999999940395355</v>
      </c>
      <c r="S1776" s="486"/>
      <c r="T1776">
        <v>66</v>
      </c>
      <c r="U1776" s="469" t="str">
        <f t="shared" si="442"/>
        <v>C78-R12</v>
      </c>
      <c r="V1776" s="970">
        <v>78</v>
      </c>
      <c r="W1776" s="470" t="s">
        <v>493</v>
      </c>
      <c r="X1776" s="470" t="s">
        <v>494</v>
      </c>
      <c r="Y1776" s="971">
        <v>12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C78-R10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1.0913310185185081</v>
      </c>
      <c r="Q1777" s="484">
        <f t="shared" ca="1" si="441"/>
        <v>1.0914814814814711</v>
      </c>
      <c r="R1777" s="486">
        <v>0.10999999940395355</v>
      </c>
      <c r="S1777" s="486"/>
      <c r="T1777">
        <v>66</v>
      </c>
      <c r="U1777" s="469" t="str">
        <f t="shared" si="442"/>
        <v>C78-R10</v>
      </c>
      <c r="V1777" s="970">
        <v>78</v>
      </c>
      <c r="W1777" s="470" t="s">
        <v>493</v>
      </c>
      <c r="X1777" s="470" t="s">
        <v>494</v>
      </c>
      <c r="Y1777" s="971">
        <v>10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C78-R8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1.0917245370370265</v>
      </c>
      <c r="Q1778" s="484">
        <f t="shared" ca="1" si="441"/>
        <v>1.0918749999999895</v>
      </c>
      <c r="R1778" s="486">
        <v>0.10999999940395355</v>
      </c>
      <c r="S1778" s="486"/>
      <c r="T1778">
        <v>66</v>
      </c>
      <c r="U1778" s="469" t="str">
        <f t="shared" si="442"/>
        <v>C78-R8</v>
      </c>
      <c r="V1778" s="970">
        <v>78</v>
      </c>
      <c r="W1778" s="470" t="s">
        <v>493</v>
      </c>
      <c r="X1778" s="470" t="s">
        <v>494</v>
      </c>
      <c r="Y1778" s="971">
        <v>8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C78-R6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1.092129629629619</v>
      </c>
      <c r="Q1779" s="484">
        <f t="shared" ca="1" si="441"/>
        <v>1.0922685185185079</v>
      </c>
      <c r="R1779" s="486">
        <v>0.10999999940395355</v>
      </c>
      <c r="S1779" s="486"/>
      <c r="T1779">
        <v>66</v>
      </c>
      <c r="U1779" s="469" t="str">
        <f t="shared" si="442"/>
        <v>C78-R6</v>
      </c>
      <c r="V1779" s="970">
        <v>78</v>
      </c>
      <c r="W1779" s="470" t="s">
        <v>493</v>
      </c>
      <c r="X1779" s="470" t="s">
        <v>494</v>
      </c>
      <c r="Y1779" s="971">
        <v>6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C78-R4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1.0925347222222117</v>
      </c>
      <c r="Q1780" s="484">
        <f t="shared" ca="1" si="441"/>
        <v>1.0926967592592487</v>
      </c>
      <c r="R1780" s="486">
        <v>0.10999999940395355</v>
      </c>
      <c r="S1780" s="486"/>
      <c r="T1780">
        <v>66</v>
      </c>
      <c r="U1780" s="469" t="str">
        <f t="shared" si="442"/>
        <v>C78-R4</v>
      </c>
      <c r="V1780" s="970">
        <v>78</v>
      </c>
      <c r="W1780" s="470" t="s">
        <v>493</v>
      </c>
      <c r="X1780" s="470" t="s">
        <v>494</v>
      </c>
      <c r="Y1780" s="971">
        <v>4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C78-R2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1.0929282407407301</v>
      </c>
      <c r="Q1781" s="484">
        <f t="shared" ca="1" si="441"/>
        <v>1.0930902777777671</v>
      </c>
      <c r="R1781" s="486">
        <v>0.10999999940395355</v>
      </c>
      <c r="S1781" s="486"/>
      <c r="T1781">
        <v>66</v>
      </c>
      <c r="U1781" s="469" t="str">
        <f t="shared" si="442"/>
        <v>C78-R2</v>
      </c>
      <c r="V1781" s="970">
        <v>78</v>
      </c>
      <c r="W1781" s="470" t="s">
        <v>493</v>
      </c>
      <c r="X1781" s="470" t="s">
        <v>494</v>
      </c>
      <c r="Y1781" s="971">
        <v>2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C79-R1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1.0933449074073966</v>
      </c>
      <c r="Q1782" s="484">
        <f t="shared" ca="1" si="441"/>
        <v>1.0934837962962856</v>
      </c>
      <c r="R1782" s="486">
        <v>0.10999999940395355</v>
      </c>
      <c r="S1782" s="486"/>
      <c r="T1782">
        <v>67</v>
      </c>
      <c r="U1782" s="469" t="str">
        <f t="shared" si="442"/>
        <v>C79-R1</v>
      </c>
      <c r="V1782" s="970">
        <v>79</v>
      </c>
      <c r="W1782" s="470" t="s">
        <v>493</v>
      </c>
      <c r="X1782" s="470" t="s">
        <v>494</v>
      </c>
      <c r="Y1782" s="971">
        <v>1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C79-R3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1.093726851851841</v>
      </c>
      <c r="Q1783" s="484">
        <f t="shared" ca="1" si="441"/>
        <v>1.093877314814804</v>
      </c>
      <c r="R1783" s="486">
        <v>0.10999999940395355</v>
      </c>
      <c r="S1783" s="486"/>
      <c r="T1783">
        <v>67</v>
      </c>
      <c r="U1783" s="469" t="str">
        <f t="shared" si="442"/>
        <v>C79-R3</v>
      </c>
      <c r="V1783" s="970">
        <v>79</v>
      </c>
      <c r="W1783" s="470" t="s">
        <v>493</v>
      </c>
      <c r="X1783" s="470" t="s">
        <v>494</v>
      </c>
      <c r="Y1783" s="971">
        <v>3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C79-R5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1.0941203703703595</v>
      </c>
      <c r="Q1784" s="484">
        <f t="shared" ca="1" si="441"/>
        <v>1.0942824074073965</v>
      </c>
      <c r="R1784" s="486">
        <v>0.10999999940395355</v>
      </c>
      <c r="S1784" s="486"/>
      <c r="T1784">
        <v>67</v>
      </c>
      <c r="U1784" s="469" t="str">
        <f t="shared" si="442"/>
        <v>C79-R5</v>
      </c>
      <c r="V1784" s="970">
        <v>79</v>
      </c>
      <c r="W1784" s="470" t="s">
        <v>493</v>
      </c>
      <c r="X1784" s="470" t="s">
        <v>494</v>
      </c>
      <c r="Y1784" s="971">
        <v>5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C79-R7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1.0945486111111002</v>
      </c>
      <c r="Q1785" s="484">
        <f t="shared" ca="1" si="441"/>
        <v>1.0946874999999892</v>
      </c>
      <c r="R1785" s="486">
        <v>0.10999999940395355</v>
      </c>
      <c r="S1785" s="486"/>
      <c r="T1785">
        <v>67</v>
      </c>
      <c r="U1785" s="469" t="str">
        <f t="shared" si="442"/>
        <v>C79-R7</v>
      </c>
      <c r="V1785" s="970">
        <v>79</v>
      </c>
      <c r="W1785" s="470" t="s">
        <v>493</v>
      </c>
      <c r="X1785" s="470" t="s">
        <v>494</v>
      </c>
      <c r="Y1785" s="971">
        <v>7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C79-R9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1.0949537037036929</v>
      </c>
      <c r="Q1786" s="484">
        <f t="shared" ca="1" si="441"/>
        <v>1.0951157407407299</v>
      </c>
      <c r="R1786" s="486">
        <v>0.10999999940395355</v>
      </c>
      <c r="S1786" s="486"/>
      <c r="T1786">
        <v>67</v>
      </c>
      <c r="U1786" s="469" t="str">
        <f t="shared" si="442"/>
        <v>C79-R9</v>
      </c>
      <c r="V1786" s="970">
        <v>79</v>
      </c>
      <c r="W1786" s="470" t="s">
        <v>493</v>
      </c>
      <c r="X1786" s="470" t="s">
        <v>494</v>
      </c>
      <c r="Y1786" s="971">
        <v>9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C79-R11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1.0954050925925818</v>
      </c>
      <c r="Q1787" s="484">
        <f t="shared" ca="1" si="441"/>
        <v>1.0955439814814707</v>
      </c>
      <c r="R1787" s="486">
        <v>0.10999999940395355</v>
      </c>
      <c r="S1787" s="486"/>
      <c r="T1787">
        <v>67</v>
      </c>
      <c r="U1787" s="469" t="str">
        <f t="shared" si="442"/>
        <v>C79-R11</v>
      </c>
      <c r="V1787" s="970">
        <v>79</v>
      </c>
      <c r="W1787" s="470" t="s">
        <v>493</v>
      </c>
      <c r="X1787" s="470" t="s">
        <v>494</v>
      </c>
      <c r="Y1787" s="971">
        <v>11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C79-R13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1.0958333333333226</v>
      </c>
      <c r="Q1788" s="484">
        <f t="shared" ca="1" si="441"/>
        <v>1.0960069444444336</v>
      </c>
      <c r="R1788" s="486">
        <v>0.10999999940395355</v>
      </c>
      <c r="S1788" s="486"/>
      <c r="T1788">
        <v>67</v>
      </c>
      <c r="U1788" s="469" t="str">
        <f t="shared" si="442"/>
        <v>C79-R13</v>
      </c>
      <c r="V1788" s="970">
        <v>79</v>
      </c>
      <c r="W1788" s="470" t="s">
        <v>493</v>
      </c>
      <c r="X1788" s="470" t="s">
        <v>494</v>
      </c>
      <c r="Y1788" s="971">
        <v>13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C79-R15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1.0962499999999891</v>
      </c>
      <c r="Q1789" s="484">
        <f t="shared" ca="1" si="441"/>
        <v>1.096400462962952</v>
      </c>
      <c r="R1789" s="486">
        <v>0.10999999940395355</v>
      </c>
      <c r="S1789" s="486"/>
      <c r="T1789">
        <v>67</v>
      </c>
      <c r="U1789" s="469" t="str">
        <f t="shared" si="442"/>
        <v>C79-R15</v>
      </c>
      <c r="V1789" s="970">
        <v>79</v>
      </c>
      <c r="W1789" s="470" t="s">
        <v>493</v>
      </c>
      <c r="X1789" s="470" t="s">
        <v>494</v>
      </c>
      <c r="Y1789" s="971">
        <v>15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C79-R17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1.0966782407407298</v>
      </c>
      <c r="Q1790" s="484">
        <f t="shared" ca="1" si="441"/>
        <v>1.0968402777777668</v>
      </c>
      <c r="R1790" s="486">
        <v>0.10999999940395355</v>
      </c>
      <c r="S1790" s="486"/>
      <c r="T1790">
        <v>67</v>
      </c>
      <c r="U1790" s="469" t="str">
        <f t="shared" si="442"/>
        <v>C79-R17</v>
      </c>
      <c r="V1790" s="970">
        <v>79</v>
      </c>
      <c r="W1790" s="470" t="s">
        <v>493</v>
      </c>
      <c r="X1790" s="470" t="s">
        <v>494</v>
      </c>
      <c r="Y1790" s="971">
        <v>17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C79-R19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1.0971180555555446</v>
      </c>
      <c r="Q1791" s="484">
        <f t="shared" ca="1" si="441"/>
        <v>1.0972685185185076</v>
      </c>
      <c r="R1791" s="486">
        <v>0.10999999940395355</v>
      </c>
      <c r="S1791" s="486"/>
      <c r="T1791">
        <v>67</v>
      </c>
      <c r="U1791" s="469" t="str">
        <f t="shared" si="442"/>
        <v>C79-R19</v>
      </c>
      <c r="V1791" s="970">
        <v>79</v>
      </c>
      <c r="W1791" s="470" t="s">
        <v>493</v>
      </c>
      <c r="X1791" s="470" t="s">
        <v>494</v>
      </c>
      <c r="Y1791" s="971">
        <v>19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C79-R21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1.0975578703703595</v>
      </c>
      <c r="Q1792" s="484">
        <f t="shared" ca="1" si="441"/>
        <v>1.0977199074073964</v>
      </c>
      <c r="R1792" s="486">
        <v>0.10999999940395355</v>
      </c>
      <c r="S1792" s="486"/>
      <c r="T1792">
        <v>67</v>
      </c>
      <c r="U1792" s="469" t="str">
        <f t="shared" si="442"/>
        <v>C79-R21</v>
      </c>
      <c r="V1792" s="970">
        <v>79</v>
      </c>
      <c r="W1792" s="470" t="s">
        <v>493</v>
      </c>
      <c r="X1792" s="470" t="s">
        <v>494</v>
      </c>
      <c r="Y1792" s="971">
        <v>21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C79-R23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1.0979513888888779</v>
      </c>
      <c r="Q1793" s="484">
        <f t="shared" ca="1" si="441"/>
        <v>1.0981249999999889</v>
      </c>
      <c r="R1793" s="486">
        <v>0.10999999940395355</v>
      </c>
      <c r="S1793" s="486"/>
      <c r="T1793">
        <v>67</v>
      </c>
      <c r="U1793" s="469" t="str">
        <f t="shared" si="442"/>
        <v>C79-R23</v>
      </c>
      <c r="V1793" s="970">
        <v>79</v>
      </c>
      <c r="W1793" s="470" t="s">
        <v>493</v>
      </c>
      <c r="X1793" s="470" t="s">
        <v>494</v>
      </c>
      <c r="Y1793" s="971">
        <v>23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C79-R25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1.0983564814814704</v>
      </c>
      <c r="Q1794" s="484">
        <f t="shared" ca="1" si="441"/>
        <v>1.0984953703703593</v>
      </c>
      <c r="R1794" s="486">
        <v>0.10999999940395355</v>
      </c>
      <c r="S1794" s="486"/>
      <c r="T1794">
        <v>67</v>
      </c>
      <c r="U1794" s="469" t="str">
        <f t="shared" si="442"/>
        <v>C79-R25</v>
      </c>
      <c r="V1794" s="970">
        <v>79</v>
      </c>
      <c r="W1794" s="470" t="s">
        <v>493</v>
      </c>
      <c r="X1794" s="470" t="s">
        <v>494</v>
      </c>
      <c r="Y1794" s="971">
        <v>25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C79-R27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1.0987499999999888</v>
      </c>
      <c r="Q1795" s="484">
        <f t="shared" ca="1" si="441"/>
        <v>1.0989004629629517</v>
      </c>
      <c r="R1795" s="486">
        <v>0.10999999940395355</v>
      </c>
      <c r="S1795" s="486"/>
      <c r="T1795">
        <v>67</v>
      </c>
      <c r="U1795" s="469" t="str">
        <f t="shared" si="442"/>
        <v>C79-R27</v>
      </c>
      <c r="V1795" s="970">
        <v>79</v>
      </c>
      <c r="W1795" s="470" t="s">
        <v>493</v>
      </c>
      <c r="X1795" s="470" t="s">
        <v>494</v>
      </c>
      <c r="Y1795" s="971">
        <v>27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C79-R29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1.0991898148148036</v>
      </c>
      <c r="Q1796" s="484">
        <f t="shared" ca="1" si="441"/>
        <v>1.0993287037036925</v>
      </c>
      <c r="R1796" s="486">
        <v>0.10999999940395355</v>
      </c>
      <c r="S1796" s="486"/>
      <c r="T1796">
        <v>67</v>
      </c>
      <c r="U1796" s="469" t="str">
        <f t="shared" si="442"/>
        <v>C79-R29</v>
      </c>
      <c r="V1796" s="970">
        <v>79</v>
      </c>
      <c r="W1796" s="470" t="s">
        <v>493</v>
      </c>
      <c r="X1796" s="470" t="s">
        <v>494</v>
      </c>
      <c r="Y1796" s="971">
        <v>29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C79-R31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1.099560185185174</v>
      </c>
      <c r="Q1797" s="484">
        <f t="shared" ca="1" si="441"/>
        <v>1.0996990740740629</v>
      </c>
      <c r="R1797" s="486">
        <v>0.10999999940395355</v>
      </c>
      <c r="S1797" s="486"/>
      <c r="T1797">
        <v>67</v>
      </c>
      <c r="U1797" s="469" t="str">
        <f t="shared" si="442"/>
        <v>C79-R31</v>
      </c>
      <c r="V1797" s="970">
        <v>79</v>
      </c>
      <c r="W1797" s="470" t="s">
        <v>493</v>
      </c>
      <c r="X1797" s="470" t="s">
        <v>494</v>
      </c>
      <c r="Y1797" s="971">
        <v>31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C79-R33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1.0999537037036924</v>
      </c>
      <c r="Q1798" s="484">
        <f t="shared" ca="1" si="441"/>
        <v>1.1001157407407294</v>
      </c>
      <c r="R1798" s="486">
        <v>0.10999999940395355</v>
      </c>
      <c r="S1798" s="486"/>
      <c r="T1798">
        <v>67</v>
      </c>
      <c r="U1798" s="469" t="str">
        <f t="shared" si="442"/>
        <v>C79-R33</v>
      </c>
      <c r="V1798" s="970">
        <v>79</v>
      </c>
      <c r="W1798" s="470" t="s">
        <v>493</v>
      </c>
      <c r="X1798" s="470" t="s">
        <v>494</v>
      </c>
      <c r="Y1798" s="971">
        <v>33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C79-R35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1.1003703703703589</v>
      </c>
      <c r="Q1799" s="484">
        <f t="shared" ca="1" si="441"/>
        <v>1.1005439814814699</v>
      </c>
      <c r="R1799" s="486">
        <v>0.10999999940395355</v>
      </c>
      <c r="S1799" s="486"/>
      <c r="T1799">
        <v>67</v>
      </c>
      <c r="U1799" s="469" t="str">
        <f t="shared" si="442"/>
        <v>C79-R35</v>
      </c>
      <c r="V1799" s="970">
        <v>79</v>
      </c>
      <c r="W1799" s="470" t="s">
        <v>493</v>
      </c>
      <c r="X1799" s="470" t="s">
        <v>494</v>
      </c>
      <c r="Y1799" s="971">
        <v>35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C79-R37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1.1008217592592477</v>
      </c>
      <c r="Q1800" s="484">
        <f t="shared" ca="1" si="441"/>
        <v>1.1009722222222107</v>
      </c>
      <c r="R1800" s="486">
        <v>0.10999999940395355</v>
      </c>
      <c r="S1800" s="486"/>
      <c r="T1800">
        <v>67</v>
      </c>
      <c r="U1800" s="469" t="str">
        <f t="shared" si="442"/>
        <v>C79-R37</v>
      </c>
      <c r="V1800" s="970">
        <v>79</v>
      </c>
      <c r="W1800" s="470" t="s">
        <v>493</v>
      </c>
      <c r="X1800" s="470" t="s">
        <v>494</v>
      </c>
      <c r="Y1800" s="971">
        <v>37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C79-R39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1.1012615740740626</v>
      </c>
      <c r="Q1801" s="484">
        <f t="shared" ca="1" si="441"/>
        <v>1.1014236111110995</v>
      </c>
      <c r="R1801" s="486">
        <v>0.10999999940395355</v>
      </c>
      <c r="S1801" s="486"/>
      <c r="T1801">
        <v>67</v>
      </c>
      <c r="U1801" s="469" t="str">
        <f t="shared" si="442"/>
        <v>C79-R39</v>
      </c>
      <c r="V1801" s="970">
        <v>79</v>
      </c>
      <c r="W1801" s="470" t="s">
        <v>493</v>
      </c>
      <c r="X1801" s="470" t="s">
        <v>494</v>
      </c>
      <c r="Y1801" s="971">
        <v>39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C79-R41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1.1016782407407291</v>
      </c>
      <c r="Q1802" s="484">
        <f t="shared" ca="1" si="441"/>
        <v>1.1018518518518401</v>
      </c>
      <c r="R1802" s="486">
        <v>0.10999999940395355</v>
      </c>
      <c r="S1802" s="486"/>
      <c r="T1802">
        <v>67</v>
      </c>
      <c r="U1802" s="469" t="str">
        <f t="shared" si="442"/>
        <v>C79-R41</v>
      </c>
      <c r="V1802" s="970">
        <v>79</v>
      </c>
      <c r="W1802" s="470" t="s">
        <v>493</v>
      </c>
      <c r="X1802" s="470" t="s">
        <v>494</v>
      </c>
      <c r="Y1802" s="971">
        <v>41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C80-R44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1.1021180555555439</v>
      </c>
      <c r="Q1803" s="484">
        <f t="shared" ca="1" si="441"/>
        <v>1.1022800925925809</v>
      </c>
      <c r="R1803" s="486">
        <v>0.10999999940395355</v>
      </c>
      <c r="S1803" s="486"/>
      <c r="T1803">
        <v>67</v>
      </c>
      <c r="U1803" s="469" t="str">
        <f t="shared" si="442"/>
        <v>C80-R44</v>
      </c>
      <c r="V1803" s="970">
        <v>80</v>
      </c>
      <c r="W1803" s="470" t="s">
        <v>493</v>
      </c>
      <c r="X1803" s="470" t="s">
        <v>494</v>
      </c>
      <c r="Y1803" s="971">
        <v>44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C80-R42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1.1025347222222104</v>
      </c>
      <c r="Q1804" s="484">
        <f t="shared" ca="1" si="441"/>
        <v>1.1026851851851733</v>
      </c>
      <c r="R1804" s="486">
        <v>0.10999999940395355</v>
      </c>
      <c r="S1804" s="486"/>
      <c r="T1804">
        <v>67</v>
      </c>
      <c r="U1804" s="469" t="str">
        <f t="shared" si="442"/>
        <v>C80-R42</v>
      </c>
      <c r="V1804" s="970">
        <v>80</v>
      </c>
      <c r="W1804" s="470" t="s">
        <v>493</v>
      </c>
      <c r="X1804" s="470" t="s">
        <v>494</v>
      </c>
      <c r="Y1804" s="971">
        <v>42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C80-R40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1.1029629629629512</v>
      </c>
      <c r="Q1805" s="484">
        <f t="shared" ca="1" si="441"/>
        <v>1.1031018518518401</v>
      </c>
      <c r="R1805" s="486">
        <v>0.10999999940395355</v>
      </c>
      <c r="S1805" s="486"/>
      <c r="T1805">
        <v>67</v>
      </c>
      <c r="U1805" s="469" t="str">
        <f t="shared" si="442"/>
        <v>C80-R40</v>
      </c>
      <c r="V1805" s="970">
        <v>80</v>
      </c>
      <c r="W1805" s="470" t="s">
        <v>493</v>
      </c>
      <c r="X1805" s="470" t="s">
        <v>494</v>
      </c>
      <c r="Y1805" s="971">
        <v>40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C80-R38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1.1033796296296179</v>
      </c>
      <c r="Q1806" s="484">
        <f t="shared" ca="1" si="441"/>
        <v>1.1035416666666549</v>
      </c>
      <c r="R1806" s="486">
        <v>0.10999999940395355</v>
      </c>
      <c r="S1806" s="486"/>
      <c r="T1806">
        <v>68</v>
      </c>
      <c r="U1806" s="469" t="str">
        <f t="shared" si="442"/>
        <v>C80-R38</v>
      </c>
      <c r="V1806" s="970">
        <v>80</v>
      </c>
      <c r="W1806" s="470" t="s">
        <v>493</v>
      </c>
      <c r="X1806" s="470" t="s">
        <v>494</v>
      </c>
      <c r="Y1806" s="971">
        <v>38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C80-R36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1.1037847222222104</v>
      </c>
      <c r="Q1807" s="484">
        <f t="shared" ca="1" si="441"/>
        <v>1.1039467592592473</v>
      </c>
      <c r="R1807" s="486">
        <v>0.10999999940395355</v>
      </c>
      <c r="S1807" s="486"/>
      <c r="T1807">
        <v>68</v>
      </c>
      <c r="U1807" s="469" t="str">
        <f t="shared" si="442"/>
        <v>C80-R36</v>
      </c>
      <c r="V1807" s="970">
        <v>80</v>
      </c>
      <c r="W1807" s="470" t="s">
        <v>493</v>
      </c>
      <c r="X1807" s="470" t="s">
        <v>494</v>
      </c>
      <c r="Y1807" s="971">
        <v>36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C80-R34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1.1041782407407288</v>
      </c>
      <c r="Q1808" s="484">
        <f t="shared" ca="1" si="441"/>
        <v>1.1043171296296177</v>
      </c>
      <c r="R1808" s="486">
        <v>0.10999999940395355</v>
      </c>
      <c r="S1808" s="486"/>
      <c r="T1808">
        <v>68</v>
      </c>
      <c r="U1808" s="469" t="str">
        <f t="shared" si="442"/>
        <v>C80-R34</v>
      </c>
      <c r="V1808" s="970">
        <v>80</v>
      </c>
      <c r="W1808" s="470" t="s">
        <v>493</v>
      </c>
      <c r="X1808" s="470" t="s">
        <v>494</v>
      </c>
      <c r="Y1808" s="971">
        <v>34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C80-R32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1.1045949074073955</v>
      </c>
      <c r="Q1809" s="484">
        <f t="shared" ca="1" si="441"/>
        <v>1.1047569444444325</v>
      </c>
      <c r="R1809" s="486">
        <v>0.10999999940395355</v>
      </c>
      <c r="S1809" s="486"/>
      <c r="T1809">
        <v>68</v>
      </c>
      <c r="U1809" s="469" t="str">
        <f t="shared" si="442"/>
        <v>C80-R32</v>
      </c>
      <c r="V1809" s="970">
        <v>80</v>
      </c>
      <c r="W1809" s="470" t="s">
        <v>493</v>
      </c>
      <c r="X1809" s="470" t="s">
        <v>494</v>
      </c>
      <c r="Y1809" s="971">
        <v>32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C80-R30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1.104999999999988</v>
      </c>
      <c r="Q1810" s="484">
        <f t="shared" ca="1" si="441"/>
        <v>1.105173611111099</v>
      </c>
      <c r="R1810" s="486">
        <v>0.10999999940395355</v>
      </c>
      <c r="S1810" s="486"/>
      <c r="T1810">
        <v>68</v>
      </c>
      <c r="U1810" s="469" t="str">
        <f t="shared" si="442"/>
        <v>C80-R30</v>
      </c>
      <c r="V1810" s="970">
        <v>80</v>
      </c>
      <c r="W1810" s="470" t="s">
        <v>493</v>
      </c>
      <c r="X1810" s="470" t="s">
        <v>494</v>
      </c>
      <c r="Y1810" s="971">
        <v>30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C80-R28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1.1054166666666545</v>
      </c>
      <c r="Q1811" s="484">
        <f t="shared" ca="1" si="441"/>
        <v>1.1055902777777655</v>
      </c>
      <c r="R1811" s="486">
        <v>0.10999999940395355</v>
      </c>
      <c r="S1811" s="486"/>
      <c r="T1811">
        <v>68</v>
      </c>
      <c r="U1811" s="469" t="str">
        <f t="shared" si="442"/>
        <v>C80-R28</v>
      </c>
      <c r="V1811" s="970">
        <v>80</v>
      </c>
      <c r="W1811" s="470" t="s">
        <v>493</v>
      </c>
      <c r="X1811" s="470" t="s">
        <v>494</v>
      </c>
      <c r="Y1811" s="971">
        <v>28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C80-R26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1.1058449074073951</v>
      </c>
      <c r="Q1812" s="484">
        <f t="shared" ca="1" si="441"/>
        <v>1.106006944444432</v>
      </c>
      <c r="R1812" s="486">
        <v>0.10999999940395355</v>
      </c>
      <c r="S1812" s="486"/>
      <c r="T1812">
        <v>68</v>
      </c>
      <c r="U1812" s="469" t="str">
        <f t="shared" si="442"/>
        <v>C80-R26</v>
      </c>
      <c r="V1812" s="970">
        <v>80</v>
      </c>
      <c r="W1812" s="470" t="s">
        <v>493</v>
      </c>
      <c r="X1812" s="470" t="s">
        <v>494</v>
      </c>
      <c r="Y1812" s="971">
        <v>26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C80-R24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1.1062962962962839</v>
      </c>
      <c r="Q1813" s="484">
        <f t="shared" ca="1" si="441"/>
        <v>1.1064467592592468</v>
      </c>
      <c r="R1813" s="486">
        <v>0.10999999940395355</v>
      </c>
      <c r="S1813" s="486"/>
      <c r="T1813">
        <v>68</v>
      </c>
      <c r="U1813" s="469" t="str">
        <f t="shared" si="442"/>
        <v>C80-R24</v>
      </c>
      <c r="V1813" s="970">
        <v>80</v>
      </c>
      <c r="W1813" s="470" t="s">
        <v>493</v>
      </c>
      <c r="X1813" s="470" t="s">
        <v>494</v>
      </c>
      <c r="Y1813" s="971">
        <v>24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C80-R22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1.1067129629629506</v>
      </c>
      <c r="Q1814" s="484">
        <f t="shared" ca="1" si="441"/>
        <v>1.1068518518518395</v>
      </c>
      <c r="R1814" s="486">
        <v>0.10999999940395355</v>
      </c>
      <c r="S1814" s="486"/>
      <c r="T1814">
        <v>68</v>
      </c>
      <c r="U1814" s="469" t="str">
        <f t="shared" si="442"/>
        <v>C80-R22</v>
      </c>
      <c r="V1814" s="970">
        <v>80</v>
      </c>
      <c r="W1814" s="470" t="s">
        <v>493</v>
      </c>
      <c r="X1814" s="470" t="s">
        <v>494</v>
      </c>
      <c r="Y1814" s="971">
        <v>22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C80-R20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1.1071412037036914</v>
      </c>
      <c r="Q1815" s="484">
        <f t="shared" ca="1" si="441"/>
        <v>1.1072916666666544</v>
      </c>
      <c r="R1815" s="486">
        <v>0.10999999940395355</v>
      </c>
      <c r="S1815" s="486"/>
      <c r="T1815">
        <v>68</v>
      </c>
      <c r="U1815" s="469" t="str">
        <f t="shared" si="442"/>
        <v>C80-R20</v>
      </c>
      <c r="V1815" s="970">
        <v>80</v>
      </c>
      <c r="W1815" s="470" t="s">
        <v>493</v>
      </c>
      <c r="X1815" s="470" t="s">
        <v>494</v>
      </c>
      <c r="Y1815" s="971">
        <v>20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C80-R18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1.1075347222222098</v>
      </c>
      <c r="Q1816" s="484">
        <f t="shared" ca="1" si="441"/>
        <v>1.1076851851851728</v>
      </c>
      <c r="R1816" s="486">
        <v>0.10999999940395355</v>
      </c>
      <c r="S1816" s="486"/>
      <c r="T1816">
        <v>68</v>
      </c>
      <c r="U1816" s="469" t="str">
        <f t="shared" si="442"/>
        <v>C80-R18</v>
      </c>
      <c r="V1816" s="970">
        <v>80</v>
      </c>
      <c r="W1816" s="470" t="s">
        <v>493</v>
      </c>
      <c r="X1816" s="470" t="s">
        <v>494</v>
      </c>
      <c r="Y1816" s="971">
        <v>18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C80-R16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1.1079629629629506</v>
      </c>
      <c r="Q1817" s="484">
        <f t="shared" ca="1" si="441"/>
        <v>1.1081249999999876</v>
      </c>
      <c r="R1817" s="486">
        <v>0.10999999940395355</v>
      </c>
      <c r="S1817" s="486"/>
      <c r="T1817">
        <v>68</v>
      </c>
      <c r="U1817" s="469" t="str">
        <f t="shared" si="442"/>
        <v>C80-R16</v>
      </c>
      <c r="V1817" s="970">
        <v>80</v>
      </c>
      <c r="W1817" s="470" t="s">
        <v>493</v>
      </c>
      <c r="X1817" s="470" t="s">
        <v>494</v>
      </c>
      <c r="Y1817" s="971">
        <v>16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C80-R14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1.1083912037036914</v>
      </c>
      <c r="Q1818" s="484">
        <f t="shared" ca="1" si="441"/>
        <v>1.1085300925925803</v>
      </c>
      <c r="R1818" s="486">
        <v>0.10999999940395355</v>
      </c>
      <c r="S1818" s="486"/>
      <c r="T1818">
        <v>68</v>
      </c>
      <c r="U1818" s="469" t="str">
        <f t="shared" si="442"/>
        <v>C80-R14</v>
      </c>
      <c r="V1818" s="970">
        <v>80</v>
      </c>
      <c r="W1818" s="470" t="s">
        <v>493</v>
      </c>
      <c r="X1818" s="470" t="s">
        <v>494</v>
      </c>
      <c r="Y1818" s="971">
        <v>14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C80-R12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1.1087962962962841</v>
      </c>
      <c r="Q1819" s="484">
        <f t="shared" ca="1" si="441"/>
        <v>1.1089583333333211</v>
      </c>
      <c r="R1819" s="486">
        <v>0.10999999940395355</v>
      </c>
      <c r="S1819" s="486"/>
      <c r="T1819">
        <v>68</v>
      </c>
      <c r="U1819" s="469" t="str">
        <f t="shared" si="442"/>
        <v>C80-R12</v>
      </c>
      <c r="V1819" s="970">
        <v>80</v>
      </c>
      <c r="W1819" s="470" t="s">
        <v>493</v>
      </c>
      <c r="X1819" s="470" t="s">
        <v>494</v>
      </c>
      <c r="Y1819" s="971">
        <v>12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C80-R10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1.1092129629629506</v>
      </c>
      <c r="Q1820" s="484">
        <f t="shared" ca="1" si="441"/>
        <v>1.1093634259259135</v>
      </c>
      <c r="R1820" s="486">
        <v>0.10999999940395355</v>
      </c>
      <c r="S1820" s="486"/>
      <c r="T1820">
        <v>68</v>
      </c>
      <c r="U1820" s="469" t="str">
        <f t="shared" si="442"/>
        <v>C80-R10</v>
      </c>
      <c r="V1820" s="970">
        <v>80</v>
      </c>
      <c r="W1820" s="470" t="s">
        <v>493</v>
      </c>
      <c r="X1820" s="470" t="s">
        <v>494</v>
      </c>
      <c r="Y1820" s="971">
        <v>10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C80-R8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1.1096527777777654</v>
      </c>
      <c r="Q1821" s="484">
        <f t="shared" ca="1" si="441"/>
        <v>1.1097916666666543</v>
      </c>
      <c r="R1821" s="486">
        <v>0.10999999940395355</v>
      </c>
      <c r="S1821" s="486"/>
      <c r="T1821">
        <v>68</v>
      </c>
      <c r="U1821" s="469" t="str">
        <f t="shared" si="442"/>
        <v>C80-R8</v>
      </c>
      <c r="V1821" s="970">
        <v>80</v>
      </c>
      <c r="W1821" s="470" t="s">
        <v>493</v>
      </c>
      <c r="X1821" s="470" t="s">
        <v>494</v>
      </c>
      <c r="Y1821" s="971">
        <v>8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C80-R6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1.1100694444444321</v>
      </c>
      <c r="Q1822" s="484">
        <f t="shared" ca="1" si="441"/>
        <v>1.1102314814814691</v>
      </c>
      <c r="R1822" s="486">
        <v>0.10999999940395355</v>
      </c>
      <c r="S1822" s="486"/>
      <c r="T1822">
        <v>68</v>
      </c>
      <c r="U1822" s="469" t="str">
        <f t="shared" si="442"/>
        <v>C80-R6</v>
      </c>
      <c r="V1822" s="970">
        <v>80</v>
      </c>
      <c r="W1822" s="470" t="s">
        <v>493</v>
      </c>
      <c r="X1822" s="470" t="s">
        <v>494</v>
      </c>
      <c r="Y1822" s="971">
        <v>6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C80-R4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1.1105092592592469</v>
      </c>
      <c r="Q1823" s="484">
        <f t="shared" ca="1" si="441"/>
        <v>1.1106597222222099</v>
      </c>
      <c r="R1823" s="486">
        <v>0.10999999940395355</v>
      </c>
      <c r="S1823" s="486"/>
      <c r="T1823">
        <v>68</v>
      </c>
      <c r="U1823" s="469" t="str">
        <f t="shared" si="442"/>
        <v>C80-R4</v>
      </c>
      <c r="V1823" s="970">
        <v>80</v>
      </c>
      <c r="W1823" s="470" t="s">
        <v>493</v>
      </c>
      <c r="X1823" s="470" t="s">
        <v>494</v>
      </c>
      <c r="Y1823" s="971">
        <v>4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C80-R2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1.1109374999999877</v>
      </c>
      <c r="Q1824" s="484">
        <f t="shared" ca="1" si="441"/>
        <v>1.1110763888888766</v>
      </c>
      <c r="R1824" s="486">
        <v>0.10999999940395355</v>
      </c>
      <c r="S1824" s="486"/>
      <c r="T1824">
        <v>68</v>
      </c>
      <c r="U1824" s="469" t="str">
        <f t="shared" si="442"/>
        <v>C80-R2</v>
      </c>
      <c r="V1824" s="970">
        <v>80</v>
      </c>
      <c r="W1824" s="470" t="s">
        <v>493</v>
      </c>
      <c r="X1824" s="470" t="s">
        <v>494</v>
      </c>
      <c r="Y1824" s="971">
        <v>2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C81-R1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1.1113657407407285</v>
      </c>
      <c r="Q1825" s="484">
        <f t="shared" ca="1" si="441"/>
        <v>1.1115393518518395</v>
      </c>
      <c r="R1825" s="486">
        <v>0.10999999940395355</v>
      </c>
      <c r="S1825" s="486"/>
      <c r="T1825">
        <v>68</v>
      </c>
      <c r="U1825" s="469" t="str">
        <f t="shared" si="442"/>
        <v>C81-R1</v>
      </c>
      <c r="V1825" s="970">
        <v>81</v>
      </c>
      <c r="W1825" s="470" t="s">
        <v>493</v>
      </c>
      <c r="X1825" s="470" t="s">
        <v>494</v>
      </c>
      <c r="Y1825" s="971">
        <v>1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C81-R3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1.111782407407395</v>
      </c>
      <c r="Q1826" s="484">
        <f t="shared" ca="1" si="441"/>
        <v>1.1119328703703579</v>
      </c>
      <c r="R1826" s="486">
        <v>0.10999999940395355</v>
      </c>
      <c r="S1826" s="486"/>
      <c r="T1826">
        <v>68</v>
      </c>
      <c r="U1826" s="469" t="str">
        <f t="shared" si="442"/>
        <v>C81-R3</v>
      </c>
      <c r="V1826" s="970">
        <v>81</v>
      </c>
      <c r="W1826" s="470" t="s">
        <v>493</v>
      </c>
      <c r="X1826" s="470" t="s">
        <v>494</v>
      </c>
      <c r="Y1826" s="971">
        <v>3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C81-R5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1.1122106481481357</v>
      </c>
      <c r="Q1827" s="484">
        <f t="shared" ca="1" si="441"/>
        <v>1.1123726851851727</v>
      </c>
      <c r="R1827" s="486">
        <v>0.10999999940395355</v>
      </c>
      <c r="S1827" s="486"/>
      <c r="T1827">
        <v>68</v>
      </c>
      <c r="U1827" s="469" t="str">
        <f t="shared" si="442"/>
        <v>C81-R5</v>
      </c>
      <c r="V1827" s="970">
        <v>81</v>
      </c>
      <c r="W1827" s="470" t="s">
        <v>493</v>
      </c>
      <c r="X1827" s="470" t="s">
        <v>494</v>
      </c>
      <c r="Y1827" s="971">
        <v>5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C81-R7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1.1126041666666542</v>
      </c>
      <c r="Q1828" s="484">
        <f t="shared" ref="Q1828:Q1891" ca="1" si="456">P1828+TIME(0,0,RANDBETWEEN(12,15))</f>
        <v>1.1127777777777652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C81-R7</v>
      </c>
      <c r="V1828" s="970">
        <v>81</v>
      </c>
      <c r="W1828" s="470" t="s">
        <v>493</v>
      </c>
      <c r="X1828" s="470" t="s">
        <v>494</v>
      </c>
      <c r="Y1828" s="971">
        <v>7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C81-R9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1.1130671296296171</v>
      </c>
      <c r="Q1829" s="484">
        <f t="shared" ca="1" si="456"/>
        <v>1.1132291666666541</v>
      </c>
      <c r="R1829" s="486">
        <v>0.10999999940395355</v>
      </c>
      <c r="S1829" s="486"/>
      <c r="T1829">
        <v>68</v>
      </c>
      <c r="U1829" s="469" t="str">
        <f t="shared" si="457"/>
        <v>C81-R9</v>
      </c>
      <c r="V1829" s="970">
        <v>81</v>
      </c>
      <c r="W1829" s="470" t="s">
        <v>493</v>
      </c>
      <c r="X1829" s="470" t="s">
        <v>494</v>
      </c>
      <c r="Y1829" s="971">
        <v>9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C81-R11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1.1135185185185059</v>
      </c>
      <c r="Q1830" s="484">
        <f t="shared" ca="1" si="456"/>
        <v>1.1136805555555429</v>
      </c>
      <c r="R1830" s="486">
        <v>0.10999999940395355</v>
      </c>
      <c r="S1830" s="486"/>
      <c r="T1830">
        <v>68</v>
      </c>
      <c r="U1830" s="469" t="str">
        <f t="shared" si="457"/>
        <v>C81-R11</v>
      </c>
      <c r="V1830" s="970">
        <v>81</v>
      </c>
      <c r="W1830" s="470" t="s">
        <v>493</v>
      </c>
      <c r="X1830" s="470" t="s">
        <v>494</v>
      </c>
      <c r="Y1830" s="971">
        <v>11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C81-R13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1.1139236111110984</v>
      </c>
      <c r="Q1831" s="484">
        <f t="shared" ca="1" si="456"/>
        <v>1.1140972222222094</v>
      </c>
      <c r="R1831" s="486">
        <v>0.10999999940395355</v>
      </c>
      <c r="S1831" s="486"/>
      <c r="T1831">
        <v>69</v>
      </c>
      <c r="U1831" s="469" t="str">
        <f t="shared" si="457"/>
        <v>C81-R13</v>
      </c>
      <c r="V1831" s="970">
        <v>81</v>
      </c>
      <c r="W1831" s="470" t="s">
        <v>493</v>
      </c>
      <c r="X1831" s="470" t="s">
        <v>494</v>
      </c>
      <c r="Y1831" s="971">
        <v>13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C81-R15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1.1143518518518389</v>
      </c>
      <c r="Q1832" s="484">
        <f t="shared" ca="1" si="456"/>
        <v>1.1145023148148019</v>
      </c>
      <c r="R1832" s="486">
        <v>0.10999999940395355</v>
      </c>
      <c r="S1832" s="486"/>
      <c r="T1832">
        <v>69</v>
      </c>
      <c r="U1832" s="469" t="str">
        <f t="shared" si="457"/>
        <v>C81-R15</v>
      </c>
      <c r="V1832" s="970">
        <v>81</v>
      </c>
      <c r="W1832" s="470" t="s">
        <v>493</v>
      </c>
      <c r="X1832" s="470" t="s">
        <v>494</v>
      </c>
      <c r="Y1832" s="971">
        <v>15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C81-R17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1.1147453703703574</v>
      </c>
      <c r="Q1833" s="484">
        <f t="shared" ca="1" si="456"/>
        <v>1.1149074074073944</v>
      </c>
      <c r="R1833" s="486">
        <v>0.10999999940395355</v>
      </c>
      <c r="S1833" s="486"/>
      <c r="T1833">
        <v>69</v>
      </c>
      <c r="U1833" s="469" t="str">
        <f t="shared" si="457"/>
        <v>C81-R17</v>
      </c>
      <c r="V1833" s="970">
        <v>81</v>
      </c>
      <c r="W1833" s="470" t="s">
        <v>493</v>
      </c>
      <c r="X1833" s="470" t="s">
        <v>494</v>
      </c>
      <c r="Y1833" s="971">
        <v>17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C81-R19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1.1151851851851722</v>
      </c>
      <c r="Q1834" s="484">
        <f t="shared" ca="1" si="456"/>
        <v>1.1153356481481351</v>
      </c>
      <c r="R1834" s="486">
        <v>0.10999999940395355</v>
      </c>
      <c r="S1834" s="486"/>
      <c r="T1834">
        <v>69</v>
      </c>
      <c r="U1834" s="469" t="str">
        <f t="shared" si="457"/>
        <v>C81-R19</v>
      </c>
      <c r="V1834" s="970">
        <v>81</v>
      </c>
      <c r="W1834" s="470" t="s">
        <v>493</v>
      </c>
      <c r="X1834" s="470" t="s">
        <v>494</v>
      </c>
      <c r="Y1834" s="971">
        <v>19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C81-R21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1.1155787037036906</v>
      </c>
      <c r="Q1835" s="484">
        <f t="shared" ca="1" si="456"/>
        <v>1.1157523148148016</v>
      </c>
      <c r="R1835" s="486">
        <v>0.10999999940395355</v>
      </c>
      <c r="S1835" s="486"/>
      <c r="T1835">
        <v>69</v>
      </c>
      <c r="U1835" s="469" t="str">
        <f t="shared" si="457"/>
        <v>C81-R21</v>
      </c>
      <c r="V1835" s="970">
        <v>81</v>
      </c>
      <c r="W1835" s="470" t="s">
        <v>493</v>
      </c>
      <c r="X1835" s="470" t="s">
        <v>494</v>
      </c>
      <c r="Y1835" s="971">
        <v>21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C81-R23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1.1160185185185054</v>
      </c>
      <c r="Q1836" s="484">
        <f t="shared" ca="1" si="456"/>
        <v>1.1161574074073943</v>
      </c>
      <c r="R1836" s="486">
        <v>0.10999999940395355</v>
      </c>
      <c r="S1836" s="486"/>
      <c r="T1836">
        <v>69</v>
      </c>
      <c r="U1836" s="469" t="str">
        <f t="shared" si="457"/>
        <v>C81-R23</v>
      </c>
      <c r="V1836" s="970">
        <v>81</v>
      </c>
      <c r="W1836" s="470" t="s">
        <v>493</v>
      </c>
      <c r="X1836" s="470" t="s">
        <v>494</v>
      </c>
      <c r="Y1836" s="971">
        <v>23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C81-R25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1.1163888888888758</v>
      </c>
      <c r="Q1837" s="484">
        <f t="shared" ca="1" si="456"/>
        <v>1.1165624999999868</v>
      </c>
      <c r="R1837" s="486">
        <v>0.10999999940395355</v>
      </c>
      <c r="S1837" s="486"/>
      <c r="T1837">
        <v>69</v>
      </c>
      <c r="U1837" s="469" t="str">
        <f t="shared" si="457"/>
        <v>C81-R25</v>
      </c>
      <c r="V1837" s="970">
        <v>81</v>
      </c>
      <c r="W1837" s="470" t="s">
        <v>493</v>
      </c>
      <c r="X1837" s="470" t="s">
        <v>494</v>
      </c>
      <c r="Y1837" s="971">
        <v>25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C81-R27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1.1168287037036906</v>
      </c>
      <c r="Q1838" s="484">
        <f t="shared" ca="1" si="456"/>
        <v>1.1170023148148016</v>
      </c>
      <c r="R1838" s="486">
        <v>0.10999999940395355</v>
      </c>
      <c r="S1838" s="486"/>
      <c r="T1838">
        <v>69</v>
      </c>
      <c r="U1838" s="469" t="str">
        <f t="shared" si="457"/>
        <v>C81-R27</v>
      </c>
      <c r="V1838" s="970">
        <v>81</v>
      </c>
      <c r="W1838" s="470" t="s">
        <v>493</v>
      </c>
      <c r="X1838" s="470" t="s">
        <v>494</v>
      </c>
      <c r="Y1838" s="971">
        <v>27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C81-R29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1.1172916666666535</v>
      </c>
      <c r="Q1839" s="484">
        <f t="shared" ca="1" si="456"/>
        <v>1.1174305555555424</v>
      </c>
      <c r="R1839" s="486">
        <v>0.10999999940395355</v>
      </c>
      <c r="S1839" s="486"/>
      <c r="T1839">
        <v>69</v>
      </c>
      <c r="U1839" s="469" t="str">
        <f t="shared" si="457"/>
        <v>C81-R29</v>
      </c>
      <c r="V1839" s="970">
        <v>81</v>
      </c>
      <c r="W1839" s="470" t="s">
        <v>493</v>
      </c>
      <c r="X1839" s="470" t="s">
        <v>494</v>
      </c>
      <c r="Y1839" s="971">
        <v>29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C81-R31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1.1177199074073942</v>
      </c>
      <c r="Q1840" s="484">
        <f t="shared" ca="1" si="456"/>
        <v>1.1178703703703572</v>
      </c>
      <c r="R1840" s="486">
        <v>0.10999999940395355</v>
      </c>
      <c r="S1840" s="486"/>
      <c r="T1840">
        <v>69</v>
      </c>
      <c r="U1840" s="469" t="str">
        <f t="shared" si="457"/>
        <v>C81-R31</v>
      </c>
      <c r="V1840" s="970">
        <v>81</v>
      </c>
      <c r="W1840" s="470" t="s">
        <v>493</v>
      </c>
      <c r="X1840" s="470" t="s">
        <v>494</v>
      </c>
      <c r="Y1840" s="971">
        <v>31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C81-R33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1.1181249999999867</v>
      </c>
      <c r="Q1841" s="484">
        <f t="shared" ca="1" si="456"/>
        <v>1.1182870370370237</v>
      </c>
      <c r="R1841" s="486">
        <v>0.10999999940395355</v>
      </c>
      <c r="S1841" s="486"/>
      <c r="T1841">
        <v>69</v>
      </c>
      <c r="U1841" s="469" t="str">
        <f t="shared" si="457"/>
        <v>C81-R33</v>
      </c>
      <c r="V1841" s="970">
        <v>81</v>
      </c>
      <c r="W1841" s="470" t="s">
        <v>493</v>
      </c>
      <c r="X1841" s="470" t="s">
        <v>494</v>
      </c>
      <c r="Y1841" s="971">
        <v>33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C81-R35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1.1185185185185051</v>
      </c>
      <c r="Q1842" s="484">
        <f t="shared" ca="1" si="456"/>
        <v>1.1186689814814681</v>
      </c>
      <c r="R1842" s="486">
        <v>0.10999999940395355</v>
      </c>
      <c r="S1842" s="486"/>
      <c r="T1842">
        <v>69</v>
      </c>
      <c r="U1842" s="469" t="str">
        <f t="shared" si="457"/>
        <v>C81-R35</v>
      </c>
      <c r="V1842" s="970">
        <v>81</v>
      </c>
      <c r="W1842" s="470" t="s">
        <v>493</v>
      </c>
      <c r="X1842" s="470" t="s">
        <v>494</v>
      </c>
      <c r="Y1842" s="971">
        <v>35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C81-R37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1.1189236111110976</v>
      </c>
      <c r="Q1843" s="484">
        <f t="shared" ca="1" si="456"/>
        <v>1.1190740740740606</v>
      </c>
      <c r="R1843" s="486">
        <v>0.10999999940395355</v>
      </c>
      <c r="S1843" s="486"/>
      <c r="T1843">
        <v>69</v>
      </c>
      <c r="U1843" s="469" t="str">
        <f t="shared" si="457"/>
        <v>C81-R37</v>
      </c>
      <c r="V1843" s="970">
        <v>81</v>
      </c>
      <c r="W1843" s="470" t="s">
        <v>493</v>
      </c>
      <c r="X1843" s="470" t="s">
        <v>494</v>
      </c>
      <c r="Y1843" s="971">
        <v>37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C81-R39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1.119305555555542</v>
      </c>
      <c r="Q1844" s="484">
        <f t="shared" ca="1" si="456"/>
        <v>1.119479166666653</v>
      </c>
      <c r="R1844" s="486">
        <v>0.10999999940395355</v>
      </c>
      <c r="S1844" s="486"/>
      <c r="T1844">
        <v>69</v>
      </c>
      <c r="U1844" s="469" t="str">
        <f t="shared" si="457"/>
        <v>C81-R39</v>
      </c>
      <c r="V1844" s="970">
        <v>81</v>
      </c>
      <c r="W1844" s="470" t="s">
        <v>493</v>
      </c>
      <c r="X1844" s="470" t="s">
        <v>494</v>
      </c>
      <c r="Y1844" s="971">
        <v>39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C81-R41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1.1197106481481345</v>
      </c>
      <c r="Q1845" s="484">
        <f t="shared" ca="1" si="456"/>
        <v>1.1198611111110974</v>
      </c>
      <c r="R1845" s="486">
        <v>0.10999999940395355</v>
      </c>
      <c r="S1845" s="486"/>
      <c r="T1845">
        <v>69</v>
      </c>
      <c r="U1845" s="469" t="str">
        <f t="shared" si="457"/>
        <v>C81-R41</v>
      </c>
      <c r="V1845" s="970">
        <v>81</v>
      </c>
      <c r="W1845" s="470" t="s">
        <v>493</v>
      </c>
      <c r="X1845" s="470" t="s">
        <v>494</v>
      </c>
      <c r="Y1845" s="971">
        <v>41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C82-R44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1.1201504629629493</v>
      </c>
      <c r="Q1846" s="484">
        <f t="shared" ca="1" si="456"/>
        <v>1.1202893518518382</v>
      </c>
      <c r="R1846" s="486">
        <v>0.10999999940395355</v>
      </c>
      <c r="S1846" s="486"/>
      <c r="T1846">
        <v>69</v>
      </c>
      <c r="U1846" s="469" t="str">
        <f t="shared" si="457"/>
        <v>C82-R44</v>
      </c>
      <c r="V1846" s="970">
        <v>82</v>
      </c>
      <c r="W1846" s="470" t="s">
        <v>493</v>
      </c>
      <c r="X1846" s="470" t="s">
        <v>494</v>
      </c>
      <c r="Y1846" s="971">
        <v>44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C82-R42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1.1205439814814677</v>
      </c>
      <c r="Q1847" s="484">
        <f t="shared" ca="1" si="456"/>
        <v>1.1206944444444307</v>
      </c>
      <c r="R1847" s="486">
        <v>0.10999999940395355</v>
      </c>
      <c r="S1847" s="486"/>
      <c r="T1847">
        <v>69</v>
      </c>
      <c r="U1847" s="469" t="str">
        <f t="shared" si="457"/>
        <v>C82-R42</v>
      </c>
      <c r="V1847" s="970">
        <v>82</v>
      </c>
      <c r="W1847" s="470" t="s">
        <v>493</v>
      </c>
      <c r="X1847" s="470" t="s">
        <v>494</v>
      </c>
      <c r="Y1847" s="971">
        <v>42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C82-R40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1.1209837962962825</v>
      </c>
      <c r="Q1848" s="484">
        <f t="shared" ca="1" si="456"/>
        <v>1.1211458333333195</v>
      </c>
      <c r="R1848" s="486">
        <v>0.10999999940395355</v>
      </c>
      <c r="S1848" s="486"/>
      <c r="T1848">
        <v>69</v>
      </c>
      <c r="U1848" s="469" t="str">
        <f t="shared" si="457"/>
        <v>C82-R40</v>
      </c>
      <c r="V1848" s="970">
        <v>82</v>
      </c>
      <c r="W1848" s="470" t="s">
        <v>493</v>
      </c>
      <c r="X1848" s="470" t="s">
        <v>494</v>
      </c>
      <c r="Y1848" s="971">
        <v>40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C82-R38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1.121377314814801</v>
      </c>
      <c r="Q1849" s="484">
        <f t="shared" ca="1" si="456"/>
        <v>1.1215162037036899</v>
      </c>
      <c r="R1849" s="486">
        <v>0.10999999940395355</v>
      </c>
      <c r="S1849" s="486"/>
      <c r="T1849">
        <v>69</v>
      </c>
      <c r="U1849" s="469" t="str">
        <f t="shared" si="457"/>
        <v>C82-R38</v>
      </c>
      <c r="V1849" s="970">
        <v>82</v>
      </c>
      <c r="W1849" s="470" t="s">
        <v>493</v>
      </c>
      <c r="X1849" s="470" t="s">
        <v>494</v>
      </c>
      <c r="Y1849" s="971">
        <v>38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C82-R36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1.1217592592592454</v>
      </c>
      <c r="Q1850" s="484">
        <f t="shared" ca="1" si="456"/>
        <v>1.1219328703703564</v>
      </c>
      <c r="R1850" s="486">
        <v>0.10999999940395355</v>
      </c>
      <c r="S1850" s="486"/>
      <c r="T1850">
        <v>69</v>
      </c>
      <c r="U1850" s="469" t="str">
        <f t="shared" si="457"/>
        <v>C82-R36</v>
      </c>
      <c r="V1850" s="970">
        <v>82</v>
      </c>
      <c r="W1850" s="470" t="s">
        <v>493</v>
      </c>
      <c r="X1850" s="470" t="s">
        <v>494</v>
      </c>
      <c r="Y1850" s="971">
        <v>36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C82-R34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1.1221874999999859</v>
      </c>
      <c r="Q1851" s="484">
        <f t="shared" ca="1" si="456"/>
        <v>1.1223611111110969</v>
      </c>
      <c r="R1851" s="486">
        <v>0.10999999940395355</v>
      </c>
      <c r="S1851" s="486"/>
      <c r="T1851">
        <v>69</v>
      </c>
      <c r="U1851" s="469" t="str">
        <f t="shared" si="457"/>
        <v>C82-R34</v>
      </c>
      <c r="V1851" s="970">
        <v>82</v>
      </c>
      <c r="W1851" s="470" t="s">
        <v>493</v>
      </c>
      <c r="X1851" s="470" t="s">
        <v>494</v>
      </c>
      <c r="Y1851" s="971">
        <v>34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C82-R32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1.1226157407407265</v>
      </c>
      <c r="Q1852" s="484">
        <f t="shared" ca="1" si="456"/>
        <v>1.1227546296296154</v>
      </c>
      <c r="R1852" s="486">
        <v>0.10999999940395355</v>
      </c>
      <c r="S1852" s="486"/>
      <c r="T1852">
        <v>69</v>
      </c>
      <c r="U1852" s="469" t="str">
        <f t="shared" si="457"/>
        <v>C82-R32</v>
      </c>
      <c r="V1852" s="970">
        <v>82</v>
      </c>
      <c r="W1852" s="470" t="s">
        <v>493</v>
      </c>
      <c r="X1852" s="470" t="s">
        <v>494</v>
      </c>
      <c r="Y1852" s="971">
        <v>32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C82-R30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1.1230208333333191</v>
      </c>
      <c r="Q1853" s="484">
        <f t="shared" ca="1" si="456"/>
        <v>1.1231712962962821</v>
      </c>
      <c r="R1853" s="486">
        <v>0.10999999940395355</v>
      </c>
      <c r="S1853" s="486"/>
      <c r="T1853">
        <v>69</v>
      </c>
      <c r="U1853" s="469" t="str">
        <f t="shared" si="457"/>
        <v>C82-R30</v>
      </c>
      <c r="V1853" s="970">
        <v>82</v>
      </c>
      <c r="W1853" s="470" t="s">
        <v>493</v>
      </c>
      <c r="X1853" s="470" t="s">
        <v>494</v>
      </c>
      <c r="Y1853" s="971">
        <v>30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C82-R28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1.1234027777777635</v>
      </c>
      <c r="Q1854" s="484">
        <f t="shared" ca="1" si="456"/>
        <v>1.1235648148148005</v>
      </c>
      <c r="R1854" s="486">
        <v>0.10999999940395355</v>
      </c>
      <c r="S1854" s="486"/>
      <c r="T1854">
        <v>69</v>
      </c>
      <c r="U1854" s="469" t="str">
        <f t="shared" si="457"/>
        <v>C82-R28</v>
      </c>
      <c r="V1854" s="970">
        <v>82</v>
      </c>
      <c r="W1854" s="470" t="s">
        <v>493</v>
      </c>
      <c r="X1854" s="470" t="s">
        <v>494</v>
      </c>
      <c r="Y1854" s="971">
        <v>28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C82-R26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1.123807870370356</v>
      </c>
      <c r="Q1855" s="484">
        <f t="shared" ca="1" si="456"/>
        <v>1.123969907407393</v>
      </c>
      <c r="R1855" s="486">
        <v>0.10999999940395355</v>
      </c>
      <c r="S1855" s="486"/>
      <c r="T1855">
        <v>70</v>
      </c>
      <c r="U1855" s="469" t="str">
        <f t="shared" si="457"/>
        <v>C82-R26</v>
      </c>
      <c r="V1855" s="970">
        <v>82</v>
      </c>
      <c r="W1855" s="470" t="s">
        <v>493</v>
      </c>
      <c r="X1855" s="470" t="s">
        <v>494</v>
      </c>
      <c r="Y1855" s="971">
        <v>26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C82-R24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1.1242245370370225</v>
      </c>
      <c r="Q1856" s="484">
        <f t="shared" ca="1" si="456"/>
        <v>1.1243865740740595</v>
      </c>
      <c r="R1856" s="486">
        <v>0.10999999940395355</v>
      </c>
      <c r="S1856" s="486"/>
      <c r="T1856">
        <v>70</v>
      </c>
      <c r="U1856" s="469" t="str">
        <f t="shared" si="457"/>
        <v>C82-R24</v>
      </c>
      <c r="V1856" s="970">
        <v>82</v>
      </c>
      <c r="W1856" s="470" t="s">
        <v>493</v>
      </c>
      <c r="X1856" s="470" t="s">
        <v>494</v>
      </c>
      <c r="Y1856" s="971">
        <v>24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C82-R22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1.1246759259259114</v>
      </c>
      <c r="Q1857" s="484">
        <f t="shared" ca="1" si="456"/>
        <v>1.1248495370370224</v>
      </c>
      <c r="R1857" s="486">
        <v>0.10999999940395355</v>
      </c>
      <c r="S1857" s="486"/>
      <c r="T1857">
        <v>70</v>
      </c>
      <c r="U1857" s="469" t="str">
        <f t="shared" si="457"/>
        <v>C82-R22</v>
      </c>
      <c r="V1857" s="970">
        <v>82</v>
      </c>
      <c r="W1857" s="470" t="s">
        <v>493</v>
      </c>
      <c r="X1857" s="470" t="s">
        <v>494</v>
      </c>
      <c r="Y1857" s="971">
        <v>22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C82-R20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1.1250810185185038</v>
      </c>
      <c r="Q1858" s="484">
        <f t="shared" ca="1" si="456"/>
        <v>1.1252546296296149</v>
      </c>
      <c r="R1858" s="486">
        <v>0.10999999940395355</v>
      </c>
      <c r="S1858" s="486"/>
      <c r="T1858">
        <v>70</v>
      </c>
      <c r="U1858" s="469" t="str">
        <f t="shared" si="457"/>
        <v>C82-R20</v>
      </c>
      <c r="V1858" s="970">
        <v>82</v>
      </c>
      <c r="W1858" s="470" t="s">
        <v>493</v>
      </c>
      <c r="X1858" s="470" t="s">
        <v>494</v>
      </c>
      <c r="Y1858" s="971">
        <v>20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C82-R18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1.1254976851851703</v>
      </c>
      <c r="Q1859" s="484">
        <f t="shared" ca="1" si="456"/>
        <v>1.1256365740740593</v>
      </c>
      <c r="R1859" s="486">
        <v>0.10999999940395355</v>
      </c>
      <c r="S1859" s="486"/>
      <c r="T1859">
        <v>70</v>
      </c>
      <c r="U1859" s="469" t="str">
        <f t="shared" si="457"/>
        <v>C82-R18</v>
      </c>
      <c r="V1859" s="970">
        <v>82</v>
      </c>
      <c r="W1859" s="470" t="s">
        <v>493</v>
      </c>
      <c r="X1859" s="470" t="s">
        <v>494</v>
      </c>
      <c r="Y1859" s="971">
        <v>18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C82-R16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1.1258796296296147</v>
      </c>
      <c r="Q1860" s="484">
        <f t="shared" ca="1" si="456"/>
        <v>1.1260532407407258</v>
      </c>
      <c r="R1860" s="486">
        <v>0.10999999940395355</v>
      </c>
      <c r="S1860" s="486"/>
      <c r="T1860">
        <v>70</v>
      </c>
      <c r="U1860" s="469" t="str">
        <f t="shared" si="457"/>
        <v>C82-R16</v>
      </c>
      <c r="V1860" s="970">
        <v>82</v>
      </c>
      <c r="W1860" s="470" t="s">
        <v>493</v>
      </c>
      <c r="X1860" s="470" t="s">
        <v>494</v>
      </c>
      <c r="Y1860" s="971">
        <v>16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C82-R14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1.1263194444444296</v>
      </c>
      <c r="Q1861" s="484">
        <f t="shared" ca="1" si="456"/>
        <v>1.1264583333333185</v>
      </c>
      <c r="R1861" s="486">
        <v>0.10999999940395355</v>
      </c>
      <c r="S1861" s="486"/>
      <c r="T1861">
        <v>70</v>
      </c>
      <c r="U1861" s="469" t="str">
        <f t="shared" si="457"/>
        <v>C82-R14</v>
      </c>
      <c r="V1861" s="970">
        <v>82</v>
      </c>
      <c r="W1861" s="470" t="s">
        <v>493</v>
      </c>
      <c r="X1861" s="470" t="s">
        <v>494</v>
      </c>
      <c r="Y1861" s="971">
        <v>14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C82-R12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1.1267476851851703</v>
      </c>
      <c r="Q1862" s="484">
        <f t="shared" ca="1" si="456"/>
        <v>1.1268981481481333</v>
      </c>
      <c r="R1862" s="486">
        <v>0.10999999940395355</v>
      </c>
      <c r="S1862" s="486"/>
      <c r="T1862">
        <v>70</v>
      </c>
      <c r="U1862" s="469" t="str">
        <f t="shared" si="457"/>
        <v>C82-R12</v>
      </c>
      <c r="V1862" s="970">
        <v>82</v>
      </c>
      <c r="W1862" s="470" t="s">
        <v>493</v>
      </c>
      <c r="X1862" s="470" t="s">
        <v>494</v>
      </c>
      <c r="Y1862" s="971">
        <v>12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C82-R10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1.1271296296296147</v>
      </c>
      <c r="Q1863" s="484">
        <f t="shared" ca="1" si="456"/>
        <v>1.1272800925925777</v>
      </c>
      <c r="R1863" s="486">
        <v>0.10999999940395355</v>
      </c>
      <c r="S1863" s="486"/>
      <c r="T1863">
        <v>70</v>
      </c>
      <c r="U1863" s="469" t="str">
        <f t="shared" si="457"/>
        <v>C82-R10</v>
      </c>
      <c r="V1863" s="970">
        <v>82</v>
      </c>
      <c r="W1863" s="470" t="s">
        <v>493</v>
      </c>
      <c r="X1863" s="470" t="s">
        <v>494</v>
      </c>
      <c r="Y1863" s="971">
        <v>10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C82-R8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1.1275462962962814</v>
      </c>
      <c r="Q1864" s="484">
        <f t="shared" ca="1" si="456"/>
        <v>1.1277083333333184</v>
      </c>
      <c r="R1864" s="486">
        <v>0.10999999940395355</v>
      </c>
      <c r="S1864" s="486"/>
      <c r="T1864">
        <v>70</v>
      </c>
      <c r="U1864" s="469" t="str">
        <f t="shared" si="457"/>
        <v>C82-R8</v>
      </c>
      <c r="V1864" s="970">
        <v>82</v>
      </c>
      <c r="W1864" s="470" t="s">
        <v>493</v>
      </c>
      <c r="X1864" s="470" t="s">
        <v>494</v>
      </c>
      <c r="Y1864" s="971">
        <v>8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C82-R6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1.1279513888888739</v>
      </c>
      <c r="Q1865" s="484">
        <f t="shared" ca="1" si="456"/>
        <v>1.1281134259259109</v>
      </c>
      <c r="R1865" s="486">
        <v>0.10999999940395355</v>
      </c>
      <c r="S1865" s="486"/>
      <c r="T1865">
        <v>70</v>
      </c>
      <c r="U1865" s="469" t="str">
        <f t="shared" si="457"/>
        <v>C82-R6</v>
      </c>
      <c r="V1865" s="970">
        <v>82</v>
      </c>
      <c r="W1865" s="470" t="s">
        <v>493</v>
      </c>
      <c r="X1865" s="470" t="s">
        <v>494</v>
      </c>
      <c r="Y1865" s="971">
        <v>6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C82-R4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1.1283912037036887</v>
      </c>
      <c r="Q1866" s="484">
        <f t="shared" ca="1" si="456"/>
        <v>1.1285532407407257</v>
      </c>
      <c r="R1866" s="486">
        <v>0.10999999940395355</v>
      </c>
      <c r="S1866" s="486"/>
      <c r="T1866">
        <v>70</v>
      </c>
      <c r="U1866" s="469" t="str">
        <f t="shared" si="457"/>
        <v>C82-R4</v>
      </c>
      <c r="V1866" s="970">
        <v>82</v>
      </c>
      <c r="W1866" s="470" t="s">
        <v>493</v>
      </c>
      <c r="X1866" s="470" t="s">
        <v>494</v>
      </c>
      <c r="Y1866" s="971">
        <v>4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C82-R2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1.1288310185185035</v>
      </c>
      <c r="Q1867" s="484">
        <f t="shared" ca="1" si="456"/>
        <v>1.1289814814814665</v>
      </c>
      <c r="R1867" s="486">
        <v>0.10999999940395355</v>
      </c>
      <c r="S1867" s="486"/>
      <c r="T1867">
        <v>70</v>
      </c>
      <c r="U1867" s="469" t="str">
        <f t="shared" si="457"/>
        <v>C82-R2</v>
      </c>
      <c r="V1867" s="970">
        <v>82</v>
      </c>
      <c r="W1867" s="470" t="s">
        <v>493</v>
      </c>
      <c r="X1867" s="470" t="s">
        <v>494</v>
      </c>
      <c r="Y1867" s="971">
        <v>2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C83-R1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1.1292592592592443</v>
      </c>
      <c r="Q1868" s="484">
        <f t="shared" ca="1" si="456"/>
        <v>1.1294328703703553</v>
      </c>
      <c r="R1868" s="486">
        <v>0.10999999940395355</v>
      </c>
      <c r="S1868" s="486"/>
      <c r="T1868">
        <v>70</v>
      </c>
      <c r="U1868" s="469" t="str">
        <f t="shared" si="457"/>
        <v>C83-R1</v>
      </c>
      <c r="V1868" s="970">
        <v>83</v>
      </c>
      <c r="W1868" s="470" t="s">
        <v>493</v>
      </c>
      <c r="X1868" s="470" t="s">
        <v>494</v>
      </c>
      <c r="Y1868" s="971">
        <v>1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C83-R3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1.1296874999999849</v>
      </c>
      <c r="Q1869" s="484">
        <f t="shared" ca="1" si="456"/>
        <v>1.1298495370370218</v>
      </c>
      <c r="R1869" s="486">
        <v>0.10999999940395355</v>
      </c>
      <c r="S1869" s="486"/>
      <c r="T1869">
        <v>70</v>
      </c>
      <c r="U1869" s="469" t="str">
        <f t="shared" si="457"/>
        <v>C83-R3</v>
      </c>
      <c r="V1869" s="970">
        <v>83</v>
      </c>
      <c r="W1869" s="470" t="s">
        <v>493</v>
      </c>
      <c r="X1869" s="470" t="s">
        <v>494</v>
      </c>
      <c r="Y1869" s="971">
        <v>3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C83-R5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1.1300925925925773</v>
      </c>
      <c r="Q1870" s="484">
        <f t="shared" ca="1" si="456"/>
        <v>1.1302546296296143</v>
      </c>
      <c r="R1870" s="486">
        <v>0.10999999940395355</v>
      </c>
      <c r="S1870" s="486"/>
      <c r="T1870">
        <v>70</v>
      </c>
      <c r="U1870" s="469" t="str">
        <f t="shared" si="457"/>
        <v>C83-R5</v>
      </c>
      <c r="V1870" s="970">
        <v>83</v>
      </c>
      <c r="W1870" s="470" t="s">
        <v>493</v>
      </c>
      <c r="X1870" s="470" t="s">
        <v>494</v>
      </c>
      <c r="Y1870" s="971">
        <v>5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C83-R7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1.1304976851851698</v>
      </c>
      <c r="Q1871" s="484">
        <f t="shared" ca="1" si="456"/>
        <v>1.1306481481481327</v>
      </c>
      <c r="R1871" s="486">
        <v>0.10999999940395355</v>
      </c>
      <c r="S1871" s="486"/>
      <c r="T1871">
        <v>70</v>
      </c>
      <c r="U1871" s="469" t="str">
        <f t="shared" si="457"/>
        <v>C83-R7</v>
      </c>
      <c r="V1871" s="970">
        <v>83</v>
      </c>
      <c r="W1871" s="470" t="s">
        <v>493</v>
      </c>
      <c r="X1871" s="470" t="s">
        <v>494</v>
      </c>
      <c r="Y1871" s="971">
        <v>7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C83-R9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1.1309143518518365</v>
      </c>
      <c r="Q1872" s="484">
        <f t="shared" ca="1" si="456"/>
        <v>1.1310648148147995</v>
      </c>
      <c r="R1872" s="486">
        <v>0.10999999940395355</v>
      </c>
      <c r="S1872" s="486"/>
      <c r="T1872">
        <v>70</v>
      </c>
      <c r="U1872" s="469" t="str">
        <f t="shared" si="457"/>
        <v>C83-R9</v>
      </c>
      <c r="V1872" s="970">
        <v>83</v>
      </c>
      <c r="W1872" s="470" t="s">
        <v>493</v>
      </c>
      <c r="X1872" s="470" t="s">
        <v>494</v>
      </c>
      <c r="Y1872" s="971">
        <v>9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C83-R11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1.1313310185185033</v>
      </c>
      <c r="Q1873" s="484">
        <f t="shared" ca="1" si="456"/>
        <v>1.1314699074073922</v>
      </c>
      <c r="R1873" s="486">
        <v>0.10999999940395355</v>
      </c>
      <c r="S1873" s="486"/>
      <c r="T1873">
        <v>70</v>
      </c>
      <c r="U1873" s="469" t="str">
        <f t="shared" si="457"/>
        <v>C83-R11</v>
      </c>
      <c r="V1873" s="970">
        <v>83</v>
      </c>
      <c r="W1873" s="470" t="s">
        <v>493</v>
      </c>
      <c r="X1873" s="470" t="s">
        <v>494</v>
      </c>
      <c r="Y1873" s="971">
        <v>11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C83-R13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1.1317013888888736</v>
      </c>
      <c r="Q1874" s="484">
        <f t="shared" ca="1" si="456"/>
        <v>1.1318402777777625</v>
      </c>
      <c r="R1874" s="486">
        <v>0.10999999940395355</v>
      </c>
      <c r="S1874" s="486"/>
      <c r="T1874">
        <v>70</v>
      </c>
      <c r="U1874" s="469" t="str">
        <f t="shared" si="457"/>
        <v>C83-R13</v>
      </c>
      <c r="V1874" s="970">
        <v>83</v>
      </c>
      <c r="W1874" s="470" t="s">
        <v>493</v>
      </c>
      <c r="X1874" s="470" t="s">
        <v>494</v>
      </c>
      <c r="Y1874" s="971">
        <v>13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C83-R15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1.132094907407392</v>
      </c>
      <c r="Q1875" s="484">
        <f t="shared" ca="1" si="456"/>
        <v>1.1322685185185031</v>
      </c>
      <c r="R1875" s="486">
        <v>0.10999999940395355</v>
      </c>
      <c r="S1875" s="486"/>
      <c r="T1875">
        <v>70</v>
      </c>
      <c r="U1875" s="469" t="str">
        <f t="shared" si="457"/>
        <v>C83-R15</v>
      </c>
      <c r="V1875" s="970">
        <v>83</v>
      </c>
      <c r="W1875" s="470" t="s">
        <v>493</v>
      </c>
      <c r="X1875" s="470" t="s">
        <v>494</v>
      </c>
      <c r="Y1875" s="971">
        <v>15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C83-R17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1.1324999999999845</v>
      </c>
      <c r="Q1876" s="484">
        <f t="shared" ca="1" si="456"/>
        <v>1.1326736111110955</v>
      </c>
      <c r="R1876" s="486">
        <v>0.10999999940395355</v>
      </c>
      <c r="S1876" s="486"/>
      <c r="T1876">
        <v>70</v>
      </c>
      <c r="U1876" s="469" t="str">
        <f t="shared" si="457"/>
        <v>C83-R17</v>
      </c>
      <c r="V1876" s="970">
        <v>83</v>
      </c>
      <c r="W1876" s="470" t="s">
        <v>493</v>
      </c>
      <c r="X1876" s="470" t="s">
        <v>494</v>
      </c>
      <c r="Y1876" s="971">
        <v>17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C83-R19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1.1329282407407251</v>
      </c>
      <c r="Q1877" s="484">
        <f t="shared" ca="1" si="456"/>
        <v>1.133067129629614</v>
      </c>
      <c r="R1877" s="486">
        <v>0.10999999940395355</v>
      </c>
      <c r="S1877" s="486"/>
      <c r="T1877">
        <v>70</v>
      </c>
      <c r="U1877" s="469" t="str">
        <f t="shared" si="457"/>
        <v>C83-R19</v>
      </c>
      <c r="V1877" s="970">
        <v>83</v>
      </c>
      <c r="W1877" s="470" t="s">
        <v>493</v>
      </c>
      <c r="X1877" s="470" t="s">
        <v>494</v>
      </c>
      <c r="Y1877" s="971">
        <v>19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C83-R21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1.1333449074073918</v>
      </c>
      <c r="Q1878" s="484">
        <f t="shared" ca="1" si="456"/>
        <v>1.1335185185185028</v>
      </c>
      <c r="R1878" s="486">
        <v>0.10999999940395355</v>
      </c>
      <c r="S1878" s="486"/>
      <c r="T1878">
        <v>70</v>
      </c>
      <c r="U1878" s="469" t="str">
        <f t="shared" si="457"/>
        <v>C83-R21</v>
      </c>
      <c r="V1878" s="970">
        <v>83</v>
      </c>
      <c r="W1878" s="470" t="s">
        <v>493</v>
      </c>
      <c r="X1878" s="470" t="s">
        <v>494</v>
      </c>
      <c r="Y1878" s="971">
        <v>21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C83-R23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1.1337615740740583</v>
      </c>
      <c r="Q1879" s="484">
        <f t="shared" ca="1" si="456"/>
        <v>1.1339236111110953</v>
      </c>
      <c r="R1879" s="486">
        <v>0.10999999940395355</v>
      </c>
      <c r="S1879" s="486"/>
      <c r="T1879">
        <v>70</v>
      </c>
      <c r="U1879" s="469" t="str">
        <f t="shared" si="457"/>
        <v>C83-R23</v>
      </c>
      <c r="V1879" s="970">
        <v>83</v>
      </c>
      <c r="W1879" s="470" t="s">
        <v>493</v>
      </c>
      <c r="X1879" s="470" t="s">
        <v>494</v>
      </c>
      <c r="Y1879" s="971">
        <v>23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C83-R25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1.1342129629629472</v>
      </c>
      <c r="Q1880" s="484">
        <f t="shared" ca="1" si="456"/>
        <v>1.1343518518518361</v>
      </c>
      <c r="R1880" s="486">
        <v>0.10999999940395355</v>
      </c>
      <c r="S1880" s="486"/>
      <c r="T1880">
        <v>71</v>
      </c>
      <c r="U1880" s="469" t="str">
        <f t="shared" si="457"/>
        <v>C83-R25</v>
      </c>
      <c r="V1880" s="970">
        <v>83</v>
      </c>
      <c r="W1880" s="470" t="s">
        <v>493</v>
      </c>
      <c r="X1880" s="470" t="s">
        <v>494</v>
      </c>
      <c r="Y1880" s="971">
        <v>25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C83-R27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1.1346296296296139</v>
      </c>
      <c r="Q1881" s="484">
        <f t="shared" ca="1" si="456"/>
        <v>1.1347800925925768</v>
      </c>
      <c r="R1881" s="486">
        <v>0.10999999940395355</v>
      </c>
      <c r="S1881" s="486"/>
      <c r="T1881">
        <v>71</v>
      </c>
      <c r="U1881" s="469" t="str">
        <f t="shared" si="457"/>
        <v>C83-R27</v>
      </c>
      <c r="V1881" s="970">
        <v>83</v>
      </c>
      <c r="W1881" s="470" t="s">
        <v>493</v>
      </c>
      <c r="X1881" s="470" t="s">
        <v>494</v>
      </c>
      <c r="Y1881" s="971">
        <v>27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C83-R29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1.1350694444444287</v>
      </c>
      <c r="Q1882" s="484">
        <f t="shared" ca="1" si="456"/>
        <v>1.1352083333333176</v>
      </c>
      <c r="R1882" s="486">
        <v>0.10999999940395355</v>
      </c>
      <c r="S1882" s="486"/>
      <c r="T1882">
        <v>71</v>
      </c>
      <c r="U1882" s="469" t="str">
        <f t="shared" si="457"/>
        <v>C83-R29</v>
      </c>
      <c r="V1882" s="970">
        <v>83</v>
      </c>
      <c r="W1882" s="470" t="s">
        <v>493</v>
      </c>
      <c r="X1882" s="470" t="s">
        <v>494</v>
      </c>
      <c r="Y1882" s="971">
        <v>29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C83-R31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1.1354976851851695</v>
      </c>
      <c r="Q1883" s="484">
        <f t="shared" ca="1" si="456"/>
        <v>1.1356712962962805</v>
      </c>
      <c r="R1883" s="486">
        <v>0.10999999940395355</v>
      </c>
      <c r="S1883" s="486"/>
      <c r="T1883">
        <v>71</v>
      </c>
      <c r="U1883" s="469" t="str">
        <f t="shared" si="457"/>
        <v>C83-R31</v>
      </c>
      <c r="V1883" s="970">
        <v>83</v>
      </c>
      <c r="W1883" s="470" t="s">
        <v>493</v>
      </c>
      <c r="X1883" s="470" t="s">
        <v>494</v>
      </c>
      <c r="Y1883" s="971">
        <v>31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C83-R33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1.13592592592591</v>
      </c>
      <c r="Q1884" s="484">
        <f t="shared" ca="1" si="456"/>
        <v>1.136087962962947</v>
      </c>
      <c r="R1884" s="486">
        <v>0.10999999940395355</v>
      </c>
      <c r="S1884" s="486"/>
      <c r="T1884">
        <v>71</v>
      </c>
      <c r="U1884" s="469" t="str">
        <f t="shared" si="457"/>
        <v>C83-R33</v>
      </c>
      <c r="V1884" s="970">
        <v>83</v>
      </c>
      <c r="W1884" s="470" t="s">
        <v>493</v>
      </c>
      <c r="X1884" s="470" t="s">
        <v>494</v>
      </c>
      <c r="Y1884" s="971">
        <v>33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C83-R35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1.1363773148147989</v>
      </c>
      <c r="Q1885" s="484">
        <f t="shared" ca="1" si="456"/>
        <v>1.1365393518518359</v>
      </c>
      <c r="R1885" s="486">
        <v>0.10999999940395355</v>
      </c>
      <c r="S1885" s="486"/>
      <c r="T1885">
        <v>71</v>
      </c>
      <c r="U1885" s="469" t="str">
        <f t="shared" si="457"/>
        <v>C83-R35</v>
      </c>
      <c r="V1885" s="970">
        <v>83</v>
      </c>
      <c r="W1885" s="470" t="s">
        <v>493</v>
      </c>
      <c r="X1885" s="470" t="s">
        <v>494</v>
      </c>
      <c r="Y1885" s="971">
        <v>35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C83-R37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1.1367708333333173</v>
      </c>
      <c r="Q1886" s="484">
        <f t="shared" ca="1" si="456"/>
        <v>1.1369328703703543</v>
      </c>
      <c r="R1886" s="486">
        <v>0.10999999940395355</v>
      </c>
      <c r="S1886" s="486"/>
      <c r="T1886">
        <v>71</v>
      </c>
      <c r="U1886" s="469" t="str">
        <f t="shared" si="457"/>
        <v>C83-R37</v>
      </c>
      <c r="V1886" s="970">
        <v>83</v>
      </c>
      <c r="W1886" s="470" t="s">
        <v>493</v>
      </c>
      <c r="X1886" s="470" t="s">
        <v>494</v>
      </c>
      <c r="Y1886" s="971">
        <v>37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C83-R39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1.1371874999999838</v>
      </c>
      <c r="Q1887" s="484">
        <f t="shared" ca="1" si="456"/>
        <v>1.1373263888888727</v>
      </c>
      <c r="R1887" s="486">
        <v>0.10999999940395355</v>
      </c>
      <c r="S1887" s="486"/>
      <c r="T1887">
        <v>71</v>
      </c>
      <c r="U1887" s="469" t="str">
        <f t="shared" si="457"/>
        <v>C83-R39</v>
      </c>
      <c r="V1887" s="970">
        <v>83</v>
      </c>
      <c r="W1887" s="470" t="s">
        <v>493</v>
      </c>
      <c r="X1887" s="470" t="s">
        <v>494</v>
      </c>
      <c r="Y1887" s="971">
        <v>39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C83-R41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1.1376157407407246</v>
      </c>
      <c r="Q1888" s="484">
        <f t="shared" ca="1" si="456"/>
        <v>1.1377777777777616</v>
      </c>
      <c r="R1888" s="486">
        <v>0.10999999940395355</v>
      </c>
      <c r="S1888" s="486"/>
      <c r="T1888">
        <v>71</v>
      </c>
      <c r="U1888" s="469" t="str">
        <f t="shared" si="457"/>
        <v>C83-R41</v>
      </c>
      <c r="V1888" s="970">
        <v>83</v>
      </c>
      <c r="W1888" s="470" t="s">
        <v>493</v>
      </c>
      <c r="X1888" s="470" t="s">
        <v>494</v>
      </c>
      <c r="Y1888" s="971">
        <v>41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C84-R44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1.1380208333333171</v>
      </c>
      <c r="Q1889" s="484">
        <f t="shared" ca="1" si="456"/>
        <v>1.138159722222206</v>
      </c>
      <c r="R1889" s="486">
        <v>0.10999999940395355</v>
      </c>
      <c r="S1889" s="486"/>
      <c r="T1889">
        <v>71</v>
      </c>
      <c r="U1889" s="469" t="str">
        <f t="shared" si="457"/>
        <v>C84-R44</v>
      </c>
      <c r="V1889" s="970">
        <v>84</v>
      </c>
      <c r="W1889" s="470" t="s">
        <v>493</v>
      </c>
      <c r="X1889" s="470" t="s">
        <v>494</v>
      </c>
      <c r="Y1889" s="971">
        <v>44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C84-R42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1.1384143518518355</v>
      </c>
      <c r="Q1890" s="484">
        <f t="shared" ca="1" si="456"/>
        <v>1.1385879629629465</v>
      </c>
      <c r="R1890" s="486">
        <v>0.10999999940395355</v>
      </c>
      <c r="S1890" s="486"/>
      <c r="T1890">
        <v>71</v>
      </c>
      <c r="U1890" s="469" t="str">
        <f t="shared" si="457"/>
        <v>C84-R42</v>
      </c>
      <c r="V1890" s="970">
        <v>84</v>
      </c>
      <c r="W1890" s="470" t="s">
        <v>493</v>
      </c>
      <c r="X1890" s="470" t="s">
        <v>494</v>
      </c>
      <c r="Y1890" s="971">
        <v>42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C84-R40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1.138831018518502</v>
      </c>
      <c r="Q1891" s="484">
        <f t="shared" ca="1" si="456"/>
        <v>1.1389699074073909</v>
      </c>
      <c r="R1891" s="486">
        <v>0.10999999940395355</v>
      </c>
      <c r="S1891" s="486"/>
      <c r="T1891">
        <v>71</v>
      </c>
      <c r="U1891" s="469" t="str">
        <f t="shared" si="457"/>
        <v>C84-R40</v>
      </c>
      <c r="V1891" s="970">
        <v>84</v>
      </c>
      <c r="W1891" s="470" t="s">
        <v>493</v>
      </c>
      <c r="X1891" s="470" t="s">
        <v>494</v>
      </c>
      <c r="Y1891" s="971">
        <v>40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C84-R38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1.1392013888888723</v>
      </c>
      <c r="Q1892" s="484">
        <f t="shared" ref="Q1892:Q1955" ca="1" si="471">P1892+TIME(0,0,RANDBETWEEN(12,15))</f>
        <v>1.1393518518518353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C84-R38</v>
      </c>
      <c r="V1892" s="970">
        <v>84</v>
      </c>
      <c r="W1892" s="470" t="s">
        <v>493</v>
      </c>
      <c r="X1892" s="470" t="s">
        <v>494</v>
      </c>
      <c r="Y1892" s="971">
        <v>38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C84-R36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1.1396064814814648</v>
      </c>
      <c r="Q1893" s="484">
        <f t="shared" ca="1" si="471"/>
        <v>1.1397569444444278</v>
      </c>
      <c r="R1893" s="486">
        <v>0.10999999940395355</v>
      </c>
      <c r="S1893" s="486"/>
      <c r="T1893">
        <v>71</v>
      </c>
      <c r="U1893" s="469" t="str">
        <f t="shared" si="472"/>
        <v>C84-R36</v>
      </c>
      <c r="V1893" s="970">
        <v>84</v>
      </c>
      <c r="W1893" s="470" t="s">
        <v>493</v>
      </c>
      <c r="X1893" s="470" t="s">
        <v>494</v>
      </c>
      <c r="Y1893" s="971">
        <v>36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C84-R34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1.1400231481481315</v>
      </c>
      <c r="Q1894" s="484">
        <f t="shared" ca="1" si="471"/>
        <v>1.1401967592592426</v>
      </c>
      <c r="R1894" s="486">
        <v>0.10999999940395355</v>
      </c>
      <c r="S1894" s="486"/>
      <c r="T1894">
        <v>71</v>
      </c>
      <c r="U1894" s="469" t="str">
        <f t="shared" si="472"/>
        <v>C84-R34</v>
      </c>
      <c r="V1894" s="970">
        <v>84</v>
      </c>
      <c r="W1894" s="470" t="s">
        <v>493</v>
      </c>
      <c r="X1894" s="470" t="s">
        <v>494</v>
      </c>
      <c r="Y1894" s="971">
        <v>34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C84-R32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1.1404629629629464</v>
      </c>
      <c r="Q1895" s="484">
        <f t="shared" ca="1" si="471"/>
        <v>1.1406018518518353</v>
      </c>
      <c r="R1895" s="486">
        <v>0.10999999940395355</v>
      </c>
      <c r="S1895" s="486"/>
      <c r="T1895">
        <v>71</v>
      </c>
      <c r="U1895" s="469" t="str">
        <f t="shared" si="472"/>
        <v>C84-R32</v>
      </c>
      <c r="V1895" s="970">
        <v>84</v>
      </c>
      <c r="W1895" s="470" t="s">
        <v>493</v>
      </c>
      <c r="X1895" s="470" t="s">
        <v>494</v>
      </c>
      <c r="Y1895" s="971">
        <v>32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C84-R30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1.1408449074073908</v>
      </c>
      <c r="Q1896" s="484">
        <f t="shared" ca="1" si="471"/>
        <v>1.1410185185185018</v>
      </c>
      <c r="R1896" s="486">
        <v>0.10999999940395355</v>
      </c>
      <c r="S1896" s="486"/>
      <c r="T1896">
        <v>71</v>
      </c>
      <c r="U1896" s="469" t="str">
        <f t="shared" si="472"/>
        <v>C84-R30</v>
      </c>
      <c r="V1896" s="970">
        <v>84</v>
      </c>
      <c r="W1896" s="470" t="s">
        <v>493</v>
      </c>
      <c r="X1896" s="470" t="s">
        <v>494</v>
      </c>
      <c r="Y1896" s="971">
        <v>30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C84-R28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1.1412499999999832</v>
      </c>
      <c r="Q1897" s="484">
        <f t="shared" ca="1" si="471"/>
        <v>1.1414004629629462</v>
      </c>
      <c r="R1897" s="486">
        <v>0.10999999940395355</v>
      </c>
      <c r="S1897" s="486"/>
      <c r="T1897">
        <v>71</v>
      </c>
      <c r="U1897" s="469" t="str">
        <f t="shared" si="472"/>
        <v>C84-R28</v>
      </c>
      <c r="V1897" s="970">
        <v>84</v>
      </c>
      <c r="W1897" s="470" t="s">
        <v>493</v>
      </c>
      <c r="X1897" s="470" t="s">
        <v>494</v>
      </c>
      <c r="Y1897" s="971">
        <v>28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C84-R26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1.14166666666665</v>
      </c>
      <c r="Q1898" s="484">
        <f t="shared" ca="1" si="471"/>
        <v>1.1418055555555389</v>
      </c>
      <c r="R1898" s="486">
        <v>0.10999999940395355</v>
      </c>
      <c r="S1898" s="486"/>
      <c r="T1898">
        <v>71</v>
      </c>
      <c r="U1898" s="469" t="str">
        <f t="shared" si="472"/>
        <v>C84-R26</v>
      </c>
      <c r="V1898" s="970">
        <v>84</v>
      </c>
      <c r="W1898" s="470" t="s">
        <v>493</v>
      </c>
      <c r="X1898" s="470" t="s">
        <v>494</v>
      </c>
      <c r="Y1898" s="971">
        <v>26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C84-R24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1.1420601851851684</v>
      </c>
      <c r="Q1899" s="484">
        <f t="shared" ca="1" si="471"/>
        <v>1.1422106481481313</v>
      </c>
      <c r="R1899" s="486">
        <v>0.10999999940395355</v>
      </c>
      <c r="S1899" s="486"/>
      <c r="T1899">
        <v>71</v>
      </c>
      <c r="U1899" s="469" t="str">
        <f t="shared" si="472"/>
        <v>C84-R24</v>
      </c>
      <c r="V1899" s="970">
        <v>84</v>
      </c>
      <c r="W1899" s="470" t="s">
        <v>493</v>
      </c>
      <c r="X1899" s="470" t="s">
        <v>494</v>
      </c>
      <c r="Y1899" s="971">
        <v>24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C84-R22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1.1424652777777609</v>
      </c>
      <c r="Q1900" s="484">
        <f t="shared" ca="1" si="471"/>
        <v>1.1426388888888719</v>
      </c>
      <c r="R1900" s="486">
        <v>0.10999999940395355</v>
      </c>
      <c r="S1900" s="486"/>
      <c r="T1900">
        <v>71</v>
      </c>
      <c r="U1900" s="469" t="str">
        <f t="shared" si="472"/>
        <v>C84-R22</v>
      </c>
      <c r="V1900" s="970">
        <v>84</v>
      </c>
      <c r="W1900" s="470" t="s">
        <v>493</v>
      </c>
      <c r="X1900" s="470" t="s">
        <v>494</v>
      </c>
      <c r="Y1900" s="971">
        <v>22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C84-R20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1.1428819444444274</v>
      </c>
      <c r="Q1901" s="484">
        <f t="shared" ca="1" si="471"/>
        <v>1.1430208333333163</v>
      </c>
      <c r="R1901" s="486">
        <v>0.10999999940395355</v>
      </c>
      <c r="S1901" s="486"/>
      <c r="T1901">
        <v>71</v>
      </c>
      <c r="U1901" s="469" t="str">
        <f t="shared" si="472"/>
        <v>C84-R20</v>
      </c>
      <c r="V1901" s="970">
        <v>84</v>
      </c>
      <c r="W1901" s="470" t="s">
        <v>493</v>
      </c>
      <c r="X1901" s="470" t="s">
        <v>494</v>
      </c>
      <c r="Y1901" s="971">
        <v>20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C84-R18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1.1432523148147977</v>
      </c>
      <c r="Q1902" s="484">
        <f t="shared" ca="1" si="471"/>
        <v>1.1434143518518347</v>
      </c>
      <c r="R1902" s="486">
        <v>0.10999999940395355</v>
      </c>
      <c r="S1902" s="486"/>
      <c r="T1902">
        <v>71</v>
      </c>
      <c r="U1902" s="469" t="str">
        <f t="shared" si="472"/>
        <v>C84-R18</v>
      </c>
      <c r="V1902" s="970">
        <v>84</v>
      </c>
      <c r="W1902" s="470" t="s">
        <v>493</v>
      </c>
      <c r="X1902" s="470" t="s">
        <v>494</v>
      </c>
      <c r="Y1902" s="971">
        <v>18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C84-R16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1.1436805555555385</v>
      </c>
      <c r="Q1903" s="484">
        <f t="shared" ca="1" si="471"/>
        <v>1.1438541666666495</v>
      </c>
      <c r="R1903" s="486">
        <v>0.10999999940395355</v>
      </c>
      <c r="S1903" s="486"/>
      <c r="T1903">
        <v>71</v>
      </c>
      <c r="U1903" s="469" t="str">
        <f t="shared" si="472"/>
        <v>C84-R16</v>
      </c>
      <c r="V1903" s="970">
        <v>84</v>
      </c>
      <c r="W1903" s="470" t="s">
        <v>493</v>
      </c>
      <c r="X1903" s="470" t="s">
        <v>494</v>
      </c>
      <c r="Y1903" s="971">
        <v>16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C84-R14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1.1441319444444273</v>
      </c>
      <c r="Q1904" s="484">
        <f t="shared" ca="1" si="471"/>
        <v>1.1442824074073903</v>
      </c>
      <c r="R1904" s="486">
        <v>0.10999999940395355</v>
      </c>
      <c r="S1904" s="486"/>
      <c r="T1904">
        <v>72</v>
      </c>
      <c r="U1904" s="469" t="str">
        <f t="shared" si="472"/>
        <v>C84-R14</v>
      </c>
      <c r="V1904" s="970">
        <v>84</v>
      </c>
      <c r="W1904" s="470" t="s">
        <v>493</v>
      </c>
      <c r="X1904" s="470" t="s">
        <v>494</v>
      </c>
      <c r="Y1904" s="971">
        <v>14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C84-R12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1.1445254629629458</v>
      </c>
      <c r="Q1905" s="484">
        <f t="shared" ca="1" si="471"/>
        <v>1.1446643518518347</v>
      </c>
      <c r="R1905" s="486">
        <v>0.10999999940395355</v>
      </c>
      <c r="S1905" s="486"/>
      <c r="T1905">
        <v>72</v>
      </c>
      <c r="U1905" s="469" t="str">
        <f t="shared" si="472"/>
        <v>C84-R12</v>
      </c>
      <c r="V1905" s="970">
        <v>84</v>
      </c>
      <c r="W1905" s="470" t="s">
        <v>493</v>
      </c>
      <c r="X1905" s="470" t="s">
        <v>494</v>
      </c>
      <c r="Y1905" s="971">
        <v>12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C84-R10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1.1449074074073902</v>
      </c>
      <c r="Q1906" s="484">
        <f t="shared" ca="1" si="471"/>
        <v>1.1450578703703531</v>
      </c>
      <c r="R1906" s="486">
        <v>0.10999999940395355</v>
      </c>
      <c r="S1906" s="486"/>
      <c r="T1906">
        <v>72</v>
      </c>
      <c r="U1906" s="469" t="str">
        <f t="shared" si="472"/>
        <v>C84-R10</v>
      </c>
      <c r="V1906" s="970">
        <v>84</v>
      </c>
      <c r="W1906" s="470" t="s">
        <v>493</v>
      </c>
      <c r="X1906" s="470" t="s">
        <v>494</v>
      </c>
      <c r="Y1906" s="971">
        <v>10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C84-R8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1.1453009259259086</v>
      </c>
      <c r="Q1907" s="484">
        <f t="shared" ca="1" si="471"/>
        <v>1.1454398148147975</v>
      </c>
      <c r="R1907" s="486">
        <v>0.10999999940395355</v>
      </c>
      <c r="S1907" s="486"/>
      <c r="T1907">
        <v>72</v>
      </c>
      <c r="U1907" s="469" t="str">
        <f t="shared" si="472"/>
        <v>C84-R8</v>
      </c>
      <c r="V1907" s="970">
        <v>84</v>
      </c>
      <c r="W1907" s="470" t="s">
        <v>493</v>
      </c>
      <c r="X1907" s="470" t="s">
        <v>494</v>
      </c>
      <c r="Y1907" s="971">
        <v>8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C84-R6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1.1457291666666494</v>
      </c>
      <c r="Q1908" s="484">
        <f t="shared" ca="1" si="471"/>
        <v>1.1458680555555383</v>
      </c>
      <c r="R1908" s="486">
        <v>0.10999999940395355</v>
      </c>
      <c r="S1908" s="486"/>
      <c r="T1908">
        <v>72</v>
      </c>
      <c r="U1908" s="469" t="str">
        <f t="shared" si="472"/>
        <v>C84-R6</v>
      </c>
      <c r="V1908" s="970">
        <v>84</v>
      </c>
      <c r="W1908" s="470" t="s">
        <v>493</v>
      </c>
      <c r="X1908" s="470" t="s">
        <v>494</v>
      </c>
      <c r="Y1908" s="971">
        <v>6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C84-R4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1.1461574074073901</v>
      </c>
      <c r="Q1909" s="484">
        <f t="shared" ca="1" si="471"/>
        <v>1.1463078703703531</v>
      </c>
      <c r="R1909" s="486">
        <v>0.10999999940395355</v>
      </c>
      <c r="S1909" s="486"/>
      <c r="T1909">
        <v>72</v>
      </c>
      <c r="U1909" s="469" t="str">
        <f t="shared" si="472"/>
        <v>C84-R4</v>
      </c>
      <c r="V1909" s="970">
        <v>84</v>
      </c>
      <c r="W1909" s="470" t="s">
        <v>493</v>
      </c>
      <c r="X1909" s="470" t="s">
        <v>494</v>
      </c>
      <c r="Y1909" s="971">
        <v>4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C84-R2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1.1465740740740569</v>
      </c>
      <c r="Q1910" s="484">
        <f t="shared" ca="1" si="471"/>
        <v>1.1467476851851679</v>
      </c>
      <c r="R1910" s="486">
        <v>0.10999999940395355</v>
      </c>
      <c r="S1910" s="486"/>
      <c r="T1910">
        <v>72</v>
      </c>
      <c r="U1910" s="469" t="str">
        <f t="shared" si="472"/>
        <v>C84-R2</v>
      </c>
      <c r="V1910" s="970">
        <v>84</v>
      </c>
      <c r="W1910" s="470" t="s">
        <v>493</v>
      </c>
      <c r="X1910" s="470" t="s">
        <v>494</v>
      </c>
      <c r="Y1910" s="971">
        <v>2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C85-R1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1.1469791666666493</v>
      </c>
      <c r="Q1911" s="484">
        <f t="shared" ca="1" si="471"/>
        <v>1.1471296296296123</v>
      </c>
      <c r="R1911" s="486">
        <v>0.10999999940395355</v>
      </c>
      <c r="S1911" s="486"/>
      <c r="T1911">
        <v>72</v>
      </c>
      <c r="U1911" s="469" t="str">
        <f t="shared" si="472"/>
        <v>C85-R1</v>
      </c>
      <c r="V1911" s="970">
        <v>85</v>
      </c>
      <c r="W1911" s="470" t="s">
        <v>493</v>
      </c>
      <c r="X1911" s="470" t="s">
        <v>494</v>
      </c>
      <c r="Y1911" s="971">
        <v>1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C85-R3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1.1473726851851678</v>
      </c>
      <c r="Q1912" s="484">
        <f t="shared" ca="1" si="471"/>
        <v>1.1475462962962788</v>
      </c>
      <c r="R1912" s="486">
        <v>0.10999999940395355</v>
      </c>
      <c r="S1912" s="486"/>
      <c r="T1912">
        <v>72</v>
      </c>
      <c r="U1912" s="469" t="str">
        <f t="shared" si="472"/>
        <v>C85-R3</v>
      </c>
      <c r="V1912" s="970">
        <v>85</v>
      </c>
      <c r="W1912" s="470" t="s">
        <v>493</v>
      </c>
      <c r="X1912" s="470" t="s">
        <v>494</v>
      </c>
      <c r="Y1912" s="971">
        <v>3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C85-R5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1.1478356481481307</v>
      </c>
      <c r="Q1913" s="484">
        <f t="shared" ca="1" si="471"/>
        <v>1.1479745370370196</v>
      </c>
      <c r="R1913" s="486">
        <v>0.10999999940395355</v>
      </c>
      <c r="S1913" s="486"/>
      <c r="T1913">
        <v>72</v>
      </c>
      <c r="U1913" s="469" t="str">
        <f t="shared" si="472"/>
        <v>C85-R5</v>
      </c>
      <c r="V1913" s="970">
        <v>85</v>
      </c>
      <c r="W1913" s="470" t="s">
        <v>493</v>
      </c>
      <c r="X1913" s="470" t="s">
        <v>494</v>
      </c>
      <c r="Y1913" s="971">
        <v>5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C85-R7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1.1482523148147974</v>
      </c>
      <c r="Q1914" s="484">
        <f t="shared" ca="1" si="471"/>
        <v>1.1483912037036863</v>
      </c>
      <c r="R1914" s="486">
        <v>0.10999999940395355</v>
      </c>
      <c r="S1914" s="486"/>
      <c r="T1914">
        <v>72</v>
      </c>
      <c r="U1914" s="469" t="str">
        <f t="shared" si="472"/>
        <v>C85-R7</v>
      </c>
      <c r="V1914" s="970">
        <v>85</v>
      </c>
      <c r="W1914" s="470" t="s">
        <v>493</v>
      </c>
      <c r="X1914" s="470" t="s">
        <v>494</v>
      </c>
      <c r="Y1914" s="971">
        <v>7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C85-R9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1.1486342592592418</v>
      </c>
      <c r="Q1915" s="484">
        <f t="shared" ca="1" si="471"/>
        <v>1.1487731481481307</v>
      </c>
      <c r="R1915" s="486">
        <v>0.10999999940395355</v>
      </c>
      <c r="S1915" s="486"/>
      <c r="T1915">
        <v>72</v>
      </c>
      <c r="U1915" s="469" t="str">
        <f t="shared" si="472"/>
        <v>C85-R9</v>
      </c>
      <c r="V1915" s="970">
        <v>85</v>
      </c>
      <c r="W1915" s="470" t="s">
        <v>493</v>
      </c>
      <c r="X1915" s="470" t="s">
        <v>494</v>
      </c>
      <c r="Y1915" s="971">
        <v>9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C85-R11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1.1490162037036862</v>
      </c>
      <c r="Q1916" s="484">
        <f t="shared" ca="1" si="471"/>
        <v>1.1491550925925751</v>
      </c>
      <c r="R1916" s="486">
        <v>0.10999999940395355</v>
      </c>
      <c r="S1916" s="486"/>
      <c r="T1916">
        <v>72</v>
      </c>
      <c r="U1916" s="469" t="str">
        <f t="shared" si="472"/>
        <v>C85-R11</v>
      </c>
      <c r="V1916" s="970">
        <v>85</v>
      </c>
      <c r="W1916" s="470" t="s">
        <v>493</v>
      </c>
      <c r="X1916" s="470" t="s">
        <v>494</v>
      </c>
      <c r="Y1916" s="971">
        <v>11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C85-R13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1.1494328703703529</v>
      </c>
      <c r="Q1917" s="484">
        <f t="shared" ca="1" si="471"/>
        <v>1.1495833333333159</v>
      </c>
      <c r="R1917" s="486">
        <v>0.10999999940395355</v>
      </c>
      <c r="S1917" s="486"/>
      <c r="T1917">
        <v>72</v>
      </c>
      <c r="U1917" s="469" t="str">
        <f t="shared" si="472"/>
        <v>C85-R13</v>
      </c>
      <c r="V1917" s="970">
        <v>85</v>
      </c>
      <c r="W1917" s="470" t="s">
        <v>493</v>
      </c>
      <c r="X1917" s="470" t="s">
        <v>494</v>
      </c>
      <c r="Y1917" s="971">
        <v>13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C85-R15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1.1498611111110937</v>
      </c>
      <c r="Q1918" s="484">
        <f t="shared" ca="1" si="471"/>
        <v>1.1500347222222047</v>
      </c>
      <c r="R1918" s="486">
        <v>0.10999999940395355</v>
      </c>
      <c r="S1918" s="486"/>
      <c r="T1918">
        <v>72</v>
      </c>
      <c r="U1918" s="469" t="str">
        <f t="shared" si="472"/>
        <v>C85-R15</v>
      </c>
      <c r="V1918" s="970">
        <v>85</v>
      </c>
      <c r="W1918" s="470" t="s">
        <v>493</v>
      </c>
      <c r="X1918" s="470" t="s">
        <v>494</v>
      </c>
      <c r="Y1918" s="971">
        <v>15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C85-R17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1.1503124999999825</v>
      </c>
      <c r="Q1919" s="484">
        <f t="shared" ca="1" si="471"/>
        <v>1.1504861111110936</v>
      </c>
      <c r="R1919" s="486">
        <v>0.10999999940395355</v>
      </c>
      <c r="S1919" s="486"/>
      <c r="T1919">
        <v>72</v>
      </c>
      <c r="U1919" s="469" t="str">
        <f t="shared" si="472"/>
        <v>C85-R17</v>
      </c>
      <c r="V1919" s="970">
        <v>85</v>
      </c>
      <c r="W1919" s="470" t="s">
        <v>493</v>
      </c>
      <c r="X1919" s="470" t="s">
        <v>494</v>
      </c>
      <c r="Y1919" s="971">
        <v>17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C85-R19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1.150729166666649</v>
      </c>
      <c r="Q1920" s="484">
        <f t="shared" ca="1" si="471"/>
        <v>1.1508680555555379</v>
      </c>
      <c r="R1920" s="486">
        <v>0.10999999940395355</v>
      </c>
      <c r="S1920" s="486"/>
      <c r="T1920">
        <v>72</v>
      </c>
      <c r="U1920" s="469" t="str">
        <f t="shared" si="472"/>
        <v>C85-R19</v>
      </c>
      <c r="V1920" s="970">
        <v>85</v>
      </c>
      <c r="W1920" s="470" t="s">
        <v>493</v>
      </c>
      <c r="X1920" s="470" t="s">
        <v>494</v>
      </c>
      <c r="Y1920" s="971">
        <v>19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C85-R21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1.1511458333333158</v>
      </c>
      <c r="Q1921" s="484">
        <f t="shared" ca="1" si="471"/>
        <v>1.1512847222222047</v>
      </c>
      <c r="R1921" s="486">
        <v>0.10999999940395355</v>
      </c>
      <c r="S1921" s="486"/>
      <c r="T1921">
        <v>72</v>
      </c>
      <c r="U1921" s="469" t="str">
        <f t="shared" si="472"/>
        <v>C85-R21</v>
      </c>
      <c r="V1921" s="970">
        <v>85</v>
      </c>
      <c r="W1921" s="470" t="s">
        <v>493</v>
      </c>
      <c r="X1921" s="470" t="s">
        <v>494</v>
      </c>
      <c r="Y1921" s="971">
        <v>21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C85-R23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1.1515740740740565</v>
      </c>
      <c r="Q1922" s="484">
        <f t="shared" ca="1" si="471"/>
        <v>1.1517129629629455</v>
      </c>
      <c r="R1922" s="486">
        <v>0.10999999940395355</v>
      </c>
      <c r="S1922" s="486"/>
      <c r="T1922">
        <v>72</v>
      </c>
      <c r="U1922" s="469" t="str">
        <f t="shared" si="472"/>
        <v>C85-R23</v>
      </c>
      <c r="V1922" s="970">
        <v>85</v>
      </c>
      <c r="W1922" s="470" t="s">
        <v>493</v>
      </c>
      <c r="X1922" s="470" t="s">
        <v>494</v>
      </c>
      <c r="Y1922" s="971">
        <v>23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C85-R25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1.1520023148147973</v>
      </c>
      <c r="Q1923" s="484">
        <f t="shared" ca="1" si="471"/>
        <v>1.1521643518518343</v>
      </c>
      <c r="R1923" s="486">
        <v>0.10999999940395355</v>
      </c>
      <c r="S1923" s="486"/>
      <c r="T1923">
        <v>72</v>
      </c>
      <c r="U1923" s="469" t="str">
        <f t="shared" si="472"/>
        <v>C85-R25</v>
      </c>
      <c r="V1923" s="970">
        <v>85</v>
      </c>
      <c r="W1923" s="470" t="s">
        <v>493</v>
      </c>
      <c r="X1923" s="470" t="s">
        <v>494</v>
      </c>
      <c r="Y1923" s="971">
        <v>25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C85-R27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1.1524421296296121</v>
      </c>
      <c r="Q1924" s="484">
        <f t="shared" ca="1" si="471"/>
        <v>1.152581018518501</v>
      </c>
      <c r="R1924" s="486">
        <v>0.10999999940395355</v>
      </c>
      <c r="S1924" s="486"/>
      <c r="T1924">
        <v>72</v>
      </c>
      <c r="U1924" s="469" t="str">
        <f t="shared" si="472"/>
        <v>C85-R27</v>
      </c>
      <c r="V1924" s="970">
        <v>85</v>
      </c>
      <c r="W1924" s="470" t="s">
        <v>493</v>
      </c>
      <c r="X1924" s="470" t="s">
        <v>494</v>
      </c>
      <c r="Y1924" s="971">
        <v>27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C85-R29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1.1528124999999825</v>
      </c>
      <c r="Q1925" s="484">
        <f t="shared" ca="1" si="471"/>
        <v>1.1529745370370195</v>
      </c>
      <c r="R1925" s="486">
        <v>0.10999999940395355</v>
      </c>
      <c r="S1925" s="486"/>
      <c r="T1925">
        <v>72</v>
      </c>
      <c r="U1925" s="469" t="str">
        <f t="shared" si="472"/>
        <v>C85-R29</v>
      </c>
      <c r="V1925" s="970">
        <v>85</v>
      </c>
      <c r="W1925" s="470" t="s">
        <v>493</v>
      </c>
      <c r="X1925" s="470" t="s">
        <v>494</v>
      </c>
      <c r="Y1925" s="971">
        <v>29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C85-R31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1.1532060185185009</v>
      </c>
      <c r="Q1926" s="484">
        <f t="shared" ca="1" si="471"/>
        <v>1.1533680555555379</v>
      </c>
      <c r="R1926" s="486">
        <v>0.10999999940395355</v>
      </c>
      <c r="S1926" s="486"/>
      <c r="T1926">
        <v>72</v>
      </c>
      <c r="U1926" s="469" t="str">
        <f t="shared" si="472"/>
        <v>C85-R31</v>
      </c>
      <c r="V1926" s="970">
        <v>85</v>
      </c>
      <c r="W1926" s="470" t="s">
        <v>493</v>
      </c>
      <c r="X1926" s="470" t="s">
        <v>494</v>
      </c>
      <c r="Y1926" s="971">
        <v>31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C85-R33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1.1535995370370193</v>
      </c>
      <c r="Q1927" s="484">
        <f t="shared" ca="1" si="471"/>
        <v>1.1537499999999823</v>
      </c>
      <c r="R1927" s="486">
        <v>0.10999999940395355</v>
      </c>
      <c r="S1927" s="486"/>
      <c r="T1927">
        <v>72</v>
      </c>
      <c r="U1927" s="469" t="str">
        <f t="shared" si="472"/>
        <v>C85-R33</v>
      </c>
      <c r="V1927" s="970">
        <v>85</v>
      </c>
      <c r="W1927" s="470" t="s">
        <v>493</v>
      </c>
      <c r="X1927" s="470" t="s">
        <v>494</v>
      </c>
      <c r="Y1927" s="971">
        <v>33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C85-R35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1.1539814814814637</v>
      </c>
      <c r="Q1928" s="484">
        <f t="shared" ca="1" si="471"/>
        <v>1.1541435185185007</v>
      </c>
      <c r="R1928" s="486">
        <v>0.10999999940395355</v>
      </c>
      <c r="S1928" s="486"/>
      <c r="T1928">
        <v>72</v>
      </c>
      <c r="U1928" s="469" t="str">
        <f t="shared" si="472"/>
        <v>C85-R35</v>
      </c>
      <c r="V1928" s="970">
        <v>85</v>
      </c>
      <c r="W1928" s="470" t="s">
        <v>493</v>
      </c>
      <c r="X1928" s="470" t="s">
        <v>494</v>
      </c>
      <c r="Y1928" s="971">
        <v>35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C85-R37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1.1544097222222045</v>
      </c>
      <c r="Q1929" s="484">
        <f t="shared" ca="1" si="471"/>
        <v>1.1545717592592415</v>
      </c>
      <c r="R1929" s="486">
        <v>0.10999999940395355</v>
      </c>
      <c r="S1929" s="486"/>
      <c r="T1929">
        <v>73</v>
      </c>
      <c r="U1929" s="469" t="str">
        <f t="shared" si="472"/>
        <v>C85-R37</v>
      </c>
      <c r="V1929" s="970">
        <v>85</v>
      </c>
      <c r="W1929" s="470" t="s">
        <v>493</v>
      </c>
      <c r="X1929" s="470" t="s">
        <v>494</v>
      </c>
      <c r="Y1929" s="971">
        <v>37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C85-R39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1.154814814814797</v>
      </c>
      <c r="Q1930" s="484">
        <f t="shared" ca="1" si="471"/>
        <v>1.1549652777777599</v>
      </c>
      <c r="R1930" s="486">
        <v>0.10999999940395355</v>
      </c>
      <c r="S1930" s="486"/>
      <c r="T1930">
        <v>73</v>
      </c>
      <c r="U1930" s="469" t="str">
        <f t="shared" si="472"/>
        <v>C85-R39</v>
      </c>
      <c r="V1930" s="970">
        <v>85</v>
      </c>
      <c r="W1930" s="470" t="s">
        <v>493</v>
      </c>
      <c r="X1930" s="470" t="s">
        <v>494</v>
      </c>
      <c r="Y1930" s="971">
        <v>39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C85-R41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1.1552546296296118</v>
      </c>
      <c r="Q1931" s="484">
        <f t="shared" ca="1" si="471"/>
        <v>1.1554282407407228</v>
      </c>
      <c r="R1931" s="486">
        <v>0.10999999940395355</v>
      </c>
      <c r="S1931" s="486"/>
      <c r="T1931">
        <v>73</v>
      </c>
      <c r="U1931" s="469" t="str">
        <f t="shared" si="472"/>
        <v>C85-R41</v>
      </c>
      <c r="V1931" s="970">
        <v>85</v>
      </c>
      <c r="W1931" s="470" t="s">
        <v>493</v>
      </c>
      <c r="X1931" s="470" t="s">
        <v>494</v>
      </c>
      <c r="Y1931" s="971">
        <v>41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C86-R44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1.1556597222222043</v>
      </c>
      <c r="Q1932" s="484">
        <f t="shared" ca="1" si="471"/>
        <v>1.1558333333333153</v>
      </c>
      <c r="R1932" s="486">
        <v>0.10999999940395355</v>
      </c>
      <c r="S1932" s="486"/>
      <c r="T1932">
        <v>73</v>
      </c>
      <c r="U1932" s="469" t="str">
        <f t="shared" si="472"/>
        <v>C86-R44</v>
      </c>
      <c r="V1932" s="970">
        <v>86</v>
      </c>
      <c r="W1932" s="470" t="s">
        <v>493</v>
      </c>
      <c r="X1932" s="470" t="s">
        <v>494</v>
      </c>
      <c r="Y1932" s="971">
        <v>44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C86-R42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1.1560763888888708</v>
      </c>
      <c r="Q1933" s="484">
        <f t="shared" ca="1" si="471"/>
        <v>1.1562499999999818</v>
      </c>
      <c r="R1933" s="486">
        <v>0.10999999940395355</v>
      </c>
      <c r="S1933" s="486"/>
      <c r="T1933">
        <v>73</v>
      </c>
      <c r="U1933" s="469" t="str">
        <f t="shared" si="472"/>
        <v>C86-R42</v>
      </c>
      <c r="V1933" s="970">
        <v>86</v>
      </c>
      <c r="W1933" s="470" t="s">
        <v>493</v>
      </c>
      <c r="X1933" s="470" t="s">
        <v>494</v>
      </c>
      <c r="Y1933" s="971">
        <v>42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C86-R40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1.1565277777777596</v>
      </c>
      <c r="Q1934" s="484">
        <f t="shared" ca="1" si="471"/>
        <v>1.1566666666666485</v>
      </c>
      <c r="R1934" s="486">
        <v>0.10999999940395355</v>
      </c>
      <c r="S1934" s="486"/>
      <c r="T1934">
        <v>73</v>
      </c>
      <c r="U1934" s="469" t="str">
        <f t="shared" si="472"/>
        <v>C86-R40</v>
      </c>
      <c r="V1934" s="970">
        <v>86</v>
      </c>
      <c r="W1934" s="470" t="s">
        <v>493</v>
      </c>
      <c r="X1934" s="470" t="s">
        <v>494</v>
      </c>
      <c r="Y1934" s="971">
        <v>40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C86-R38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1.1569328703703523</v>
      </c>
      <c r="Q1935" s="484">
        <f t="shared" ca="1" si="471"/>
        <v>1.1571064814814633</v>
      </c>
      <c r="R1935" s="486">
        <v>0.10999999940395355</v>
      </c>
      <c r="S1935" s="486"/>
      <c r="T1935">
        <v>73</v>
      </c>
      <c r="U1935" s="469" t="str">
        <f t="shared" si="472"/>
        <v>C86-R38</v>
      </c>
      <c r="V1935" s="970">
        <v>86</v>
      </c>
      <c r="W1935" s="470" t="s">
        <v>493</v>
      </c>
      <c r="X1935" s="470" t="s">
        <v>494</v>
      </c>
      <c r="Y1935" s="971">
        <v>38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C86-R36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1.1573842592592412</v>
      </c>
      <c r="Q1936" s="484">
        <f t="shared" ca="1" si="471"/>
        <v>1.1575231481481301</v>
      </c>
      <c r="R1936" s="486">
        <v>0.10999999940395355</v>
      </c>
      <c r="S1936" s="486"/>
      <c r="T1936">
        <v>73</v>
      </c>
      <c r="U1936" s="469" t="str">
        <f t="shared" si="472"/>
        <v>C86-R36</v>
      </c>
      <c r="V1936" s="970">
        <v>86</v>
      </c>
      <c r="W1936" s="470" t="s">
        <v>493</v>
      </c>
      <c r="X1936" s="470" t="s">
        <v>494</v>
      </c>
      <c r="Y1936" s="971">
        <v>36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C86-R34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1.1578124999999819</v>
      </c>
      <c r="Q1937" s="484">
        <f t="shared" ca="1" si="471"/>
        <v>1.1579513888888708</v>
      </c>
      <c r="R1937" s="486">
        <v>0.10999999940395355</v>
      </c>
      <c r="S1937" s="486"/>
      <c r="T1937">
        <v>73</v>
      </c>
      <c r="U1937" s="469" t="str">
        <f t="shared" si="472"/>
        <v>C86-R34</v>
      </c>
      <c r="V1937" s="970">
        <v>86</v>
      </c>
      <c r="W1937" s="470" t="s">
        <v>493</v>
      </c>
      <c r="X1937" s="470" t="s">
        <v>494</v>
      </c>
      <c r="Y1937" s="971">
        <v>34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C86-R32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1.1582060185185004</v>
      </c>
      <c r="Q1938" s="484">
        <f t="shared" ca="1" si="471"/>
        <v>1.1583680555555373</v>
      </c>
      <c r="R1938" s="486">
        <v>0.10999999940395355</v>
      </c>
      <c r="S1938" s="486"/>
      <c r="T1938">
        <v>73</v>
      </c>
      <c r="U1938" s="469" t="str">
        <f t="shared" si="472"/>
        <v>C86-R32</v>
      </c>
      <c r="V1938" s="970">
        <v>86</v>
      </c>
      <c r="W1938" s="470" t="s">
        <v>493</v>
      </c>
      <c r="X1938" s="470" t="s">
        <v>494</v>
      </c>
      <c r="Y1938" s="971">
        <v>32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C86-R30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1.1585995370370188</v>
      </c>
      <c r="Q1939" s="484">
        <f t="shared" ca="1" si="471"/>
        <v>1.1587499999999817</v>
      </c>
      <c r="R1939" s="486">
        <v>0.10999999940395355</v>
      </c>
      <c r="S1939" s="486"/>
      <c r="T1939">
        <v>73</v>
      </c>
      <c r="U1939" s="469" t="str">
        <f t="shared" si="472"/>
        <v>C86-R30</v>
      </c>
      <c r="V1939" s="970">
        <v>86</v>
      </c>
      <c r="W1939" s="470" t="s">
        <v>493</v>
      </c>
      <c r="X1939" s="470" t="s">
        <v>494</v>
      </c>
      <c r="Y1939" s="971">
        <v>30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C86-R28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1.1590393518518336</v>
      </c>
      <c r="Q1940" s="484">
        <f t="shared" ca="1" si="471"/>
        <v>1.1592013888888706</v>
      </c>
      <c r="R1940" s="486">
        <v>0.10999999940395355</v>
      </c>
      <c r="S1940" s="486"/>
      <c r="T1940">
        <v>73</v>
      </c>
      <c r="U1940" s="469" t="str">
        <f t="shared" si="472"/>
        <v>C86-R28</v>
      </c>
      <c r="V1940" s="970">
        <v>86</v>
      </c>
      <c r="W1940" s="470" t="s">
        <v>493</v>
      </c>
      <c r="X1940" s="470" t="s">
        <v>494</v>
      </c>
      <c r="Y1940" s="971">
        <v>28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C86-R26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1.159432870370352</v>
      </c>
      <c r="Q1941" s="484">
        <f t="shared" ca="1" si="471"/>
        <v>1.1596064814814631</v>
      </c>
      <c r="R1941" s="486">
        <v>0.10999999940395355</v>
      </c>
      <c r="S1941" s="486"/>
      <c r="T1941">
        <v>73</v>
      </c>
      <c r="U1941" s="469" t="str">
        <f t="shared" si="472"/>
        <v>C86-R26</v>
      </c>
      <c r="V1941" s="970">
        <v>86</v>
      </c>
      <c r="W1941" s="470" t="s">
        <v>493</v>
      </c>
      <c r="X1941" s="470" t="s">
        <v>494</v>
      </c>
      <c r="Y1941" s="971">
        <v>26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C86-R24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1.1598958333333149</v>
      </c>
      <c r="Q1942" s="484">
        <f t="shared" ca="1" si="471"/>
        <v>1.1600462962962779</v>
      </c>
      <c r="R1942" s="486">
        <v>0.10999999940395355</v>
      </c>
      <c r="S1942" s="486"/>
      <c r="T1942">
        <v>73</v>
      </c>
      <c r="U1942" s="469" t="str">
        <f t="shared" si="472"/>
        <v>C86-R24</v>
      </c>
      <c r="V1942" s="970">
        <v>86</v>
      </c>
      <c r="W1942" s="470" t="s">
        <v>493</v>
      </c>
      <c r="X1942" s="470" t="s">
        <v>494</v>
      </c>
      <c r="Y1942" s="971">
        <v>24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C86-R22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1.1602777777777593</v>
      </c>
      <c r="Q1943" s="484">
        <f t="shared" ca="1" si="471"/>
        <v>1.1604166666666482</v>
      </c>
      <c r="R1943" s="486">
        <v>0.10999999940395355</v>
      </c>
      <c r="S1943" s="486"/>
      <c r="T1943">
        <v>73</v>
      </c>
      <c r="U1943" s="469" t="str">
        <f t="shared" si="472"/>
        <v>C86-R22</v>
      </c>
      <c r="V1943" s="970">
        <v>86</v>
      </c>
      <c r="W1943" s="470" t="s">
        <v>493</v>
      </c>
      <c r="X1943" s="470" t="s">
        <v>494</v>
      </c>
      <c r="Y1943" s="971">
        <v>22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C86-R20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1.1606597222222037</v>
      </c>
      <c r="Q1944" s="484">
        <f t="shared" ca="1" si="471"/>
        <v>1.1608217592592407</v>
      </c>
      <c r="R1944" s="486">
        <v>0.10999999940395355</v>
      </c>
      <c r="S1944" s="486"/>
      <c r="T1944">
        <v>73</v>
      </c>
      <c r="U1944" s="469" t="str">
        <f t="shared" si="472"/>
        <v>C86-R20</v>
      </c>
      <c r="V1944" s="970">
        <v>86</v>
      </c>
      <c r="W1944" s="470" t="s">
        <v>493</v>
      </c>
      <c r="X1944" s="470" t="s">
        <v>494</v>
      </c>
      <c r="Y1944" s="971">
        <v>20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C86-R18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1.1611111111110926</v>
      </c>
      <c r="Q1945" s="484">
        <f t="shared" ca="1" si="471"/>
        <v>1.1612499999999815</v>
      </c>
      <c r="R1945" s="486">
        <v>0.10999999940395355</v>
      </c>
      <c r="S1945" s="486"/>
      <c r="T1945">
        <v>73</v>
      </c>
      <c r="U1945" s="469" t="str">
        <f t="shared" si="472"/>
        <v>C86-R18</v>
      </c>
      <c r="V1945" s="970">
        <v>86</v>
      </c>
      <c r="W1945" s="470" t="s">
        <v>493</v>
      </c>
      <c r="X1945" s="470" t="s">
        <v>494</v>
      </c>
      <c r="Y1945" s="971">
        <v>18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C86-R16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1.1615162037036852</v>
      </c>
      <c r="Q1946" s="484">
        <f t="shared" ca="1" si="471"/>
        <v>1.1616550925925742</v>
      </c>
      <c r="R1946" s="486">
        <v>0.10999999940395355</v>
      </c>
      <c r="S1946" s="486"/>
      <c r="T1946">
        <v>73</v>
      </c>
      <c r="U1946" s="469" t="str">
        <f t="shared" si="472"/>
        <v>C86-R16</v>
      </c>
      <c r="V1946" s="970">
        <v>86</v>
      </c>
      <c r="W1946" s="470" t="s">
        <v>493</v>
      </c>
      <c r="X1946" s="470" t="s">
        <v>494</v>
      </c>
      <c r="Y1946" s="971">
        <v>16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C86-R14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1.161944444444426</v>
      </c>
      <c r="Q1947" s="484">
        <f t="shared" ca="1" si="471"/>
        <v>1.1620833333333149</v>
      </c>
      <c r="R1947" s="486">
        <v>0.10999999940395355</v>
      </c>
      <c r="S1947" s="486"/>
      <c r="T1947">
        <v>73</v>
      </c>
      <c r="U1947" s="469" t="str">
        <f t="shared" si="472"/>
        <v>C86-R14</v>
      </c>
      <c r="V1947" s="970">
        <v>86</v>
      </c>
      <c r="W1947" s="470" t="s">
        <v>493</v>
      </c>
      <c r="X1947" s="470" t="s">
        <v>494</v>
      </c>
      <c r="Y1947" s="971">
        <v>14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C86-R12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1.1623495370370187</v>
      </c>
      <c r="Q1948" s="484">
        <f t="shared" ca="1" si="471"/>
        <v>1.1625231481481297</v>
      </c>
      <c r="R1948" s="486">
        <v>0.10999999940395355</v>
      </c>
      <c r="S1948" s="486"/>
      <c r="T1948">
        <v>73</v>
      </c>
      <c r="U1948" s="469" t="str">
        <f t="shared" si="472"/>
        <v>C86-R12</v>
      </c>
      <c r="V1948" s="970">
        <v>86</v>
      </c>
      <c r="W1948" s="470" t="s">
        <v>493</v>
      </c>
      <c r="X1948" s="470" t="s">
        <v>494</v>
      </c>
      <c r="Y1948" s="971">
        <v>12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C86-R10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1.1627893518518335</v>
      </c>
      <c r="Q1949" s="484">
        <f t="shared" ca="1" si="471"/>
        <v>1.1629398148147965</v>
      </c>
      <c r="R1949" s="486">
        <v>0.10999999940395355</v>
      </c>
      <c r="S1949" s="486"/>
      <c r="T1949">
        <v>73</v>
      </c>
      <c r="U1949" s="469" t="str">
        <f t="shared" si="472"/>
        <v>C86-R10</v>
      </c>
      <c r="V1949" s="970">
        <v>86</v>
      </c>
      <c r="W1949" s="470" t="s">
        <v>493</v>
      </c>
      <c r="X1949" s="470" t="s">
        <v>494</v>
      </c>
      <c r="Y1949" s="971">
        <v>10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C86-R8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1.1632175925925743</v>
      </c>
      <c r="Q1950" s="484">
        <f t="shared" ca="1" si="471"/>
        <v>1.1633564814814632</v>
      </c>
      <c r="R1950" s="486">
        <v>0.10999999940395355</v>
      </c>
      <c r="S1950" s="486"/>
      <c r="T1950">
        <v>73</v>
      </c>
      <c r="U1950" s="469" t="str">
        <f t="shared" si="472"/>
        <v>C86-R8</v>
      </c>
      <c r="V1950" s="970">
        <v>86</v>
      </c>
      <c r="W1950" s="470" t="s">
        <v>493</v>
      </c>
      <c r="X1950" s="470" t="s">
        <v>494</v>
      </c>
      <c r="Y1950" s="971">
        <v>8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C86-R6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1.1636111111110927</v>
      </c>
      <c r="Q1951" s="484">
        <f t="shared" ca="1" si="471"/>
        <v>1.1637847222222037</v>
      </c>
      <c r="R1951" s="486">
        <v>0.10999999940395355</v>
      </c>
      <c r="S1951" s="486"/>
      <c r="T1951">
        <v>73</v>
      </c>
      <c r="U1951" s="469" t="str">
        <f t="shared" si="472"/>
        <v>C86-R6</v>
      </c>
      <c r="V1951" s="970">
        <v>86</v>
      </c>
      <c r="W1951" s="470" t="s">
        <v>493</v>
      </c>
      <c r="X1951" s="470" t="s">
        <v>494</v>
      </c>
      <c r="Y1951" s="971">
        <v>6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C86-R4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1.1640509259259075</v>
      </c>
      <c r="Q1952" s="484">
        <f t="shared" ca="1" si="471"/>
        <v>1.1642129629629445</v>
      </c>
      <c r="R1952" s="486">
        <v>0.10999999940395355</v>
      </c>
      <c r="S1952" s="486"/>
      <c r="T1952">
        <v>73</v>
      </c>
      <c r="U1952" s="469" t="str">
        <f t="shared" si="472"/>
        <v>C86-R4</v>
      </c>
      <c r="V1952" s="970">
        <v>86</v>
      </c>
      <c r="W1952" s="470" t="s">
        <v>493</v>
      </c>
      <c r="X1952" s="470" t="s">
        <v>494</v>
      </c>
      <c r="Y1952" s="971">
        <v>4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C86-R2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1.1644791666666483</v>
      </c>
      <c r="Q1953" s="484">
        <f t="shared" ca="1" si="471"/>
        <v>1.1646527777777593</v>
      </c>
      <c r="R1953" s="486">
        <v>0.10999999940395355</v>
      </c>
      <c r="S1953" s="486"/>
      <c r="T1953">
        <v>74</v>
      </c>
      <c r="U1953" s="469" t="str">
        <f t="shared" si="472"/>
        <v>C86-R2</v>
      </c>
      <c r="V1953" s="970">
        <v>86</v>
      </c>
      <c r="W1953" s="470" t="s">
        <v>493</v>
      </c>
      <c r="X1953" s="470" t="s">
        <v>494</v>
      </c>
      <c r="Y1953" s="971">
        <v>2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C87-R1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1.1649305555555372</v>
      </c>
      <c r="Q1954" s="484">
        <f t="shared" ca="1" si="471"/>
        <v>1.1651041666666482</v>
      </c>
      <c r="R1954" s="486">
        <v>0.10999999940395355</v>
      </c>
      <c r="S1954" s="486"/>
      <c r="T1954">
        <v>74</v>
      </c>
      <c r="U1954" s="469" t="str">
        <f t="shared" si="472"/>
        <v>C87-R1</v>
      </c>
      <c r="V1954" s="970">
        <v>87</v>
      </c>
      <c r="W1954" s="470" t="s">
        <v>493</v>
      </c>
      <c r="X1954" s="470" t="s">
        <v>494</v>
      </c>
      <c r="Y1954" s="971">
        <v>1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C87-R3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1.1653472222222037</v>
      </c>
      <c r="Q1955" s="484">
        <f t="shared" ca="1" si="471"/>
        <v>1.1655208333333147</v>
      </c>
      <c r="R1955" s="486">
        <v>0.10999999940395355</v>
      </c>
      <c r="S1955" s="486"/>
      <c r="T1955">
        <v>74</v>
      </c>
      <c r="U1955" s="469" t="str">
        <f t="shared" si="472"/>
        <v>C87-R3</v>
      </c>
      <c r="V1955" s="970">
        <v>87</v>
      </c>
      <c r="W1955" s="470" t="s">
        <v>493</v>
      </c>
      <c r="X1955" s="470" t="s">
        <v>494</v>
      </c>
      <c r="Y1955" s="971">
        <v>3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C87-R5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1.1657638888888702</v>
      </c>
      <c r="Q1956" s="484">
        <f t="shared" ref="Q1956:Q2019" ca="1" si="486">P1956+TIME(0,0,RANDBETWEEN(12,15))</f>
        <v>1.1659143518518331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C87-R5</v>
      </c>
      <c r="V1956" s="970">
        <v>87</v>
      </c>
      <c r="W1956" s="470" t="s">
        <v>493</v>
      </c>
      <c r="X1956" s="470" t="s">
        <v>494</v>
      </c>
      <c r="Y1956" s="971">
        <v>5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C87-R7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1.1661458333333146</v>
      </c>
      <c r="Q1957" s="484">
        <f t="shared" ca="1" si="486"/>
        <v>1.1663078703703516</v>
      </c>
      <c r="R1957" s="486">
        <v>0.10999999940395355</v>
      </c>
      <c r="S1957" s="486"/>
      <c r="T1957">
        <v>74</v>
      </c>
      <c r="U1957" s="469" t="str">
        <f t="shared" si="487"/>
        <v>C87-R7</v>
      </c>
      <c r="V1957" s="970">
        <v>87</v>
      </c>
      <c r="W1957" s="470" t="s">
        <v>493</v>
      </c>
      <c r="X1957" s="470" t="s">
        <v>494</v>
      </c>
      <c r="Y1957" s="971">
        <v>7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C87-R9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1.1665972222222034</v>
      </c>
      <c r="Q1958" s="484">
        <f t="shared" ca="1" si="486"/>
        <v>1.1667476851851664</v>
      </c>
      <c r="R1958" s="486">
        <v>0.10999999940395355</v>
      </c>
      <c r="S1958" s="486"/>
      <c r="T1958">
        <v>74</v>
      </c>
      <c r="U1958" s="469" t="str">
        <f t="shared" si="487"/>
        <v>C87-R9</v>
      </c>
      <c r="V1958" s="970">
        <v>87</v>
      </c>
      <c r="W1958" s="470" t="s">
        <v>493</v>
      </c>
      <c r="X1958" s="470" t="s">
        <v>494</v>
      </c>
      <c r="Y1958" s="971">
        <v>9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C87-R11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1.1670370370370182</v>
      </c>
      <c r="Q1959" s="484">
        <f t="shared" ca="1" si="486"/>
        <v>1.1671990740740552</v>
      </c>
      <c r="R1959" s="486">
        <v>0.10999999940395355</v>
      </c>
      <c r="S1959" s="486"/>
      <c r="T1959">
        <v>74</v>
      </c>
      <c r="U1959" s="469" t="str">
        <f t="shared" si="487"/>
        <v>C87-R11</v>
      </c>
      <c r="V1959" s="970">
        <v>87</v>
      </c>
      <c r="W1959" s="470" t="s">
        <v>493</v>
      </c>
      <c r="X1959" s="470" t="s">
        <v>494</v>
      </c>
      <c r="Y1959" s="971">
        <v>11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C87-R13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1.1674421296296107</v>
      </c>
      <c r="Q1960" s="484">
        <f t="shared" ca="1" si="486"/>
        <v>1.1675810185184996</v>
      </c>
      <c r="R1960" s="486">
        <v>0.10999999940395355</v>
      </c>
      <c r="S1960" s="486"/>
      <c r="T1960">
        <v>74</v>
      </c>
      <c r="U1960" s="469" t="str">
        <f t="shared" si="487"/>
        <v>C87-R13</v>
      </c>
      <c r="V1960" s="970">
        <v>87</v>
      </c>
      <c r="W1960" s="470" t="s">
        <v>493</v>
      </c>
      <c r="X1960" s="470" t="s">
        <v>494</v>
      </c>
      <c r="Y1960" s="971">
        <v>13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C87-R15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1.167812499999981</v>
      </c>
      <c r="Q1961" s="484">
        <f t="shared" ca="1" si="486"/>
        <v>1.16795138888887</v>
      </c>
      <c r="R1961" s="486">
        <v>0.10999999940395355</v>
      </c>
      <c r="S1961" s="486"/>
      <c r="T1961">
        <v>74</v>
      </c>
      <c r="U1961" s="469" t="str">
        <f t="shared" si="487"/>
        <v>C87-R15</v>
      </c>
      <c r="V1961" s="970">
        <v>87</v>
      </c>
      <c r="W1961" s="470" t="s">
        <v>493</v>
      </c>
      <c r="X1961" s="470" t="s">
        <v>494</v>
      </c>
      <c r="Y1961" s="971">
        <v>15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C87-R17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1.1682060185184995</v>
      </c>
      <c r="Q1962" s="484">
        <f t="shared" ca="1" si="486"/>
        <v>1.1683796296296105</v>
      </c>
      <c r="R1962" s="486">
        <v>0.10999999940395355</v>
      </c>
      <c r="S1962" s="486"/>
      <c r="T1962">
        <v>74</v>
      </c>
      <c r="U1962" s="469" t="str">
        <f t="shared" si="487"/>
        <v>C87-R17</v>
      </c>
      <c r="V1962" s="970">
        <v>87</v>
      </c>
      <c r="W1962" s="470" t="s">
        <v>493</v>
      </c>
      <c r="X1962" s="470" t="s">
        <v>494</v>
      </c>
      <c r="Y1962" s="971">
        <v>17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C87-R19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1.168622685185166</v>
      </c>
      <c r="Q1963" s="484">
        <f t="shared" ca="1" si="486"/>
        <v>1.1687615740740549</v>
      </c>
      <c r="R1963" s="486">
        <v>0.10999999940395355</v>
      </c>
      <c r="S1963" s="486"/>
      <c r="T1963">
        <v>74</v>
      </c>
      <c r="U1963" s="469" t="str">
        <f t="shared" si="487"/>
        <v>C87-R19</v>
      </c>
      <c r="V1963" s="970">
        <v>87</v>
      </c>
      <c r="W1963" s="470" t="s">
        <v>493</v>
      </c>
      <c r="X1963" s="470" t="s">
        <v>494</v>
      </c>
      <c r="Y1963" s="971">
        <v>19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C87-R21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1.1690046296296104</v>
      </c>
      <c r="Q1964" s="484">
        <f t="shared" ca="1" si="486"/>
        <v>1.1691782407407214</v>
      </c>
      <c r="R1964" s="486">
        <v>0.10999999940395355</v>
      </c>
      <c r="S1964" s="486"/>
      <c r="T1964">
        <v>74</v>
      </c>
      <c r="U1964" s="469" t="str">
        <f t="shared" si="487"/>
        <v>C87-R21</v>
      </c>
      <c r="V1964" s="970">
        <v>87</v>
      </c>
      <c r="W1964" s="470" t="s">
        <v>493</v>
      </c>
      <c r="X1964" s="470" t="s">
        <v>494</v>
      </c>
      <c r="Y1964" s="971">
        <v>21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C87-R23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1.1694675925925733</v>
      </c>
      <c r="Q1965" s="484">
        <f t="shared" ca="1" si="486"/>
        <v>1.1696296296296103</v>
      </c>
      <c r="R1965" s="486">
        <v>0.10999999940395355</v>
      </c>
      <c r="S1965" s="486"/>
      <c r="T1965">
        <v>74</v>
      </c>
      <c r="U1965" s="469" t="str">
        <f t="shared" si="487"/>
        <v>C87-R23</v>
      </c>
      <c r="V1965" s="970">
        <v>87</v>
      </c>
      <c r="W1965" s="470" t="s">
        <v>493</v>
      </c>
      <c r="X1965" s="470" t="s">
        <v>494</v>
      </c>
      <c r="Y1965" s="971">
        <v>23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C87-R25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1.1698611111110917</v>
      </c>
      <c r="Q1966" s="484">
        <f t="shared" ca="1" si="486"/>
        <v>1.1700231481481287</v>
      </c>
      <c r="R1966" s="486">
        <v>0.10999999940395355</v>
      </c>
      <c r="S1966" s="486"/>
      <c r="T1966">
        <v>74</v>
      </c>
      <c r="U1966" s="469" t="str">
        <f t="shared" si="487"/>
        <v>C87-R25</v>
      </c>
      <c r="V1966" s="970">
        <v>87</v>
      </c>
      <c r="W1966" s="470" t="s">
        <v>493</v>
      </c>
      <c r="X1966" s="470" t="s">
        <v>494</v>
      </c>
      <c r="Y1966" s="971">
        <v>25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C87-R27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1.1702777777777582</v>
      </c>
      <c r="Q1967" s="484">
        <f t="shared" ca="1" si="486"/>
        <v>1.1704166666666471</v>
      </c>
      <c r="R1967" s="486">
        <v>0.10999999940395355</v>
      </c>
      <c r="S1967" s="486"/>
      <c r="T1967">
        <v>74</v>
      </c>
      <c r="U1967" s="469" t="str">
        <f t="shared" si="487"/>
        <v>C87-R27</v>
      </c>
      <c r="V1967" s="970">
        <v>87</v>
      </c>
      <c r="W1967" s="470" t="s">
        <v>493</v>
      </c>
      <c r="X1967" s="470" t="s">
        <v>494</v>
      </c>
      <c r="Y1967" s="971">
        <v>27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C87-R29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1.1706712962962766</v>
      </c>
      <c r="Q1968" s="484">
        <f t="shared" ca="1" si="486"/>
        <v>1.1708217592592396</v>
      </c>
      <c r="R1968" s="486">
        <v>0.10999999940395355</v>
      </c>
      <c r="S1968" s="486"/>
      <c r="T1968">
        <v>74</v>
      </c>
      <c r="U1968" s="469" t="str">
        <f t="shared" si="487"/>
        <v>C87-R29</v>
      </c>
      <c r="V1968" s="970">
        <v>87</v>
      </c>
      <c r="W1968" s="470" t="s">
        <v>493</v>
      </c>
      <c r="X1968" s="470" t="s">
        <v>494</v>
      </c>
      <c r="Y1968" s="971">
        <v>29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C87-R31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1.171053240740721</v>
      </c>
      <c r="Q1969" s="484">
        <f t="shared" ca="1" si="486"/>
        <v>1.171215277777758</v>
      </c>
      <c r="R1969" s="486">
        <v>0.10999999940395355</v>
      </c>
      <c r="S1969" s="486"/>
      <c r="T1969">
        <v>74</v>
      </c>
      <c r="U1969" s="469" t="str">
        <f t="shared" si="487"/>
        <v>C87-R31</v>
      </c>
      <c r="V1969" s="970">
        <v>87</v>
      </c>
      <c r="W1969" s="470" t="s">
        <v>493</v>
      </c>
      <c r="X1969" s="470" t="s">
        <v>494</v>
      </c>
      <c r="Y1969" s="971">
        <v>31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C87-R33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1.1714930555555358</v>
      </c>
      <c r="Q1970" s="484">
        <f t="shared" ca="1" si="486"/>
        <v>1.1716319444444248</v>
      </c>
      <c r="R1970" s="486">
        <v>0.10999999940395355</v>
      </c>
      <c r="S1970" s="486"/>
      <c r="T1970">
        <v>74</v>
      </c>
      <c r="U1970" s="469" t="str">
        <f t="shared" si="487"/>
        <v>C87-R33</v>
      </c>
      <c r="V1970" s="970">
        <v>87</v>
      </c>
      <c r="W1970" s="470" t="s">
        <v>493</v>
      </c>
      <c r="X1970" s="470" t="s">
        <v>494</v>
      </c>
      <c r="Y1970" s="971">
        <v>33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C87-R35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1.1719212962962766</v>
      </c>
      <c r="Q1971" s="484">
        <f t="shared" ca="1" si="486"/>
        <v>1.1720833333333136</v>
      </c>
      <c r="R1971" s="486">
        <v>0.10999999940395355</v>
      </c>
      <c r="S1971" s="486"/>
      <c r="T1971">
        <v>74</v>
      </c>
      <c r="U1971" s="469" t="str">
        <f t="shared" si="487"/>
        <v>C87-R35</v>
      </c>
      <c r="V1971" s="970">
        <v>87</v>
      </c>
      <c r="W1971" s="470" t="s">
        <v>493</v>
      </c>
      <c r="X1971" s="470" t="s">
        <v>494</v>
      </c>
      <c r="Y1971" s="971">
        <v>35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C87-R37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1.1723726851851655</v>
      </c>
      <c r="Q1972" s="484">
        <f t="shared" ca="1" si="486"/>
        <v>1.1725462962962765</v>
      </c>
      <c r="R1972" s="486">
        <v>0.10999999940395355</v>
      </c>
      <c r="S1972" s="486"/>
      <c r="T1972">
        <v>74</v>
      </c>
      <c r="U1972" s="469" t="str">
        <f t="shared" si="487"/>
        <v>C87-R37</v>
      </c>
      <c r="V1972" s="970">
        <v>87</v>
      </c>
      <c r="W1972" s="470" t="s">
        <v>493</v>
      </c>
      <c r="X1972" s="470" t="s">
        <v>494</v>
      </c>
      <c r="Y1972" s="971">
        <v>37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C87-R39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1.172789351851832</v>
      </c>
      <c r="Q1973" s="484">
        <f t="shared" ca="1" si="486"/>
        <v>1.1729282407407209</v>
      </c>
      <c r="R1973" s="486">
        <v>0.10999999940395355</v>
      </c>
      <c r="S1973" s="486"/>
      <c r="T1973">
        <v>74</v>
      </c>
      <c r="U1973" s="469" t="str">
        <f t="shared" si="487"/>
        <v>C87-R39</v>
      </c>
      <c r="V1973" s="970">
        <v>87</v>
      </c>
      <c r="W1973" s="470" t="s">
        <v>493</v>
      </c>
      <c r="X1973" s="470" t="s">
        <v>494</v>
      </c>
      <c r="Y1973" s="971">
        <v>39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C87-R41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1.1731712962962764</v>
      </c>
      <c r="Q1974" s="484">
        <f t="shared" ca="1" si="486"/>
        <v>1.1733217592592393</v>
      </c>
      <c r="R1974" s="486">
        <v>0.10999999940395355</v>
      </c>
      <c r="S1974" s="486"/>
      <c r="T1974">
        <v>74</v>
      </c>
      <c r="U1974" s="469" t="str">
        <f t="shared" si="487"/>
        <v>C87-R41</v>
      </c>
      <c r="V1974" s="970">
        <v>87</v>
      </c>
      <c r="W1974" s="470" t="s">
        <v>493</v>
      </c>
      <c r="X1974" s="470" t="s">
        <v>494</v>
      </c>
      <c r="Y1974" s="971">
        <v>41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C88-R44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1.1735648148147948</v>
      </c>
      <c r="Q1975" s="484">
        <f t="shared" ca="1" si="486"/>
        <v>1.1737384259259058</v>
      </c>
      <c r="R1975" s="486">
        <v>0.10999999940395355</v>
      </c>
      <c r="S1975" s="486"/>
      <c r="T1975">
        <v>74</v>
      </c>
      <c r="U1975" s="469" t="str">
        <f t="shared" si="487"/>
        <v>C88-R44</v>
      </c>
      <c r="V1975" s="970">
        <v>88</v>
      </c>
      <c r="W1975" s="470" t="s">
        <v>493</v>
      </c>
      <c r="X1975" s="470" t="s">
        <v>494</v>
      </c>
      <c r="Y1975" s="971">
        <v>44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C88-R42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1.1740277777777577</v>
      </c>
      <c r="Q1976" s="484">
        <f t="shared" ca="1" si="486"/>
        <v>1.1742013888888687</v>
      </c>
      <c r="R1976" s="486">
        <v>0.10999999940395355</v>
      </c>
      <c r="S1976" s="486"/>
      <c r="T1976">
        <v>74</v>
      </c>
      <c r="U1976" s="469" t="str">
        <f t="shared" si="487"/>
        <v>C88-R42</v>
      </c>
      <c r="V1976" s="970">
        <v>88</v>
      </c>
      <c r="W1976" s="470" t="s">
        <v>493</v>
      </c>
      <c r="X1976" s="470" t="s">
        <v>494</v>
      </c>
      <c r="Y1976" s="971">
        <v>42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C88-R40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1.1744560185184982</v>
      </c>
      <c r="Q1977" s="484">
        <f t="shared" ca="1" si="486"/>
        <v>1.1746064814814612</v>
      </c>
      <c r="R1977" s="486">
        <v>0.10999999940395355</v>
      </c>
      <c r="S1977" s="486"/>
      <c r="T1977">
        <v>74</v>
      </c>
      <c r="U1977" s="469" t="str">
        <f t="shared" si="487"/>
        <v>C88-R40</v>
      </c>
      <c r="V1977" s="970">
        <v>88</v>
      </c>
      <c r="W1977" s="470" t="s">
        <v>493</v>
      </c>
      <c r="X1977" s="470" t="s">
        <v>494</v>
      </c>
      <c r="Y1977" s="971">
        <v>40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C88-R38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1.1748379629629426</v>
      </c>
      <c r="Q1978" s="484">
        <f t="shared" ca="1" si="486"/>
        <v>1.1750115740740537</v>
      </c>
      <c r="R1978" s="486">
        <v>0.10999999940395355</v>
      </c>
      <c r="S1978" s="486"/>
      <c r="T1978">
        <v>75</v>
      </c>
      <c r="U1978" s="469" t="str">
        <f t="shared" si="487"/>
        <v>C88-R38</v>
      </c>
      <c r="V1978" s="970">
        <v>88</v>
      </c>
      <c r="W1978" s="470" t="s">
        <v>493</v>
      </c>
      <c r="X1978" s="470" t="s">
        <v>494</v>
      </c>
      <c r="Y1978" s="971">
        <v>38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C88-R36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1.1752777777777574</v>
      </c>
      <c r="Q1979" s="484">
        <f t="shared" ca="1" si="486"/>
        <v>1.1754282407407204</v>
      </c>
      <c r="R1979" s="486">
        <v>0.10999999940395355</v>
      </c>
      <c r="S1979" s="486"/>
      <c r="T1979">
        <v>75</v>
      </c>
      <c r="U1979" s="469" t="str">
        <f t="shared" si="487"/>
        <v>C88-R36</v>
      </c>
      <c r="V1979" s="970">
        <v>88</v>
      </c>
      <c r="W1979" s="470" t="s">
        <v>493</v>
      </c>
      <c r="X1979" s="470" t="s">
        <v>494</v>
      </c>
      <c r="Y1979" s="971">
        <v>36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C88-R34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1.1756944444444242</v>
      </c>
      <c r="Q1980" s="484">
        <f t="shared" ca="1" si="486"/>
        <v>1.1758680555555352</v>
      </c>
      <c r="R1980" s="486">
        <v>0.10999999940395355</v>
      </c>
      <c r="S1980" s="486"/>
      <c r="T1980">
        <v>75</v>
      </c>
      <c r="U1980" s="469" t="str">
        <f t="shared" si="487"/>
        <v>C88-R34</v>
      </c>
      <c r="V1980" s="970">
        <v>88</v>
      </c>
      <c r="W1980" s="470" t="s">
        <v>493</v>
      </c>
      <c r="X1980" s="470" t="s">
        <v>494</v>
      </c>
      <c r="Y1980" s="971">
        <v>34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C88-R32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1.176145833333313</v>
      </c>
      <c r="Q1981" s="484">
        <f t="shared" ca="1" si="486"/>
        <v>1.1762847222222019</v>
      </c>
      <c r="R1981" s="486">
        <v>0.10999999940395355</v>
      </c>
      <c r="S1981" s="486"/>
      <c r="T1981">
        <v>75</v>
      </c>
      <c r="U1981" s="469" t="str">
        <f t="shared" si="487"/>
        <v>C88-R32</v>
      </c>
      <c r="V1981" s="970">
        <v>88</v>
      </c>
      <c r="W1981" s="470" t="s">
        <v>493</v>
      </c>
      <c r="X1981" s="470" t="s">
        <v>494</v>
      </c>
      <c r="Y1981" s="971">
        <v>32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C88-R30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1.1765624999999797</v>
      </c>
      <c r="Q1982" s="484">
        <f t="shared" ca="1" si="486"/>
        <v>1.1767245370370167</v>
      </c>
      <c r="R1982" s="486">
        <v>0.10999999940395355</v>
      </c>
      <c r="S1982" s="486"/>
      <c r="T1982">
        <v>75</v>
      </c>
      <c r="U1982" s="469" t="str">
        <f t="shared" si="487"/>
        <v>C88-R30</v>
      </c>
      <c r="V1982" s="970">
        <v>88</v>
      </c>
      <c r="W1982" s="470" t="s">
        <v>493</v>
      </c>
      <c r="X1982" s="470" t="s">
        <v>494</v>
      </c>
      <c r="Y1982" s="971">
        <v>30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C88-R28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1.1769791666666463</v>
      </c>
      <c r="Q1983" s="484">
        <f t="shared" ca="1" si="486"/>
        <v>1.1771296296296092</v>
      </c>
      <c r="R1983" s="486">
        <v>0.10999999940395355</v>
      </c>
      <c r="S1983" s="486"/>
      <c r="T1983">
        <v>75</v>
      </c>
      <c r="U1983" s="469" t="str">
        <f t="shared" si="487"/>
        <v>C88-R28</v>
      </c>
      <c r="V1983" s="970">
        <v>88</v>
      </c>
      <c r="W1983" s="470" t="s">
        <v>493</v>
      </c>
      <c r="X1983" s="470" t="s">
        <v>494</v>
      </c>
      <c r="Y1983" s="971">
        <v>28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C88-R26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1.1773842592592387</v>
      </c>
      <c r="Q1984" s="484">
        <f t="shared" ca="1" si="486"/>
        <v>1.1775231481481276</v>
      </c>
      <c r="R1984" s="486">
        <v>0.10999999940395355</v>
      </c>
      <c r="S1984" s="486"/>
      <c r="T1984">
        <v>75</v>
      </c>
      <c r="U1984" s="469" t="str">
        <f t="shared" si="487"/>
        <v>C88-R26</v>
      </c>
      <c r="V1984" s="970">
        <v>88</v>
      </c>
      <c r="W1984" s="470" t="s">
        <v>493</v>
      </c>
      <c r="X1984" s="470" t="s">
        <v>494</v>
      </c>
      <c r="Y1984" s="971">
        <v>26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C88-R24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1.1777662037036831</v>
      </c>
      <c r="Q1985" s="484">
        <f t="shared" ca="1" si="486"/>
        <v>1.1779282407407201</v>
      </c>
      <c r="R1985" s="486">
        <v>0.10999999940395355</v>
      </c>
      <c r="S1985" s="486"/>
      <c r="T1985">
        <v>75</v>
      </c>
      <c r="U1985" s="469" t="str">
        <f t="shared" si="487"/>
        <v>C88-R24</v>
      </c>
      <c r="V1985" s="970">
        <v>88</v>
      </c>
      <c r="W1985" s="470" t="s">
        <v>493</v>
      </c>
      <c r="X1985" s="470" t="s">
        <v>494</v>
      </c>
      <c r="Y1985" s="971">
        <v>24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C88-R22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1.178217592592572</v>
      </c>
      <c r="Q1986" s="484">
        <f t="shared" ca="1" si="486"/>
        <v>1.178379629629609</v>
      </c>
      <c r="R1986" s="486">
        <v>0.10999999940395355</v>
      </c>
      <c r="S1986" s="486"/>
      <c r="T1986">
        <v>75</v>
      </c>
      <c r="U1986" s="469" t="str">
        <f t="shared" si="487"/>
        <v>C88-R22</v>
      </c>
      <c r="V1986" s="970">
        <v>88</v>
      </c>
      <c r="W1986" s="470" t="s">
        <v>493</v>
      </c>
      <c r="X1986" s="470" t="s">
        <v>494</v>
      </c>
      <c r="Y1986" s="971">
        <v>22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C88-R20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1.1786111111110904</v>
      </c>
      <c r="Q1987" s="484">
        <f t="shared" ca="1" si="486"/>
        <v>1.1787731481481274</v>
      </c>
      <c r="R1987" s="486">
        <v>0.10999999940395355</v>
      </c>
      <c r="S1987" s="486"/>
      <c r="T1987">
        <v>75</v>
      </c>
      <c r="U1987" s="469" t="str">
        <f t="shared" si="487"/>
        <v>C88-R20</v>
      </c>
      <c r="V1987" s="970">
        <v>88</v>
      </c>
      <c r="W1987" s="470" t="s">
        <v>493</v>
      </c>
      <c r="X1987" s="470" t="s">
        <v>494</v>
      </c>
      <c r="Y1987" s="971">
        <v>20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C88-R18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1.1790277777777569</v>
      </c>
      <c r="Q1988" s="484">
        <f t="shared" ca="1" si="486"/>
        <v>1.1792013888888679</v>
      </c>
      <c r="R1988" s="486">
        <v>0.10999999940395355</v>
      </c>
      <c r="S1988" s="486"/>
      <c r="T1988">
        <v>75</v>
      </c>
      <c r="U1988" s="469" t="str">
        <f t="shared" si="487"/>
        <v>C88-R18</v>
      </c>
      <c r="V1988" s="970">
        <v>88</v>
      </c>
      <c r="W1988" s="470" t="s">
        <v>493</v>
      </c>
      <c r="X1988" s="470" t="s">
        <v>494</v>
      </c>
      <c r="Y1988" s="971">
        <v>18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C88-R16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1.1794444444444234</v>
      </c>
      <c r="Q1989" s="484">
        <f t="shared" ca="1" si="486"/>
        <v>1.1795949074073864</v>
      </c>
      <c r="R1989" s="486">
        <v>0.10999999940395355</v>
      </c>
      <c r="S1989" s="486"/>
      <c r="T1989">
        <v>75</v>
      </c>
      <c r="U1989" s="469" t="str">
        <f t="shared" si="487"/>
        <v>C88-R16</v>
      </c>
      <c r="V1989" s="970">
        <v>88</v>
      </c>
      <c r="W1989" s="470" t="s">
        <v>493</v>
      </c>
      <c r="X1989" s="470" t="s">
        <v>494</v>
      </c>
      <c r="Y1989" s="971">
        <v>16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C88-R14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1.1798379629629419</v>
      </c>
      <c r="Q1990" s="484">
        <f t="shared" ca="1" si="486"/>
        <v>1.1799768518518308</v>
      </c>
      <c r="R1990" s="486">
        <v>0.10999999940395355</v>
      </c>
      <c r="S1990" s="486"/>
      <c r="T1990">
        <v>75</v>
      </c>
      <c r="U1990" s="469" t="str">
        <f t="shared" si="487"/>
        <v>C88-R14</v>
      </c>
      <c r="V1990" s="970">
        <v>88</v>
      </c>
      <c r="W1990" s="470" t="s">
        <v>493</v>
      </c>
      <c r="X1990" s="470" t="s">
        <v>494</v>
      </c>
      <c r="Y1990" s="971">
        <v>14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C88-R12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1.1802083333333122</v>
      </c>
      <c r="Q1991" s="484">
        <f t="shared" ca="1" si="486"/>
        <v>1.1803819444444232</v>
      </c>
      <c r="R1991" s="486">
        <v>0.10999999940395355</v>
      </c>
      <c r="S1991" s="486"/>
      <c r="T1991">
        <v>75</v>
      </c>
      <c r="U1991" s="469" t="str">
        <f t="shared" si="487"/>
        <v>C88-R12</v>
      </c>
      <c r="V1991" s="970">
        <v>88</v>
      </c>
      <c r="W1991" s="470" t="s">
        <v>493</v>
      </c>
      <c r="X1991" s="470" t="s">
        <v>494</v>
      </c>
      <c r="Y1991" s="971">
        <v>12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C88-R10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1.1806134259259047</v>
      </c>
      <c r="Q1992" s="484">
        <f t="shared" ca="1" si="486"/>
        <v>1.1807754629629417</v>
      </c>
      <c r="R1992" s="486">
        <v>0.10999999940395355</v>
      </c>
      <c r="S1992" s="486"/>
      <c r="T1992">
        <v>75</v>
      </c>
      <c r="U1992" s="469" t="str">
        <f t="shared" si="487"/>
        <v>C88-R10</v>
      </c>
      <c r="V1992" s="970">
        <v>88</v>
      </c>
      <c r="W1992" s="470" t="s">
        <v>493</v>
      </c>
      <c r="X1992" s="470" t="s">
        <v>494</v>
      </c>
      <c r="Y1992" s="971">
        <v>10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C88-R8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1.1810532407407195</v>
      </c>
      <c r="Q1993" s="484">
        <f t="shared" ca="1" si="486"/>
        <v>1.1812037037036824</v>
      </c>
      <c r="R1993" s="486">
        <v>0.10999999940395355</v>
      </c>
      <c r="S1993" s="486"/>
      <c r="T1993">
        <v>75</v>
      </c>
      <c r="U1993" s="469" t="str">
        <f t="shared" si="487"/>
        <v>C88-R8</v>
      </c>
      <c r="V1993" s="970">
        <v>88</v>
      </c>
      <c r="W1993" s="470" t="s">
        <v>493</v>
      </c>
      <c r="X1993" s="470" t="s">
        <v>494</v>
      </c>
      <c r="Y1993" s="971">
        <v>8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C88-R6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1.1814467592592379</v>
      </c>
      <c r="Q1994" s="484">
        <f t="shared" ca="1" si="486"/>
        <v>1.1816203703703489</v>
      </c>
      <c r="R1994" s="486">
        <v>0.10999999940395355</v>
      </c>
      <c r="S1994" s="486"/>
      <c r="T1994">
        <v>75</v>
      </c>
      <c r="U1994" s="469" t="str">
        <f t="shared" si="487"/>
        <v>C88-R6</v>
      </c>
      <c r="V1994" s="970">
        <v>88</v>
      </c>
      <c r="W1994" s="470" t="s">
        <v>493</v>
      </c>
      <c r="X1994" s="470" t="s">
        <v>494</v>
      </c>
      <c r="Y1994" s="971">
        <v>6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C88-R4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1.1819097222222008</v>
      </c>
      <c r="Q1995" s="484">
        <f t="shared" ca="1" si="486"/>
        <v>1.1820486111110897</v>
      </c>
      <c r="R1995" s="486">
        <v>0.10999999940395355</v>
      </c>
      <c r="S1995" s="486"/>
      <c r="T1995">
        <v>75</v>
      </c>
      <c r="U1995" s="469" t="str">
        <f t="shared" si="487"/>
        <v>C88-R4</v>
      </c>
      <c r="V1995" s="970">
        <v>88</v>
      </c>
      <c r="W1995" s="470" t="s">
        <v>493</v>
      </c>
      <c r="X1995" s="470" t="s">
        <v>494</v>
      </c>
      <c r="Y1995" s="971">
        <v>4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C88-R2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1.1823032407407192</v>
      </c>
      <c r="Q1996" s="484">
        <f t="shared" ca="1" si="486"/>
        <v>1.1824652777777562</v>
      </c>
      <c r="R1996" s="486">
        <v>0.10999999940395355</v>
      </c>
      <c r="S1996" s="486"/>
      <c r="T1996">
        <v>75</v>
      </c>
      <c r="U1996" s="469" t="str">
        <f t="shared" si="487"/>
        <v>C88-R2</v>
      </c>
      <c r="V1996" s="970">
        <v>88</v>
      </c>
      <c r="W1996" s="470" t="s">
        <v>493</v>
      </c>
      <c r="X1996" s="470" t="s">
        <v>494</v>
      </c>
      <c r="Y1996" s="971">
        <v>2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C89-R1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1.1827430555555341</v>
      </c>
      <c r="Q1997" s="484">
        <f t="shared" ca="1" si="486"/>
        <v>1.1829166666666451</v>
      </c>
      <c r="R1997" s="486">
        <v>0.10999999940395355</v>
      </c>
      <c r="S1997" s="486"/>
      <c r="T1997">
        <v>75</v>
      </c>
      <c r="U1997" s="469" t="str">
        <f t="shared" si="487"/>
        <v>C89-R1</v>
      </c>
      <c r="V1997" s="970">
        <v>89</v>
      </c>
      <c r="W1997" s="470" t="s">
        <v>493</v>
      </c>
      <c r="X1997" s="470" t="s">
        <v>494</v>
      </c>
      <c r="Y1997" s="971">
        <v>1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C89-R3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1.1831944444444229</v>
      </c>
      <c r="Q1998" s="484">
        <f t="shared" ca="1" si="486"/>
        <v>1.1833680555555339</v>
      </c>
      <c r="R1998" s="486">
        <v>0.10999999940395355</v>
      </c>
      <c r="S1998" s="486"/>
      <c r="T1998">
        <v>75</v>
      </c>
      <c r="U1998" s="469" t="str">
        <f t="shared" si="487"/>
        <v>C89-R3</v>
      </c>
      <c r="V1998" s="970">
        <v>89</v>
      </c>
      <c r="W1998" s="470" t="s">
        <v>493</v>
      </c>
      <c r="X1998" s="470" t="s">
        <v>494</v>
      </c>
      <c r="Y1998" s="971">
        <v>3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C89-R5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1.1836574074073858</v>
      </c>
      <c r="Q1999" s="484">
        <f t="shared" ca="1" si="486"/>
        <v>1.1838194444444228</v>
      </c>
      <c r="R1999" s="486">
        <v>0.10999999940395355</v>
      </c>
      <c r="S1999" s="486"/>
      <c r="T1999">
        <v>75</v>
      </c>
      <c r="U1999" s="469" t="str">
        <f t="shared" si="487"/>
        <v>C89-R5</v>
      </c>
      <c r="V1999" s="970">
        <v>89</v>
      </c>
      <c r="W1999" s="470" t="s">
        <v>493</v>
      </c>
      <c r="X1999" s="470" t="s">
        <v>494</v>
      </c>
      <c r="Y1999" s="971">
        <v>5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C89-R7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1.1840856481481266</v>
      </c>
      <c r="Q2000" s="484">
        <f t="shared" ca="1" si="486"/>
        <v>1.1842245370370155</v>
      </c>
      <c r="R2000" s="486">
        <v>0.10999999940395355</v>
      </c>
      <c r="S2000" s="486"/>
      <c r="T2000">
        <v>75</v>
      </c>
      <c r="U2000" s="469" t="str">
        <f t="shared" si="487"/>
        <v>C89-R7</v>
      </c>
      <c r="V2000" s="970">
        <v>89</v>
      </c>
      <c r="W2000" s="470" t="s">
        <v>493</v>
      </c>
      <c r="X2000" s="470" t="s">
        <v>494</v>
      </c>
      <c r="Y2000" s="971">
        <v>7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C89-R9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1.1844560185184969</v>
      </c>
      <c r="Q2001" s="484">
        <f t="shared" ca="1" si="486"/>
        <v>1.1846180555555339</v>
      </c>
      <c r="R2001" s="486">
        <v>0.10999999940395355</v>
      </c>
      <c r="S2001" s="486"/>
      <c r="T2001">
        <v>75</v>
      </c>
      <c r="U2001" s="469" t="str">
        <f t="shared" si="487"/>
        <v>C89-R9</v>
      </c>
      <c r="V2001" s="970">
        <v>89</v>
      </c>
      <c r="W2001" s="470" t="s">
        <v>493</v>
      </c>
      <c r="X2001" s="470" t="s">
        <v>494</v>
      </c>
      <c r="Y2001" s="971">
        <v>9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C89-R11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1.1848726851851634</v>
      </c>
      <c r="Q2002" s="484">
        <f t="shared" ca="1" si="486"/>
        <v>1.1850347222222004</v>
      </c>
      <c r="R2002" s="486">
        <v>0.10999999940395355</v>
      </c>
      <c r="S2002" s="486"/>
      <c r="T2002">
        <v>76</v>
      </c>
      <c r="U2002" s="469" t="str">
        <f t="shared" si="487"/>
        <v>C89-R11</v>
      </c>
      <c r="V2002" s="970">
        <v>89</v>
      </c>
      <c r="W2002" s="470" t="s">
        <v>493</v>
      </c>
      <c r="X2002" s="470" t="s">
        <v>494</v>
      </c>
      <c r="Y2002" s="971">
        <v>11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C89-R13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1.1853124999999782</v>
      </c>
      <c r="Q2003" s="484">
        <f t="shared" ca="1" si="486"/>
        <v>1.1854861111110893</v>
      </c>
      <c r="R2003" s="486">
        <v>0.10999999940395355</v>
      </c>
      <c r="S2003" s="486"/>
      <c r="T2003">
        <v>76</v>
      </c>
      <c r="U2003" s="469" t="str">
        <f t="shared" si="487"/>
        <v>C89-R13</v>
      </c>
      <c r="V2003" s="970">
        <v>89</v>
      </c>
      <c r="W2003" s="470" t="s">
        <v>493</v>
      </c>
      <c r="X2003" s="470" t="s">
        <v>494</v>
      </c>
      <c r="Y2003" s="971">
        <v>13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C89-R15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1.1857754629629411</v>
      </c>
      <c r="Q2004" s="484">
        <f t="shared" ca="1" si="486"/>
        <v>1.18591435185183</v>
      </c>
      <c r="R2004" s="486">
        <v>0.10999999940395355</v>
      </c>
      <c r="S2004" s="486"/>
      <c r="T2004">
        <v>76</v>
      </c>
      <c r="U2004" s="469" t="str">
        <f t="shared" si="487"/>
        <v>C89-R15</v>
      </c>
      <c r="V2004" s="970">
        <v>89</v>
      </c>
      <c r="W2004" s="470" t="s">
        <v>493</v>
      </c>
      <c r="X2004" s="470" t="s">
        <v>494</v>
      </c>
      <c r="Y2004" s="971">
        <v>15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C89-R17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1.1861805555555338</v>
      </c>
      <c r="Q2005" s="484">
        <f t="shared" ca="1" si="486"/>
        <v>1.1863425925925708</v>
      </c>
      <c r="R2005" s="486">
        <v>0.10999999940395355</v>
      </c>
      <c r="S2005" s="486"/>
      <c r="T2005">
        <v>76</v>
      </c>
      <c r="U2005" s="469" t="str">
        <f t="shared" si="487"/>
        <v>C89-R17</v>
      </c>
      <c r="V2005" s="970">
        <v>89</v>
      </c>
      <c r="W2005" s="470" t="s">
        <v>493</v>
      </c>
      <c r="X2005" s="470" t="s">
        <v>494</v>
      </c>
      <c r="Y2005" s="971">
        <v>17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C89-R19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1.1865972222222003</v>
      </c>
      <c r="Q2006" s="484">
        <f t="shared" ca="1" si="486"/>
        <v>1.1867476851851633</v>
      </c>
      <c r="R2006" s="486">
        <v>0.10999999940395355</v>
      </c>
      <c r="S2006" s="486"/>
      <c r="T2006">
        <v>76</v>
      </c>
      <c r="U2006" s="469" t="str">
        <f t="shared" si="487"/>
        <v>C89-R19</v>
      </c>
      <c r="V2006" s="970">
        <v>89</v>
      </c>
      <c r="W2006" s="470" t="s">
        <v>493</v>
      </c>
      <c r="X2006" s="470" t="s">
        <v>494</v>
      </c>
      <c r="Y2006" s="971">
        <v>19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C89-R21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1.1870138888888671</v>
      </c>
      <c r="Q2007" s="484">
        <f t="shared" ca="1" si="486"/>
        <v>1.18716435185183</v>
      </c>
      <c r="R2007" s="486">
        <v>0.10999999940395355</v>
      </c>
      <c r="S2007" s="486"/>
      <c r="T2007">
        <v>76</v>
      </c>
      <c r="U2007" s="469" t="str">
        <f t="shared" si="487"/>
        <v>C89-R21</v>
      </c>
      <c r="V2007" s="970">
        <v>89</v>
      </c>
      <c r="W2007" s="470" t="s">
        <v>493</v>
      </c>
      <c r="X2007" s="470" t="s">
        <v>494</v>
      </c>
      <c r="Y2007" s="971">
        <v>21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C89-R23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1.1874074074073855</v>
      </c>
      <c r="Q2008" s="484">
        <f t="shared" ca="1" si="486"/>
        <v>1.1875462962962744</v>
      </c>
      <c r="R2008" s="486">
        <v>0.10999999940395355</v>
      </c>
      <c r="S2008" s="486"/>
      <c r="T2008">
        <v>76</v>
      </c>
      <c r="U2008" s="469" t="str">
        <f t="shared" si="487"/>
        <v>C89-R23</v>
      </c>
      <c r="V2008" s="970">
        <v>89</v>
      </c>
      <c r="W2008" s="470" t="s">
        <v>493</v>
      </c>
      <c r="X2008" s="470" t="s">
        <v>494</v>
      </c>
      <c r="Y2008" s="971">
        <v>23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C89-R25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1.1878356481481263</v>
      </c>
      <c r="Q2009" s="484">
        <f t="shared" ca="1" si="486"/>
        <v>1.1879745370370152</v>
      </c>
      <c r="R2009" s="486">
        <v>0.10999999940395355</v>
      </c>
      <c r="S2009" s="486"/>
      <c r="T2009">
        <v>76</v>
      </c>
      <c r="U2009" s="469" t="str">
        <f t="shared" si="487"/>
        <v>C89-R25</v>
      </c>
      <c r="V2009" s="970">
        <v>89</v>
      </c>
      <c r="W2009" s="470" t="s">
        <v>493</v>
      </c>
      <c r="X2009" s="470" t="s">
        <v>494</v>
      </c>
      <c r="Y2009" s="971">
        <v>25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C89-R27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1.188263888888867</v>
      </c>
      <c r="Q2010" s="484">
        <f t="shared" ca="1" si="486"/>
        <v>1.188425925925904</v>
      </c>
      <c r="R2010" s="486">
        <v>0.10999999940395355</v>
      </c>
      <c r="S2010" s="486"/>
      <c r="T2010">
        <v>76</v>
      </c>
      <c r="U2010" s="469" t="str">
        <f t="shared" si="487"/>
        <v>C89-R27</v>
      </c>
      <c r="V2010" s="970">
        <v>89</v>
      </c>
      <c r="W2010" s="470" t="s">
        <v>493</v>
      </c>
      <c r="X2010" s="470" t="s">
        <v>494</v>
      </c>
      <c r="Y2010" s="971">
        <v>27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C89-R29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1.1886574074073855</v>
      </c>
      <c r="Q2011" s="484">
        <f t="shared" ca="1" si="486"/>
        <v>1.1887962962962744</v>
      </c>
      <c r="R2011" s="486">
        <v>0.10999999940395355</v>
      </c>
      <c r="S2011" s="486"/>
      <c r="T2011">
        <v>76</v>
      </c>
      <c r="U2011" s="469" t="str">
        <f t="shared" si="487"/>
        <v>C89-R29</v>
      </c>
      <c r="V2011" s="970">
        <v>89</v>
      </c>
      <c r="W2011" s="470" t="s">
        <v>493</v>
      </c>
      <c r="X2011" s="470" t="s">
        <v>494</v>
      </c>
      <c r="Y2011" s="971">
        <v>29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C89-R31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1.1890393518518299</v>
      </c>
      <c r="Q2012" s="484">
        <f t="shared" ca="1" si="486"/>
        <v>1.1891898148147928</v>
      </c>
      <c r="R2012" s="486">
        <v>0.10999999940395355</v>
      </c>
      <c r="S2012" s="486"/>
      <c r="T2012">
        <v>76</v>
      </c>
      <c r="U2012" s="469" t="str">
        <f t="shared" si="487"/>
        <v>C89-R31</v>
      </c>
      <c r="V2012" s="970">
        <v>89</v>
      </c>
      <c r="W2012" s="470" t="s">
        <v>493</v>
      </c>
      <c r="X2012" s="470" t="s">
        <v>494</v>
      </c>
      <c r="Y2012" s="971">
        <v>31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C89-R33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1.1894560185184966</v>
      </c>
      <c r="Q2013" s="484">
        <f t="shared" ca="1" si="486"/>
        <v>1.1896180555555336</v>
      </c>
      <c r="R2013" s="486">
        <v>0.10999999940395355</v>
      </c>
      <c r="S2013" s="486"/>
      <c r="T2013">
        <v>76</v>
      </c>
      <c r="U2013" s="469" t="str">
        <f t="shared" si="487"/>
        <v>C89-R33</v>
      </c>
      <c r="V2013" s="970">
        <v>89</v>
      </c>
      <c r="W2013" s="470" t="s">
        <v>493</v>
      </c>
      <c r="X2013" s="470" t="s">
        <v>494</v>
      </c>
      <c r="Y2013" s="971">
        <v>33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C89-R35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1.1899074074073854</v>
      </c>
      <c r="Q2014" s="484">
        <f t="shared" ca="1" si="486"/>
        <v>1.1900810185184965</v>
      </c>
      <c r="R2014" s="486">
        <v>0.10999999940395355</v>
      </c>
      <c r="S2014" s="486"/>
      <c r="T2014">
        <v>76</v>
      </c>
      <c r="U2014" s="469" t="str">
        <f t="shared" si="487"/>
        <v>C89-R35</v>
      </c>
      <c r="V2014" s="970">
        <v>89</v>
      </c>
      <c r="W2014" s="470" t="s">
        <v>493</v>
      </c>
      <c r="X2014" s="470" t="s">
        <v>494</v>
      </c>
      <c r="Y2014" s="971">
        <v>35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C89-R37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1.1903124999999779</v>
      </c>
      <c r="Q2015" s="484">
        <f t="shared" ca="1" si="486"/>
        <v>1.1904513888888668</v>
      </c>
      <c r="R2015" s="486">
        <v>0.10999999940395355</v>
      </c>
      <c r="S2015" s="486"/>
      <c r="T2015">
        <v>76</v>
      </c>
      <c r="U2015" s="469" t="str">
        <f t="shared" si="487"/>
        <v>C89-R37</v>
      </c>
      <c r="V2015" s="970">
        <v>89</v>
      </c>
      <c r="W2015" s="470" t="s">
        <v>493</v>
      </c>
      <c r="X2015" s="470" t="s">
        <v>494</v>
      </c>
      <c r="Y2015" s="971">
        <v>37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C89-R39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1.1907060185184963</v>
      </c>
      <c r="Q2016" s="484">
        <f t="shared" ca="1" si="486"/>
        <v>1.1908564814814593</v>
      </c>
      <c r="R2016" s="486">
        <v>0.10999999940395355</v>
      </c>
      <c r="S2016" s="486"/>
      <c r="T2016">
        <v>76</v>
      </c>
      <c r="U2016" s="469" t="str">
        <f t="shared" si="487"/>
        <v>C89-R39</v>
      </c>
      <c r="V2016" s="970">
        <v>89</v>
      </c>
      <c r="W2016" s="470" t="s">
        <v>493</v>
      </c>
      <c r="X2016" s="470" t="s">
        <v>494</v>
      </c>
      <c r="Y2016" s="971">
        <v>39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C89-R41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1.1910879629629407</v>
      </c>
      <c r="Q2017" s="484">
        <f t="shared" ca="1" si="486"/>
        <v>1.1912384259259037</v>
      </c>
      <c r="R2017" s="486">
        <v>0.10999999940395355</v>
      </c>
      <c r="S2017" s="486"/>
      <c r="T2017">
        <v>76</v>
      </c>
      <c r="U2017" s="469" t="str">
        <f t="shared" si="487"/>
        <v>C89-R41</v>
      </c>
      <c r="V2017" s="970">
        <v>89</v>
      </c>
      <c r="W2017" s="470" t="s">
        <v>493</v>
      </c>
      <c r="X2017" s="470" t="s">
        <v>494</v>
      </c>
      <c r="Y2017" s="971">
        <v>41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C90-R44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1.1915162037036815</v>
      </c>
      <c r="Q2018" s="484">
        <f t="shared" ca="1" si="486"/>
        <v>1.1916666666666444</v>
      </c>
      <c r="R2018" s="486">
        <v>0.10999999940395355</v>
      </c>
      <c r="S2018" s="486"/>
      <c r="T2018">
        <v>76</v>
      </c>
      <c r="U2018" s="469" t="str">
        <f t="shared" si="487"/>
        <v>C90-R44</v>
      </c>
      <c r="V2018" s="970">
        <v>90</v>
      </c>
      <c r="W2018" s="470" t="s">
        <v>493</v>
      </c>
      <c r="X2018" s="470" t="s">
        <v>494</v>
      </c>
      <c r="Y2018" s="971">
        <v>44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C90-R42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1.1919097222221999</v>
      </c>
      <c r="Q2019" s="484">
        <f t="shared" ca="1" si="486"/>
        <v>1.1920601851851629</v>
      </c>
      <c r="R2019" s="486">
        <v>0.10999999940395355</v>
      </c>
      <c r="S2019" s="486"/>
      <c r="T2019">
        <v>76</v>
      </c>
      <c r="U2019" s="469" t="str">
        <f t="shared" si="487"/>
        <v>C90-R42</v>
      </c>
      <c r="V2019" s="970">
        <v>90</v>
      </c>
      <c r="W2019" s="470" t="s">
        <v>493</v>
      </c>
      <c r="X2019" s="470" t="s">
        <v>494</v>
      </c>
      <c r="Y2019" s="971">
        <v>42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C90-R40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1.1922916666666443</v>
      </c>
      <c r="Q2020" s="484">
        <f t="shared" ref="Q2020:Q2083" ca="1" si="501">P2020+TIME(0,0,RANDBETWEEN(12,15))</f>
        <v>1.1924652777777554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C90-R40</v>
      </c>
      <c r="V2020" s="970">
        <v>90</v>
      </c>
      <c r="W2020" s="470" t="s">
        <v>493</v>
      </c>
      <c r="X2020" s="470" t="s">
        <v>494</v>
      </c>
      <c r="Y2020" s="971">
        <v>40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C90-R38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1.1927199074073849</v>
      </c>
      <c r="Q2021" s="484">
        <f t="shared" ca="1" si="501"/>
        <v>1.1928935185184959</v>
      </c>
      <c r="R2021" s="486">
        <v>0.10999999940395355</v>
      </c>
      <c r="S2021" s="486"/>
      <c r="T2021">
        <v>76</v>
      </c>
      <c r="U2021" s="469" t="str">
        <f t="shared" si="502"/>
        <v>C90-R38</v>
      </c>
      <c r="V2021" s="970">
        <v>90</v>
      </c>
      <c r="W2021" s="470" t="s">
        <v>493</v>
      </c>
      <c r="X2021" s="470" t="s">
        <v>494</v>
      </c>
      <c r="Y2021" s="971">
        <v>38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C90-R36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1.1931597222221997</v>
      </c>
      <c r="Q2022" s="484">
        <f t="shared" ca="1" si="501"/>
        <v>1.1933333333333107</v>
      </c>
      <c r="R2022" s="486">
        <v>0.10999999940395355</v>
      </c>
      <c r="S2022" s="486"/>
      <c r="T2022">
        <v>76</v>
      </c>
      <c r="U2022" s="469" t="str">
        <f t="shared" si="502"/>
        <v>C90-R36</v>
      </c>
      <c r="V2022" s="970">
        <v>90</v>
      </c>
      <c r="W2022" s="470" t="s">
        <v>493</v>
      </c>
      <c r="X2022" s="470" t="s">
        <v>494</v>
      </c>
      <c r="Y2022" s="971">
        <v>36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C90-R34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1.1935763888888662</v>
      </c>
      <c r="Q2023" s="484">
        <f t="shared" ca="1" si="501"/>
        <v>1.1937499999999772</v>
      </c>
      <c r="R2023" s="486">
        <v>0.10999999940395355</v>
      </c>
      <c r="S2023" s="486"/>
      <c r="T2023">
        <v>76</v>
      </c>
      <c r="U2023" s="469" t="str">
        <f t="shared" si="502"/>
        <v>C90-R34</v>
      </c>
      <c r="V2023" s="970">
        <v>90</v>
      </c>
      <c r="W2023" s="470" t="s">
        <v>493</v>
      </c>
      <c r="X2023" s="470" t="s">
        <v>494</v>
      </c>
      <c r="Y2023" s="971">
        <v>34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C90-R32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1.194027777777755</v>
      </c>
      <c r="Q2024" s="484">
        <f t="shared" ca="1" si="501"/>
        <v>1.194178240740718</v>
      </c>
      <c r="R2024" s="486">
        <v>0.10999999940395355</v>
      </c>
      <c r="S2024" s="486"/>
      <c r="T2024">
        <v>76</v>
      </c>
      <c r="U2024" s="469" t="str">
        <f t="shared" si="502"/>
        <v>C90-R32</v>
      </c>
      <c r="V2024" s="970">
        <v>90</v>
      </c>
      <c r="W2024" s="470" t="s">
        <v>493</v>
      </c>
      <c r="X2024" s="470" t="s">
        <v>494</v>
      </c>
      <c r="Y2024" s="971">
        <v>32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C90-R30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1.1944328703703475</v>
      </c>
      <c r="Q2025" s="484">
        <f t="shared" ca="1" si="501"/>
        <v>1.1945833333333105</v>
      </c>
      <c r="R2025" s="486">
        <v>0.10999999940395355</v>
      </c>
      <c r="S2025" s="486"/>
      <c r="T2025">
        <v>76</v>
      </c>
      <c r="U2025" s="469" t="str">
        <f t="shared" si="502"/>
        <v>C90-R30</v>
      </c>
      <c r="V2025" s="970">
        <v>90</v>
      </c>
      <c r="W2025" s="470" t="s">
        <v>493</v>
      </c>
      <c r="X2025" s="470" t="s">
        <v>494</v>
      </c>
      <c r="Y2025" s="971">
        <v>30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C90-R28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1.1948726851851623</v>
      </c>
      <c r="Q2026" s="484">
        <f t="shared" ca="1" si="501"/>
        <v>1.1950462962962733</v>
      </c>
      <c r="R2026" s="486">
        <v>0.10999999940395355</v>
      </c>
      <c r="S2026" s="486"/>
      <c r="T2026">
        <v>76</v>
      </c>
      <c r="U2026" s="469" t="str">
        <f t="shared" si="502"/>
        <v>C90-R28</v>
      </c>
      <c r="V2026" s="970">
        <v>90</v>
      </c>
      <c r="W2026" s="470" t="s">
        <v>493</v>
      </c>
      <c r="X2026" s="470" t="s">
        <v>494</v>
      </c>
      <c r="Y2026" s="971">
        <v>28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C90-R26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1.1953124999999771</v>
      </c>
      <c r="Q2027" s="484">
        <f t="shared" ca="1" si="501"/>
        <v>1.195451388888866</v>
      </c>
      <c r="R2027" s="486">
        <v>0.10999999940395355</v>
      </c>
      <c r="S2027" s="486"/>
      <c r="T2027">
        <v>77</v>
      </c>
      <c r="U2027" s="469" t="str">
        <f t="shared" si="502"/>
        <v>C90-R26</v>
      </c>
      <c r="V2027" s="970">
        <v>90</v>
      </c>
      <c r="W2027" s="470" t="s">
        <v>493</v>
      </c>
      <c r="X2027" s="470" t="s">
        <v>494</v>
      </c>
      <c r="Y2027" s="971">
        <v>26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C90-R24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1.1956944444444215</v>
      </c>
      <c r="Q2028" s="484">
        <f t="shared" ca="1" si="501"/>
        <v>1.1958449074073845</v>
      </c>
      <c r="R2028" s="486">
        <v>0.10999999940395355</v>
      </c>
      <c r="S2028" s="486"/>
      <c r="T2028">
        <v>77</v>
      </c>
      <c r="U2028" s="469" t="str">
        <f t="shared" si="502"/>
        <v>C90-R24</v>
      </c>
      <c r="V2028" s="970">
        <v>90</v>
      </c>
      <c r="W2028" s="470" t="s">
        <v>493</v>
      </c>
      <c r="X2028" s="470" t="s">
        <v>494</v>
      </c>
      <c r="Y2028" s="971">
        <v>24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C90-R22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1.19608796296294</v>
      </c>
      <c r="Q2029" s="484">
        <f t="shared" ca="1" si="501"/>
        <v>1.1962268518518289</v>
      </c>
      <c r="R2029" s="486">
        <v>0.10999999940395355</v>
      </c>
      <c r="S2029" s="486"/>
      <c r="T2029">
        <v>77</v>
      </c>
      <c r="U2029" s="469" t="str">
        <f t="shared" si="502"/>
        <v>C90-R22</v>
      </c>
      <c r="V2029" s="970">
        <v>90</v>
      </c>
      <c r="W2029" s="470" t="s">
        <v>493</v>
      </c>
      <c r="X2029" s="470" t="s">
        <v>494</v>
      </c>
      <c r="Y2029" s="971">
        <v>22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C90-R20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1.1965046296296067</v>
      </c>
      <c r="Q2030" s="484">
        <f t="shared" ca="1" si="501"/>
        <v>1.1966666666666437</v>
      </c>
      <c r="R2030" s="486">
        <v>0.10999999940395355</v>
      </c>
      <c r="S2030" s="486"/>
      <c r="T2030">
        <v>77</v>
      </c>
      <c r="U2030" s="469" t="str">
        <f t="shared" si="502"/>
        <v>C90-R20</v>
      </c>
      <c r="V2030" s="970">
        <v>90</v>
      </c>
      <c r="W2030" s="470" t="s">
        <v>493</v>
      </c>
      <c r="X2030" s="470" t="s">
        <v>494</v>
      </c>
      <c r="Y2030" s="971">
        <v>20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C90-R18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1.1969560185184955</v>
      </c>
      <c r="Q2031" s="484">
        <f t="shared" ca="1" si="501"/>
        <v>1.1971180555555325</v>
      </c>
      <c r="R2031" s="486">
        <v>0.10999999940395355</v>
      </c>
      <c r="S2031" s="486"/>
      <c r="T2031">
        <v>77</v>
      </c>
      <c r="U2031" s="469" t="str">
        <f t="shared" si="502"/>
        <v>C90-R18</v>
      </c>
      <c r="V2031" s="970">
        <v>90</v>
      </c>
      <c r="W2031" s="470" t="s">
        <v>493</v>
      </c>
      <c r="X2031" s="470" t="s">
        <v>494</v>
      </c>
      <c r="Y2031" s="971">
        <v>18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C90-R16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1.197349537037014</v>
      </c>
      <c r="Q2032" s="484">
        <f t="shared" ca="1" si="501"/>
        <v>1.1974999999999769</v>
      </c>
      <c r="R2032" s="486">
        <v>0.10999999940395355</v>
      </c>
      <c r="S2032" s="486"/>
      <c r="T2032">
        <v>77</v>
      </c>
      <c r="U2032" s="469" t="str">
        <f t="shared" si="502"/>
        <v>C90-R16</v>
      </c>
      <c r="V2032" s="970">
        <v>90</v>
      </c>
      <c r="W2032" s="470" t="s">
        <v>493</v>
      </c>
      <c r="X2032" s="470" t="s">
        <v>494</v>
      </c>
      <c r="Y2032" s="971">
        <v>16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C90-R14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1.1977430555555324</v>
      </c>
      <c r="Q2033" s="484">
        <f t="shared" ca="1" si="501"/>
        <v>1.1979166666666434</v>
      </c>
      <c r="R2033" s="486">
        <v>0.10999999940395355</v>
      </c>
      <c r="S2033" s="486"/>
      <c r="T2033">
        <v>77</v>
      </c>
      <c r="U2033" s="469" t="str">
        <f t="shared" si="502"/>
        <v>C90-R14</v>
      </c>
      <c r="V2033" s="970">
        <v>90</v>
      </c>
      <c r="W2033" s="470" t="s">
        <v>493</v>
      </c>
      <c r="X2033" s="470" t="s">
        <v>494</v>
      </c>
      <c r="Y2033" s="971">
        <v>14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C90-R12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1.1981828703703472</v>
      </c>
      <c r="Q2034" s="484">
        <f t="shared" ca="1" si="501"/>
        <v>1.1983217592592361</v>
      </c>
      <c r="R2034" s="486">
        <v>0.10999999940395355</v>
      </c>
      <c r="S2034" s="486"/>
      <c r="T2034">
        <v>77</v>
      </c>
      <c r="U2034" s="469" t="str">
        <f t="shared" si="502"/>
        <v>C90-R12</v>
      </c>
      <c r="V2034" s="970">
        <v>90</v>
      </c>
      <c r="W2034" s="470" t="s">
        <v>493</v>
      </c>
      <c r="X2034" s="470" t="s">
        <v>494</v>
      </c>
      <c r="Y2034" s="971">
        <v>12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C90-R10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1.1985763888888656</v>
      </c>
      <c r="Q2035" s="484">
        <f t="shared" ca="1" si="501"/>
        <v>1.1987268518518286</v>
      </c>
      <c r="R2035" s="486">
        <v>0.10999999940395355</v>
      </c>
      <c r="S2035" s="486"/>
      <c r="T2035">
        <v>77</v>
      </c>
      <c r="U2035" s="469" t="str">
        <f t="shared" si="502"/>
        <v>C90-R10</v>
      </c>
      <c r="V2035" s="970">
        <v>90</v>
      </c>
      <c r="W2035" s="470" t="s">
        <v>493</v>
      </c>
      <c r="X2035" s="470" t="s">
        <v>494</v>
      </c>
      <c r="Y2035" s="971">
        <v>10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C90-R8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1.1990162037036804</v>
      </c>
      <c r="Q2036" s="484">
        <f t="shared" ca="1" si="501"/>
        <v>1.1991666666666434</v>
      </c>
      <c r="R2036" s="486">
        <v>0.10999999940395355</v>
      </c>
      <c r="S2036" s="486"/>
      <c r="T2036">
        <v>77</v>
      </c>
      <c r="U2036" s="469" t="str">
        <f t="shared" si="502"/>
        <v>C90-R8</v>
      </c>
      <c r="V2036" s="970">
        <v>90</v>
      </c>
      <c r="W2036" s="470" t="s">
        <v>493</v>
      </c>
      <c r="X2036" s="470" t="s">
        <v>494</v>
      </c>
      <c r="Y2036" s="971">
        <v>8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C90-R6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1.1993981481481248</v>
      </c>
      <c r="Q2037" s="484">
        <f t="shared" ca="1" si="501"/>
        <v>1.1995486111110878</v>
      </c>
      <c r="R2037" s="486">
        <v>0.10999999940395355</v>
      </c>
      <c r="S2037" s="486"/>
      <c r="T2037">
        <v>77</v>
      </c>
      <c r="U2037" s="469" t="str">
        <f t="shared" si="502"/>
        <v>C90-R6</v>
      </c>
      <c r="V2037" s="970">
        <v>90</v>
      </c>
      <c r="W2037" s="470" t="s">
        <v>493</v>
      </c>
      <c r="X2037" s="470" t="s">
        <v>494</v>
      </c>
      <c r="Y2037" s="971">
        <v>6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C90-R4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1.1997800925925692</v>
      </c>
      <c r="Q2038" s="484">
        <f t="shared" ca="1" si="501"/>
        <v>1.1999537037036803</v>
      </c>
      <c r="R2038" s="486">
        <v>0.10999999940395355</v>
      </c>
      <c r="S2038" s="486"/>
      <c r="T2038">
        <v>77</v>
      </c>
      <c r="U2038" s="469" t="str">
        <f t="shared" si="502"/>
        <v>C90-R4</v>
      </c>
      <c r="V2038" s="970">
        <v>90</v>
      </c>
      <c r="W2038" s="470" t="s">
        <v>493</v>
      </c>
      <c r="X2038" s="470" t="s">
        <v>494</v>
      </c>
      <c r="Y2038" s="971">
        <v>4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C90-R2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1.2001851851851617</v>
      </c>
      <c r="Q2039" s="484">
        <f t="shared" ca="1" si="501"/>
        <v>1.2003240740740506</v>
      </c>
      <c r="R2039" s="486">
        <v>0.10999999940395355</v>
      </c>
      <c r="S2039" s="486"/>
      <c r="T2039">
        <v>77</v>
      </c>
      <c r="U2039" s="469" t="str">
        <f t="shared" si="502"/>
        <v>C90-R2</v>
      </c>
      <c r="V2039" s="970">
        <v>90</v>
      </c>
      <c r="W2039" s="470" t="s">
        <v>493</v>
      </c>
      <c r="X2039" s="470" t="s">
        <v>494</v>
      </c>
      <c r="Y2039" s="971">
        <v>2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C91-R1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1.2005787037036801</v>
      </c>
      <c r="Q2040" s="484">
        <f t="shared" ca="1" si="501"/>
        <v>1.2007291666666431</v>
      </c>
      <c r="R2040" s="486">
        <v>0.10999999940395355</v>
      </c>
      <c r="S2040" s="486"/>
      <c r="T2040">
        <v>77</v>
      </c>
      <c r="U2040" s="469" t="str">
        <f t="shared" si="502"/>
        <v>C91-R1</v>
      </c>
      <c r="V2040" s="970">
        <v>91</v>
      </c>
      <c r="W2040" s="470" t="s">
        <v>493</v>
      </c>
      <c r="X2040" s="470" t="s">
        <v>494</v>
      </c>
      <c r="Y2040" s="971">
        <v>1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C91-R3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1.2009722222221986</v>
      </c>
      <c r="Q2041" s="484">
        <f t="shared" ca="1" si="501"/>
        <v>1.2011342592592356</v>
      </c>
      <c r="R2041" s="486">
        <v>0.10999999940395355</v>
      </c>
      <c r="S2041" s="486"/>
      <c r="T2041">
        <v>77</v>
      </c>
      <c r="U2041" s="469" t="str">
        <f t="shared" si="502"/>
        <v>C91-R3</v>
      </c>
      <c r="V2041" s="970">
        <v>91</v>
      </c>
      <c r="W2041" s="470" t="s">
        <v>493</v>
      </c>
      <c r="X2041" s="470" t="s">
        <v>494</v>
      </c>
      <c r="Y2041" s="971">
        <v>3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C91-R5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1.201377314814791</v>
      </c>
      <c r="Q2042" s="484">
        <f t="shared" ca="1" si="501"/>
        <v>1.20151620370368</v>
      </c>
      <c r="R2042" s="486">
        <v>0.10999999940395355</v>
      </c>
      <c r="S2042" s="486"/>
      <c r="T2042">
        <v>77</v>
      </c>
      <c r="U2042" s="469" t="str">
        <f t="shared" si="502"/>
        <v>C91-R5</v>
      </c>
      <c r="V2042" s="970">
        <v>91</v>
      </c>
      <c r="W2042" s="470" t="s">
        <v>493</v>
      </c>
      <c r="X2042" s="470" t="s">
        <v>494</v>
      </c>
      <c r="Y2042" s="971">
        <v>5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C91-R7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1.2017592592592354</v>
      </c>
      <c r="Q2043" s="484">
        <f t="shared" ca="1" si="501"/>
        <v>1.2019212962962724</v>
      </c>
      <c r="R2043" s="486">
        <v>0.10999999940395355</v>
      </c>
      <c r="S2043" s="486"/>
      <c r="T2043">
        <v>77</v>
      </c>
      <c r="U2043" s="469" t="str">
        <f t="shared" si="502"/>
        <v>C91-R7</v>
      </c>
      <c r="V2043" s="970">
        <v>91</v>
      </c>
      <c r="W2043" s="470" t="s">
        <v>493</v>
      </c>
      <c r="X2043" s="470" t="s">
        <v>494</v>
      </c>
      <c r="Y2043" s="971">
        <v>7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C91-R9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1.2021874999999762</v>
      </c>
      <c r="Q2044" s="484">
        <f t="shared" ca="1" si="501"/>
        <v>1.2023611111110872</v>
      </c>
      <c r="R2044" s="486">
        <v>0.10999999940395355</v>
      </c>
      <c r="S2044" s="486"/>
      <c r="T2044">
        <v>77</v>
      </c>
      <c r="U2044" s="469" t="str">
        <f t="shared" si="502"/>
        <v>C91-R9</v>
      </c>
      <c r="V2044" s="970">
        <v>91</v>
      </c>
      <c r="W2044" s="470" t="s">
        <v>493</v>
      </c>
      <c r="X2044" s="470" t="s">
        <v>494</v>
      </c>
      <c r="Y2044" s="971">
        <v>9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C91-R11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1.2025925925925687</v>
      </c>
      <c r="Q2045" s="484">
        <f t="shared" ca="1" si="501"/>
        <v>1.2027546296296057</v>
      </c>
      <c r="R2045" s="486">
        <v>0.10999999940395355</v>
      </c>
      <c r="S2045" s="486"/>
      <c r="T2045">
        <v>77</v>
      </c>
      <c r="U2045" s="469" t="str">
        <f t="shared" si="502"/>
        <v>C91-R11</v>
      </c>
      <c r="V2045" s="970">
        <v>91</v>
      </c>
      <c r="W2045" s="470" t="s">
        <v>493</v>
      </c>
      <c r="X2045" s="470" t="s">
        <v>494</v>
      </c>
      <c r="Y2045" s="971">
        <v>11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C91-R13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1.2030324074073835</v>
      </c>
      <c r="Q2046" s="484">
        <f t="shared" ca="1" si="501"/>
        <v>1.2031712962962724</v>
      </c>
      <c r="R2046" s="486">
        <v>0.10999999940395355</v>
      </c>
      <c r="S2046" s="486"/>
      <c r="T2046">
        <v>77</v>
      </c>
      <c r="U2046" s="469" t="str">
        <f t="shared" si="502"/>
        <v>C91-R13</v>
      </c>
      <c r="V2046" s="970">
        <v>91</v>
      </c>
      <c r="W2046" s="470" t="s">
        <v>493</v>
      </c>
      <c r="X2046" s="470" t="s">
        <v>494</v>
      </c>
      <c r="Y2046" s="971">
        <v>13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C91-R15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1.2034259259259019</v>
      </c>
      <c r="Q2047" s="484">
        <f t="shared" ca="1" si="501"/>
        <v>1.2035763888888649</v>
      </c>
      <c r="R2047" s="486">
        <v>0.10999999940395355</v>
      </c>
      <c r="S2047" s="486"/>
      <c r="T2047">
        <v>77</v>
      </c>
      <c r="U2047" s="469" t="str">
        <f t="shared" si="502"/>
        <v>C91-R15</v>
      </c>
      <c r="V2047" s="970">
        <v>91</v>
      </c>
      <c r="W2047" s="470" t="s">
        <v>493</v>
      </c>
      <c r="X2047" s="470" t="s">
        <v>494</v>
      </c>
      <c r="Y2047" s="971">
        <v>15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C91-R17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1.2038541666666427</v>
      </c>
      <c r="Q2048" s="484">
        <f t="shared" ca="1" si="501"/>
        <v>1.2040277777777537</v>
      </c>
      <c r="R2048" s="486">
        <v>0.10999999940395355</v>
      </c>
      <c r="S2048" s="486"/>
      <c r="T2048">
        <v>77</v>
      </c>
      <c r="U2048" s="469" t="str">
        <f t="shared" si="502"/>
        <v>C91-R17</v>
      </c>
      <c r="V2048" s="970">
        <v>91</v>
      </c>
      <c r="W2048" s="470" t="s">
        <v>493</v>
      </c>
      <c r="X2048" s="470" t="s">
        <v>494</v>
      </c>
      <c r="Y2048" s="971">
        <v>17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C91-R19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1.2042592592592352</v>
      </c>
      <c r="Q2049" s="484">
        <f t="shared" ca="1" si="501"/>
        <v>1.2044212962962721</v>
      </c>
      <c r="R2049" s="486">
        <v>0.10999999940395355</v>
      </c>
      <c r="S2049" s="486"/>
      <c r="T2049">
        <v>77</v>
      </c>
      <c r="U2049" s="469" t="str">
        <f t="shared" si="502"/>
        <v>C91-R19</v>
      </c>
      <c r="V2049" s="970">
        <v>91</v>
      </c>
      <c r="W2049" s="470" t="s">
        <v>493</v>
      </c>
      <c r="X2049" s="470" t="s">
        <v>494</v>
      </c>
      <c r="Y2049" s="971">
        <v>19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C91-R21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1.204710648148124</v>
      </c>
      <c r="Q2050" s="484">
        <f t="shared" ca="1" si="501"/>
        <v>1.2048495370370129</v>
      </c>
      <c r="R2050" s="486">
        <v>0.10999999940395355</v>
      </c>
      <c r="S2050" s="486"/>
      <c r="T2050">
        <v>77</v>
      </c>
      <c r="U2050" s="469" t="str">
        <f t="shared" si="502"/>
        <v>C91-R21</v>
      </c>
      <c r="V2050" s="970">
        <v>91</v>
      </c>
      <c r="W2050" s="470" t="s">
        <v>493</v>
      </c>
      <c r="X2050" s="470" t="s">
        <v>494</v>
      </c>
      <c r="Y2050" s="971">
        <v>21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C91-R23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1.2050810185184944</v>
      </c>
      <c r="Q2051" s="484">
        <f t="shared" ca="1" si="501"/>
        <v>1.2052199074073833</v>
      </c>
      <c r="R2051" s="486">
        <v>0.10999999940395355</v>
      </c>
      <c r="S2051" s="486"/>
      <c r="T2051">
        <v>78</v>
      </c>
      <c r="U2051" s="469" t="str">
        <f t="shared" si="502"/>
        <v>C91-R23</v>
      </c>
      <c r="V2051" s="970">
        <v>91</v>
      </c>
      <c r="W2051" s="470" t="s">
        <v>493</v>
      </c>
      <c r="X2051" s="470" t="s">
        <v>494</v>
      </c>
      <c r="Y2051" s="971">
        <v>23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C91-R25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1.2054861111110871</v>
      </c>
      <c r="Q2052" s="484">
        <f t="shared" ca="1" si="501"/>
        <v>1.205648148148124</v>
      </c>
      <c r="R2052" s="486">
        <v>0.10999999940395355</v>
      </c>
      <c r="S2052" s="486"/>
      <c r="T2052">
        <v>78</v>
      </c>
      <c r="U2052" s="469" t="str">
        <f t="shared" si="502"/>
        <v>C91-R25</v>
      </c>
      <c r="V2052" s="970">
        <v>91</v>
      </c>
      <c r="W2052" s="470" t="s">
        <v>493</v>
      </c>
      <c r="X2052" s="470" t="s">
        <v>494</v>
      </c>
      <c r="Y2052" s="971">
        <v>25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C91-R27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1.2059143518518278</v>
      </c>
      <c r="Q2053" s="484">
        <f t="shared" ca="1" si="501"/>
        <v>1.2060879629629389</v>
      </c>
      <c r="R2053" s="486">
        <v>0.10999999940395355</v>
      </c>
      <c r="S2053" s="486"/>
      <c r="T2053">
        <v>78</v>
      </c>
      <c r="U2053" s="469" t="str">
        <f t="shared" si="502"/>
        <v>C91-R27</v>
      </c>
      <c r="V2053" s="970">
        <v>91</v>
      </c>
      <c r="W2053" s="470" t="s">
        <v>493</v>
      </c>
      <c r="X2053" s="470" t="s">
        <v>494</v>
      </c>
      <c r="Y2053" s="971">
        <v>27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C91-R29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1.2063541666666426</v>
      </c>
      <c r="Q2054" s="484">
        <f t="shared" ca="1" si="501"/>
        <v>1.2065162037036796</v>
      </c>
      <c r="R2054" s="486">
        <v>0.10999999940395355</v>
      </c>
      <c r="S2054" s="486"/>
      <c r="T2054">
        <v>78</v>
      </c>
      <c r="U2054" s="469" t="str">
        <f t="shared" si="502"/>
        <v>C91-R29</v>
      </c>
      <c r="V2054" s="970">
        <v>91</v>
      </c>
      <c r="W2054" s="470" t="s">
        <v>493</v>
      </c>
      <c r="X2054" s="470" t="s">
        <v>494</v>
      </c>
      <c r="Y2054" s="971">
        <v>29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C91-R31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1.2067708333333091</v>
      </c>
      <c r="Q2055" s="484">
        <f t="shared" ca="1" si="501"/>
        <v>1.2069444444444202</v>
      </c>
      <c r="R2055" s="486">
        <v>0.10999999940395355</v>
      </c>
      <c r="S2055" s="486"/>
      <c r="T2055">
        <v>78</v>
      </c>
      <c r="U2055" s="469" t="str">
        <f t="shared" si="502"/>
        <v>C91-R31</v>
      </c>
      <c r="V2055" s="970">
        <v>91</v>
      </c>
      <c r="W2055" s="470" t="s">
        <v>493</v>
      </c>
      <c r="X2055" s="470" t="s">
        <v>494</v>
      </c>
      <c r="Y2055" s="971">
        <v>31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C91-R33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1.2071990740740497</v>
      </c>
      <c r="Q2056" s="484">
        <f t="shared" ca="1" si="501"/>
        <v>1.2073379629629386</v>
      </c>
      <c r="R2056" s="486">
        <v>0.10999999940395355</v>
      </c>
      <c r="S2056" s="486"/>
      <c r="T2056">
        <v>78</v>
      </c>
      <c r="U2056" s="469" t="str">
        <f t="shared" si="502"/>
        <v>C91-R33</v>
      </c>
      <c r="V2056" s="970">
        <v>91</v>
      </c>
      <c r="W2056" s="470" t="s">
        <v>493</v>
      </c>
      <c r="X2056" s="470" t="s">
        <v>494</v>
      </c>
      <c r="Y2056" s="971">
        <v>33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C91-R35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1.20756944444442</v>
      </c>
      <c r="Q2057" s="484">
        <f t="shared" ca="1" si="501"/>
        <v>1.207731481481457</v>
      </c>
      <c r="R2057" s="486">
        <v>0.10999999940395355</v>
      </c>
      <c r="S2057" s="486"/>
      <c r="T2057">
        <v>78</v>
      </c>
      <c r="U2057" s="469" t="str">
        <f t="shared" si="502"/>
        <v>C91-R35</v>
      </c>
      <c r="V2057" s="970">
        <v>91</v>
      </c>
      <c r="W2057" s="470" t="s">
        <v>493</v>
      </c>
      <c r="X2057" s="470" t="s">
        <v>494</v>
      </c>
      <c r="Y2057" s="971">
        <v>35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C91-R37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1.2080092592592349</v>
      </c>
      <c r="Q2058" s="484">
        <f t="shared" ca="1" si="501"/>
        <v>1.2081481481481238</v>
      </c>
      <c r="R2058" s="486">
        <v>0.10999999940395355</v>
      </c>
      <c r="S2058" s="486"/>
      <c r="T2058">
        <v>78</v>
      </c>
      <c r="U2058" s="469" t="str">
        <f t="shared" si="502"/>
        <v>C91-R37</v>
      </c>
      <c r="V2058" s="970">
        <v>91</v>
      </c>
      <c r="W2058" s="470" t="s">
        <v>493</v>
      </c>
      <c r="X2058" s="470" t="s">
        <v>494</v>
      </c>
      <c r="Y2058" s="971">
        <v>37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C91-R39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1.2084374999999756</v>
      </c>
      <c r="Q2059" s="484">
        <f t="shared" ca="1" si="501"/>
        <v>1.2085763888888645</v>
      </c>
      <c r="R2059" s="486">
        <v>0.10999999940395355</v>
      </c>
      <c r="S2059" s="486"/>
      <c r="T2059">
        <v>78</v>
      </c>
      <c r="U2059" s="469" t="str">
        <f t="shared" si="502"/>
        <v>C91-R39</v>
      </c>
      <c r="V2059" s="970">
        <v>91</v>
      </c>
      <c r="W2059" s="470" t="s">
        <v>493</v>
      </c>
      <c r="X2059" s="470" t="s">
        <v>494</v>
      </c>
      <c r="Y2059" s="971">
        <v>39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C91-R41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1.2088541666666424</v>
      </c>
      <c r="Q2060" s="484">
        <f t="shared" ca="1" si="501"/>
        <v>1.2089930555555313</v>
      </c>
      <c r="R2060" s="486">
        <v>0.10999999940395355</v>
      </c>
      <c r="S2060" s="486"/>
      <c r="T2060">
        <v>78</v>
      </c>
      <c r="U2060" s="469" t="str">
        <f t="shared" si="502"/>
        <v>C91-R41</v>
      </c>
      <c r="V2060" s="970">
        <v>91</v>
      </c>
      <c r="W2060" s="470" t="s">
        <v>493</v>
      </c>
      <c r="X2060" s="470" t="s">
        <v>494</v>
      </c>
      <c r="Y2060" s="971">
        <v>41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C92-R44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1.2092592592592351</v>
      </c>
      <c r="Q2061" s="484">
        <f t="shared" ca="1" si="501"/>
        <v>1.209409722222198</v>
      </c>
      <c r="R2061" s="486">
        <v>0.10999999940395355</v>
      </c>
      <c r="S2061" s="486"/>
      <c r="T2061">
        <v>78</v>
      </c>
      <c r="U2061" s="469" t="str">
        <f t="shared" si="502"/>
        <v>C92-R44</v>
      </c>
      <c r="V2061" s="970">
        <v>92</v>
      </c>
      <c r="W2061" s="470" t="s">
        <v>493</v>
      </c>
      <c r="X2061" s="470" t="s">
        <v>494</v>
      </c>
      <c r="Y2061" s="971">
        <v>44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C92-R42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1.2096759259259018</v>
      </c>
      <c r="Q2062" s="484">
        <f t="shared" ca="1" si="501"/>
        <v>1.2098379629629388</v>
      </c>
      <c r="R2062" s="486">
        <v>0.10999999940395355</v>
      </c>
      <c r="S2062" s="486"/>
      <c r="T2062">
        <v>78</v>
      </c>
      <c r="U2062" s="469" t="str">
        <f t="shared" si="502"/>
        <v>C92-R42</v>
      </c>
      <c r="V2062" s="970">
        <v>92</v>
      </c>
      <c r="W2062" s="470" t="s">
        <v>493</v>
      </c>
      <c r="X2062" s="470" t="s">
        <v>494</v>
      </c>
      <c r="Y2062" s="971">
        <v>42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C92-R40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1.2100810185184943</v>
      </c>
      <c r="Q2063" s="484">
        <f t="shared" ca="1" si="501"/>
        <v>1.2102430555555312</v>
      </c>
      <c r="R2063" s="486">
        <v>0.10999999940395355</v>
      </c>
      <c r="S2063" s="486"/>
      <c r="T2063">
        <v>78</v>
      </c>
      <c r="U2063" s="469" t="str">
        <f t="shared" si="502"/>
        <v>C92-R40</v>
      </c>
      <c r="V2063" s="970">
        <v>92</v>
      </c>
      <c r="W2063" s="470" t="s">
        <v>493</v>
      </c>
      <c r="X2063" s="470" t="s">
        <v>494</v>
      </c>
      <c r="Y2063" s="971">
        <v>40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C92-R38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1.2104745370370127</v>
      </c>
      <c r="Q2064" s="484">
        <f t="shared" ca="1" si="501"/>
        <v>1.2106481481481237</v>
      </c>
      <c r="R2064" s="486">
        <v>0.10999999940395355</v>
      </c>
      <c r="S2064" s="486"/>
      <c r="T2064">
        <v>78</v>
      </c>
      <c r="U2064" s="469" t="str">
        <f t="shared" si="502"/>
        <v>C92-R38</v>
      </c>
      <c r="V2064" s="970">
        <v>92</v>
      </c>
      <c r="W2064" s="470" t="s">
        <v>493</v>
      </c>
      <c r="X2064" s="470" t="s">
        <v>494</v>
      </c>
      <c r="Y2064" s="971">
        <v>38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C92-R36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1.2109374999999756</v>
      </c>
      <c r="Q2065" s="484">
        <f t="shared" ca="1" si="501"/>
        <v>1.2110879629629385</v>
      </c>
      <c r="R2065" s="486">
        <v>0.10999999940395355</v>
      </c>
      <c r="S2065" s="486"/>
      <c r="T2065">
        <v>78</v>
      </c>
      <c r="U2065" s="469" t="str">
        <f t="shared" si="502"/>
        <v>C92-R36</v>
      </c>
      <c r="V2065" s="970">
        <v>92</v>
      </c>
      <c r="W2065" s="470" t="s">
        <v>493</v>
      </c>
      <c r="X2065" s="470" t="s">
        <v>494</v>
      </c>
      <c r="Y2065" s="971">
        <v>36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C92-R34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1.2113657407407163</v>
      </c>
      <c r="Q2066" s="484">
        <f t="shared" ca="1" si="501"/>
        <v>1.2115162037036793</v>
      </c>
      <c r="R2066" s="486">
        <v>0.10999999940395355</v>
      </c>
      <c r="S2066" s="486"/>
      <c r="T2066">
        <v>78</v>
      </c>
      <c r="U2066" s="469" t="str">
        <f t="shared" si="502"/>
        <v>C92-R34</v>
      </c>
      <c r="V2066" s="970">
        <v>92</v>
      </c>
      <c r="W2066" s="470" t="s">
        <v>493</v>
      </c>
      <c r="X2066" s="470" t="s">
        <v>494</v>
      </c>
      <c r="Y2066" s="971">
        <v>34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C92-R32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1.2117824074073831</v>
      </c>
      <c r="Q2067" s="484">
        <f t="shared" ca="1" si="501"/>
        <v>1.2119444444444201</v>
      </c>
      <c r="R2067" s="486">
        <v>0.10999999940395355</v>
      </c>
      <c r="S2067" s="486"/>
      <c r="T2067">
        <v>78</v>
      </c>
      <c r="U2067" s="469" t="str">
        <f t="shared" si="502"/>
        <v>C92-R32</v>
      </c>
      <c r="V2067" s="970">
        <v>92</v>
      </c>
      <c r="W2067" s="470" t="s">
        <v>493</v>
      </c>
      <c r="X2067" s="470" t="s">
        <v>494</v>
      </c>
      <c r="Y2067" s="971">
        <v>32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C92-R30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1.2121874999999755</v>
      </c>
      <c r="Q2068" s="484">
        <f t="shared" ca="1" si="501"/>
        <v>1.2123379629629385</v>
      </c>
      <c r="R2068" s="486">
        <v>0.10999999940395355</v>
      </c>
      <c r="S2068" s="486"/>
      <c r="T2068">
        <v>78</v>
      </c>
      <c r="U2068" s="469" t="str">
        <f t="shared" si="502"/>
        <v>C92-R30</v>
      </c>
      <c r="V2068" s="970">
        <v>92</v>
      </c>
      <c r="W2068" s="470" t="s">
        <v>493</v>
      </c>
      <c r="X2068" s="470" t="s">
        <v>494</v>
      </c>
      <c r="Y2068" s="971">
        <v>30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C92-R28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1.2125694444444199</v>
      </c>
      <c r="Q2069" s="484">
        <f t="shared" ca="1" si="501"/>
        <v>1.2127199074073829</v>
      </c>
      <c r="R2069" s="486">
        <v>0.10999999940395355</v>
      </c>
      <c r="S2069" s="486"/>
      <c r="T2069">
        <v>78</v>
      </c>
      <c r="U2069" s="469" t="str">
        <f t="shared" si="502"/>
        <v>C92-R28</v>
      </c>
      <c r="V2069" s="970">
        <v>92</v>
      </c>
      <c r="W2069" s="470" t="s">
        <v>493</v>
      </c>
      <c r="X2069" s="470" t="s">
        <v>494</v>
      </c>
      <c r="Y2069" s="971">
        <v>28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C92-R26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1.2129629629629384</v>
      </c>
      <c r="Q2070" s="484">
        <f t="shared" ca="1" si="501"/>
        <v>1.2131365740740494</v>
      </c>
      <c r="R2070" s="486">
        <v>0.10999999940395355</v>
      </c>
      <c r="S2070" s="486"/>
      <c r="T2070">
        <v>78</v>
      </c>
      <c r="U2070" s="469" t="str">
        <f t="shared" si="502"/>
        <v>C92-R26</v>
      </c>
      <c r="V2070" s="970">
        <v>92</v>
      </c>
      <c r="W2070" s="470" t="s">
        <v>493</v>
      </c>
      <c r="X2070" s="470" t="s">
        <v>494</v>
      </c>
      <c r="Y2070" s="971">
        <v>26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C92-R24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1.2133796296296049</v>
      </c>
      <c r="Q2071" s="484">
        <f t="shared" ca="1" si="501"/>
        <v>1.2135416666666419</v>
      </c>
      <c r="R2071" s="486">
        <v>0.10999999940395355</v>
      </c>
      <c r="S2071" s="486"/>
      <c r="T2071">
        <v>78</v>
      </c>
      <c r="U2071" s="469" t="str">
        <f t="shared" si="502"/>
        <v>C92-R24</v>
      </c>
      <c r="V2071" s="970">
        <v>92</v>
      </c>
      <c r="W2071" s="470" t="s">
        <v>493</v>
      </c>
      <c r="X2071" s="470" t="s">
        <v>494</v>
      </c>
      <c r="Y2071" s="971">
        <v>24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C92-R22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1.2137847222221974</v>
      </c>
      <c r="Q2072" s="484">
        <f t="shared" ca="1" si="501"/>
        <v>1.2139467592592343</v>
      </c>
      <c r="R2072" s="486">
        <v>0.10999999940395355</v>
      </c>
      <c r="S2072" s="486"/>
      <c r="T2072">
        <v>78</v>
      </c>
      <c r="U2072" s="469" t="str">
        <f t="shared" si="502"/>
        <v>C92-R22</v>
      </c>
      <c r="V2072" s="970">
        <v>92</v>
      </c>
      <c r="W2072" s="470" t="s">
        <v>493</v>
      </c>
      <c r="X2072" s="470" t="s">
        <v>494</v>
      </c>
      <c r="Y2072" s="971">
        <v>22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C92-R20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1.2141782407407158</v>
      </c>
      <c r="Q2073" s="484">
        <f t="shared" ca="1" si="501"/>
        <v>1.2143171296296047</v>
      </c>
      <c r="R2073" s="486">
        <v>0.10999999940395355</v>
      </c>
      <c r="S2073" s="486"/>
      <c r="T2073">
        <v>78</v>
      </c>
      <c r="U2073" s="469" t="str">
        <f t="shared" si="502"/>
        <v>C92-R20</v>
      </c>
      <c r="V2073" s="970">
        <v>92</v>
      </c>
      <c r="W2073" s="470" t="s">
        <v>493</v>
      </c>
      <c r="X2073" s="470" t="s">
        <v>494</v>
      </c>
      <c r="Y2073" s="971">
        <v>20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C92-R18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1.2145486111110861</v>
      </c>
      <c r="Q2074" s="484">
        <f t="shared" ca="1" si="501"/>
        <v>1.2147106481481231</v>
      </c>
      <c r="R2074" s="486">
        <v>0.10999999940395355</v>
      </c>
      <c r="S2074" s="486"/>
      <c r="T2074">
        <v>78</v>
      </c>
      <c r="U2074" s="469" t="str">
        <f t="shared" si="502"/>
        <v>C92-R18</v>
      </c>
      <c r="V2074" s="970">
        <v>92</v>
      </c>
      <c r="W2074" s="470" t="s">
        <v>493</v>
      </c>
      <c r="X2074" s="470" t="s">
        <v>494</v>
      </c>
      <c r="Y2074" s="971">
        <v>18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C92-R16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1.214999999999975</v>
      </c>
      <c r="Q2075" s="484">
        <f t="shared" ca="1" si="501"/>
        <v>1.215173611111086</v>
      </c>
      <c r="R2075" s="486">
        <v>0.10999999940395355</v>
      </c>
      <c r="S2075" s="486"/>
      <c r="T2075">
        <v>78</v>
      </c>
      <c r="U2075" s="469" t="str">
        <f t="shared" si="502"/>
        <v>C92-R16</v>
      </c>
      <c r="V2075" s="970">
        <v>92</v>
      </c>
      <c r="W2075" s="470" t="s">
        <v>493</v>
      </c>
      <c r="X2075" s="470" t="s">
        <v>494</v>
      </c>
      <c r="Y2075" s="971">
        <v>16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C92-R14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1.2154050925925675</v>
      </c>
      <c r="Q2076" s="484">
        <f t="shared" ca="1" si="501"/>
        <v>1.2155555555555304</v>
      </c>
      <c r="R2076" s="486">
        <v>0.10999999940395355</v>
      </c>
      <c r="S2076" s="486"/>
      <c r="T2076">
        <v>79</v>
      </c>
      <c r="U2076" s="469" t="str">
        <f t="shared" si="502"/>
        <v>C92-R14</v>
      </c>
      <c r="V2076" s="970">
        <v>92</v>
      </c>
      <c r="W2076" s="470" t="s">
        <v>493</v>
      </c>
      <c r="X2076" s="470" t="s">
        <v>494</v>
      </c>
      <c r="Y2076" s="971">
        <v>14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C92-R12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1.2157986111110859</v>
      </c>
      <c r="Q2077" s="484">
        <f t="shared" ca="1" si="501"/>
        <v>1.2159606481481229</v>
      </c>
      <c r="R2077" s="486">
        <v>0.10999999940395355</v>
      </c>
      <c r="S2077" s="486"/>
      <c r="T2077">
        <v>79</v>
      </c>
      <c r="U2077" s="469" t="str">
        <f t="shared" si="502"/>
        <v>C92-R12</v>
      </c>
      <c r="V2077" s="970">
        <v>92</v>
      </c>
      <c r="W2077" s="470" t="s">
        <v>493</v>
      </c>
      <c r="X2077" s="470" t="s">
        <v>494</v>
      </c>
      <c r="Y2077" s="971">
        <v>12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C92-R10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1.2162152777777524</v>
      </c>
      <c r="Q2078" s="484">
        <f t="shared" ca="1" si="501"/>
        <v>1.2163657407407154</v>
      </c>
      <c r="R2078" s="486">
        <v>0.10999999940395355</v>
      </c>
      <c r="S2078" s="486"/>
      <c r="T2078">
        <v>79</v>
      </c>
      <c r="U2078" s="469" t="str">
        <f t="shared" si="502"/>
        <v>C92-R10</v>
      </c>
      <c r="V2078" s="970">
        <v>92</v>
      </c>
      <c r="W2078" s="470" t="s">
        <v>493</v>
      </c>
      <c r="X2078" s="470" t="s">
        <v>494</v>
      </c>
      <c r="Y2078" s="971">
        <v>10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C92-R8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1.2166087962962708</v>
      </c>
      <c r="Q2079" s="484">
        <f t="shared" ca="1" si="501"/>
        <v>1.2167708333333078</v>
      </c>
      <c r="R2079" s="486">
        <v>0.10999999940395355</v>
      </c>
      <c r="S2079" s="486"/>
      <c r="T2079">
        <v>79</v>
      </c>
      <c r="U2079" s="469" t="str">
        <f t="shared" si="502"/>
        <v>C92-R8</v>
      </c>
      <c r="V2079" s="970">
        <v>92</v>
      </c>
      <c r="W2079" s="470" t="s">
        <v>493</v>
      </c>
      <c r="X2079" s="470" t="s">
        <v>494</v>
      </c>
      <c r="Y2079" s="971">
        <v>8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C92-R6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1.2170254629629373</v>
      </c>
      <c r="Q2080" s="484">
        <f t="shared" ca="1" si="501"/>
        <v>1.2171990740740484</v>
      </c>
      <c r="R2080" s="486">
        <v>0.10999999940395355</v>
      </c>
      <c r="S2080" s="486"/>
      <c r="T2080">
        <v>79</v>
      </c>
      <c r="U2080" s="469" t="str">
        <f t="shared" si="502"/>
        <v>C92-R6</v>
      </c>
      <c r="V2080" s="970">
        <v>92</v>
      </c>
      <c r="W2080" s="470" t="s">
        <v>493</v>
      </c>
      <c r="X2080" s="470" t="s">
        <v>494</v>
      </c>
      <c r="Y2080" s="971">
        <v>6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C92-R4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1.2174421296296039</v>
      </c>
      <c r="Q2081" s="484">
        <f t="shared" ca="1" si="501"/>
        <v>1.2176041666666408</v>
      </c>
      <c r="R2081" s="486">
        <v>0.10999999940395355</v>
      </c>
      <c r="S2081" s="486"/>
      <c r="T2081">
        <v>79</v>
      </c>
      <c r="U2081" s="469" t="str">
        <f t="shared" si="502"/>
        <v>C92-R4</v>
      </c>
      <c r="V2081" s="970">
        <v>92</v>
      </c>
      <c r="W2081" s="470" t="s">
        <v>493</v>
      </c>
      <c r="X2081" s="470" t="s">
        <v>494</v>
      </c>
      <c r="Y2081" s="971">
        <v>4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C92-R2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1.2178935185184927</v>
      </c>
      <c r="Q2082" s="484">
        <f t="shared" ca="1" si="501"/>
        <v>1.2180671296296037</v>
      </c>
      <c r="R2082" s="486">
        <v>0.10999999940395355</v>
      </c>
      <c r="S2082" s="486"/>
      <c r="T2082">
        <v>79</v>
      </c>
      <c r="U2082" s="469" t="str">
        <f t="shared" si="502"/>
        <v>C92-R2</v>
      </c>
      <c r="V2082" s="970">
        <v>92</v>
      </c>
      <c r="W2082" s="470" t="s">
        <v>493</v>
      </c>
      <c r="X2082" s="470" t="s">
        <v>494</v>
      </c>
      <c r="Y2082" s="971">
        <v>2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C93-R1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1.2183564814814556</v>
      </c>
      <c r="Q2083" s="484">
        <f t="shared" ca="1" si="501"/>
        <v>1.2185185185184926</v>
      </c>
      <c r="R2083" s="486">
        <v>0.10999999940395355</v>
      </c>
      <c r="S2083" s="486"/>
      <c r="T2083">
        <v>79</v>
      </c>
      <c r="U2083" s="469" t="str">
        <f t="shared" si="502"/>
        <v>C93-R1</v>
      </c>
      <c r="V2083" s="970">
        <v>93</v>
      </c>
      <c r="W2083" s="470" t="s">
        <v>493</v>
      </c>
      <c r="X2083" s="470" t="s">
        <v>494</v>
      </c>
      <c r="Y2083" s="971">
        <v>1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C93-R3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1.2187847222221964</v>
      </c>
      <c r="Q2084" s="484">
        <f t="shared" ref="Q2084:Q2147" ca="1" si="516">P2084+TIME(0,0,RANDBETWEEN(12,15))</f>
        <v>1.2189583333333074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C93-R3</v>
      </c>
      <c r="V2084" s="970">
        <v>93</v>
      </c>
      <c r="W2084" s="470" t="s">
        <v>493</v>
      </c>
      <c r="X2084" s="470" t="s">
        <v>494</v>
      </c>
      <c r="Y2084" s="971">
        <v>3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C93-R5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1.2192476851851592</v>
      </c>
      <c r="Q2085" s="484">
        <f t="shared" ca="1" si="516"/>
        <v>1.2193865740740482</v>
      </c>
      <c r="R2085" s="486">
        <v>0.10999999940395355</v>
      </c>
      <c r="S2085" s="486"/>
      <c r="T2085">
        <v>79</v>
      </c>
      <c r="U2085" s="469" t="str">
        <f t="shared" si="517"/>
        <v>C93-R5</v>
      </c>
      <c r="V2085" s="970">
        <v>93</v>
      </c>
      <c r="W2085" s="470" t="s">
        <v>493</v>
      </c>
      <c r="X2085" s="470" t="s">
        <v>494</v>
      </c>
      <c r="Y2085" s="971">
        <v>5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C93-R7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1.2196412037036777</v>
      </c>
      <c r="Q2086" s="484">
        <f t="shared" ca="1" si="516"/>
        <v>1.2197916666666406</v>
      </c>
      <c r="R2086" s="486">
        <v>0.10999999940395355</v>
      </c>
      <c r="S2086" s="486"/>
      <c r="T2086">
        <v>79</v>
      </c>
      <c r="U2086" s="469" t="str">
        <f t="shared" si="517"/>
        <v>C93-R7</v>
      </c>
      <c r="V2086" s="970">
        <v>93</v>
      </c>
      <c r="W2086" s="470" t="s">
        <v>493</v>
      </c>
      <c r="X2086" s="470" t="s">
        <v>494</v>
      </c>
      <c r="Y2086" s="971">
        <v>7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C93-R9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1.2200231481481221</v>
      </c>
      <c r="Q2087" s="484">
        <f t="shared" ca="1" si="516"/>
        <v>1.2201967592592331</v>
      </c>
      <c r="R2087" s="486">
        <v>0.10999999940395355</v>
      </c>
      <c r="S2087" s="486"/>
      <c r="T2087">
        <v>79</v>
      </c>
      <c r="U2087" s="469" t="str">
        <f t="shared" si="517"/>
        <v>C93-R9</v>
      </c>
      <c r="V2087" s="970">
        <v>93</v>
      </c>
      <c r="W2087" s="470" t="s">
        <v>493</v>
      </c>
      <c r="X2087" s="470" t="s">
        <v>494</v>
      </c>
      <c r="Y2087" s="971">
        <v>9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C93-R11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1.2204282407407145</v>
      </c>
      <c r="Q2088" s="484">
        <f t="shared" ca="1" si="516"/>
        <v>1.2205902777777515</v>
      </c>
      <c r="R2088" s="486">
        <v>0.10999999940395355</v>
      </c>
      <c r="S2088" s="486"/>
      <c r="T2088">
        <v>79</v>
      </c>
      <c r="U2088" s="469" t="str">
        <f t="shared" si="517"/>
        <v>C93-R11</v>
      </c>
      <c r="V2088" s="970">
        <v>93</v>
      </c>
      <c r="W2088" s="470" t="s">
        <v>493</v>
      </c>
      <c r="X2088" s="470" t="s">
        <v>494</v>
      </c>
      <c r="Y2088" s="971">
        <v>11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C93-R13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1.2208449074073811</v>
      </c>
      <c r="Q2089" s="484">
        <f t="shared" ca="1" si="516"/>
        <v>1.2210185185184921</v>
      </c>
      <c r="R2089" s="486">
        <v>0.10999999940395355</v>
      </c>
      <c r="S2089" s="486"/>
      <c r="T2089">
        <v>79</v>
      </c>
      <c r="U2089" s="469" t="str">
        <f t="shared" si="517"/>
        <v>C93-R13</v>
      </c>
      <c r="V2089" s="970">
        <v>93</v>
      </c>
      <c r="W2089" s="470" t="s">
        <v>493</v>
      </c>
      <c r="X2089" s="470" t="s">
        <v>494</v>
      </c>
      <c r="Y2089" s="971">
        <v>13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C93-R15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1.2212499999999735</v>
      </c>
      <c r="Q2090" s="484">
        <f t="shared" ca="1" si="516"/>
        <v>1.2213888888888624</v>
      </c>
      <c r="R2090" s="486">
        <v>0.10999999940395355</v>
      </c>
      <c r="S2090" s="486"/>
      <c r="T2090">
        <v>79</v>
      </c>
      <c r="U2090" s="469" t="str">
        <f t="shared" si="517"/>
        <v>C93-R15</v>
      </c>
      <c r="V2090" s="970">
        <v>93</v>
      </c>
      <c r="W2090" s="470" t="s">
        <v>493</v>
      </c>
      <c r="X2090" s="470" t="s">
        <v>494</v>
      </c>
      <c r="Y2090" s="971">
        <v>15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C93-R17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1.2216782407407143</v>
      </c>
      <c r="Q2091" s="484">
        <f t="shared" ca="1" si="516"/>
        <v>1.2218287037036772</v>
      </c>
      <c r="R2091" s="486">
        <v>0.10999999940395355</v>
      </c>
      <c r="S2091" s="486"/>
      <c r="T2091">
        <v>79</v>
      </c>
      <c r="U2091" s="469" t="str">
        <f t="shared" si="517"/>
        <v>C93-R17</v>
      </c>
      <c r="V2091" s="970">
        <v>93</v>
      </c>
      <c r="W2091" s="470" t="s">
        <v>493</v>
      </c>
      <c r="X2091" s="470" t="s">
        <v>494</v>
      </c>
      <c r="Y2091" s="971">
        <v>17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C93-R19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1.2220717592592327</v>
      </c>
      <c r="Q2092" s="484">
        <f t="shared" ca="1" si="516"/>
        <v>1.2222337962962697</v>
      </c>
      <c r="R2092" s="486">
        <v>0.10999999940395355</v>
      </c>
      <c r="S2092" s="486"/>
      <c r="T2092">
        <v>79</v>
      </c>
      <c r="U2092" s="469" t="str">
        <f t="shared" si="517"/>
        <v>C93-R19</v>
      </c>
      <c r="V2092" s="970">
        <v>93</v>
      </c>
      <c r="W2092" s="470" t="s">
        <v>493</v>
      </c>
      <c r="X2092" s="470" t="s">
        <v>494</v>
      </c>
      <c r="Y2092" s="971">
        <v>19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C93-R21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1.2225115740740475</v>
      </c>
      <c r="Q2093" s="484">
        <f t="shared" ca="1" si="516"/>
        <v>1.2226620370370105</v>
      </c>
      <c r="R2093" s="486">
        <v>0.10999999940395355</v>
      </c>
      <c r="S2093" s="486"/>
      <c r="T2093">
        <v>79</v>
      </c>
      <c r="U2093" s="469" t="str">
        <f t="shared" si="517"/>
        <v>C93-R21</v>
      </c>
      <c r="V2093" s="970">
        <v>93</v>
      </c>
      <c r="W2093" s="470" t="s">
        <v>493</v>
      </c>
      <c r="X2093" s="470" t="s">
        <v>494</v>
      </c>
      <c r="Y2093" s="971">
        <v>21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C93-R23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1.2228935185184919</v>
      </c>
      <c r="Q2094" s="484">
        <f t="shared" ca="1" si="516"/>
        <v>1.2230324074073808</v>
      </c>
      <c r="R2094" s="486">
        <v>0.10999999940395355</v>
      </c>
      <c r="S2094" s="486"/>
      <c r="T2094">
        <v>79</v>
      </c>
      <c r="U2094" s="469" t="str">
        <f t="shared" si="517"/>
        <v>C93-R23</v>
      </c>
      <c r="V2094" s="970">
        <v>93</v>
      </c>
      <c r="W2094" s="470" t="s">
        <v>493</v>
      </c>
      <c r="X2094" s="470" t="s">
        <v>494</v>
      </c>
      <c r="Y2094" s="971">
        <v>23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C93-R25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1.2232638888888623</v>
      </c>
      <c r="Q2095" s="484">
        <f t="shared" ca="1" si="516"/>
        <v>1.2234143518518252</v>
      </c>
      <c r="R2095" s="486">
        <v>0.10999999940395355</v>
      </c>
      <c r="S2095" s="486"/>
      <c r="T2095">
        <v>79</v>
      </c>
      <c r="U2095" s="469" t="str">
        <f t="shared" si="517"/>
        <v>C93-R25</v>
      </c>
      <c r="V2095" s="970">
        <v>93</v>
      </c>
      <c r="W2095" s="470" t="s">
        <v>493</v>
      </c>
      <c r="X2095" s="470" t="s">
        <v>494</v>
      </c>
      <c r="Y2095" s="971">
        <v>25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C93-R27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1.223680555555529</v>
      </c>
      <c r="Q2096" s="484">
        <f t="shared" ca="1" si="516"/>
        <v>1.22385416666664</v>
      </c>
      <c r="R2096" s="486">
        <v>0.10999999940395355</v>
      </c>
      <c r="S2096" s="486"/>
      <c r="T2096">
        <v>79</v>
      </c>
      <c r="U2096" s="469" t="str">
        <f t="shared" si="517"/>
        <v>C93-R27</v>
      </c>
      <c r="V2096" s="970">
        <v>93</v>
      </c>
      <c r="W2096" s="470" t="s">
        <v>493</v>
      </c>
      <c r="X2096" s="470" t="s">
        <v>494</v>
      </c>
      <c r="Y2096" s="971">
        <v>27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C93-R29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1.2241203703703438</v>
      </c>
      <c r="Q2097" s="484">
        <f t="shared" ca="1" si="516"/>
        <v>1.2242824074073808</v>
      </c>
      <c r="R2097" s="486">
        <v>0.10999999940395355</v>
      </c>
      <c r="S2097" s="486"/>
      <c r="T2097">
        <v>79</v>
      </c>
      <c r="U2097" s="469" t="str">
        <f t="shared" si="517"/>
        <v>C93-R29</v>
      </c>
      <c r="V2097" s="970">
        <v>93</v>
      </c>
      <c r="W2097" s="470" t="s">
        <v>493</v>
      </c>
      <c r="X2097" s="470" t="s">
        <v>494</v>
      </c>
      <c r="Y2097" s="971">
        <v>29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C93-R31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1.2245486111110846</v>
      </c>
      <c r="Q2098" s="484">
        <f t="shared" ca="1" si="516"/>
        <v>1.2247222222221956</v>
      </c>
      <c r="R2098" s="486">
        <v>0.10999999940395355</v>
      </c>
      <c r="S2098" s="486"/>
      <c r="T2098">
        <v>79</v>
      </c>
      <c r="U2098" s="469" t="str">
        <f t="shared" si="517"/>
        <v>C93-R31</v>
      </c>
      <c r="V2098" s="970">
        <v>93</v>
      </c>
      <c r="W2098" s="470" t="s">
        <v>493</v>
      </c>
      <c r="X2098" s="470" t="s">
        <v>494</v>
      </c>
      <c r="Y2098" s="971">
        <v>31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C93-R33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1.2249537037036771</v>
      </c>
      <c r="Q2099" s="484">
        <f t="shared" ca="1" si="516"/>
        <v>1.225092592592566</v>
      </c>
      <c r="R2099" s="486">
        <v>0.10999999940395355</v>
      </c>
      <c r="S2099" s="486"/>
      <c r="T2099">
        <v>79</v>
      </c>
      <c r="U2099" s="469" t="str">
        <f t="shared" si="517"/>
        <v>C93-R33</v>
      </c>
      <c r="V2099" s="970">
        <v>93</v>
      </c>
      <c r="W2099" s="470" t="s">
        <v>493</v>
      </c>
      <c r="X2099" s="470" t="s">
        <v>494</v>
      </c>
      <c r="Y2099" s="971">
        <v>33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C93-R35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1.2253587962962698</v>
      </c>
      <c r="Q2100" s="484">
        <f t="shared" ca="1" si="516"/>
        <v>1.2255092592592327</v>
      </c>
      <c r="R2100" s="486">
        <v>0.10999999940395355</v>
      </c>
      <c r="S2100" s="486"/>
      <c r="T2100">
        <v>80</v>
      </c>
      <c r="U2100" s="469" t="str">
        <f t="shared" si="517"/>
        <v>C93-R35</v>
      </c>
      <c r="V2100" s="970">
        <v>93</v>
      </c>
      <c r="W2100" s="470" t="s">
        <v>493</v>
      </c>
      <c r="X2100" s="470" t="s">
        <v>494</v>
      </c>
      <c r="Y2100" s="971">
        <v>35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C93-R37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1.2257523148147882</v>
      </c>
      <c r="Q2101" s="484">
        <f t="shared" ca="1" si="516"/>
        <v>1.2259027777777511</v>
      </c>
      <c r="R2101" s="486">
        <v>0.10999999940395355</v>
      </c>
      <c r="S2101" s="486"/>
      <c r="T2101">
        <v>80</v>
      </c>
      <c r="U2101" s="469" t="str">
        <f t="shared" si="517"/>
        <v>C93-R37</v>
      </c>
      <c r="V2101" s="970">
        <v>93</v>
      </c>
      <c r="W2101" s="470" t="s">
        <v>493</v>
      </c>
      <c r="X2101" s="470" t="s">
        <v>494</v>
      </c>
      <c r="Y2101" s="971">
        <v>37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C93-R39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1.226192129629603</v>
      </c>
      <c r="Q2102" s="484">
        <f t="shared" ca="1" si="516"/>
        <v>1.226365740740714</v>
      </c>
      <c r="R2102" s="486">
        <v>0.10999999940395355</v>
      </c>
      <c r="S2102" s="486"/>
      <c r="T2102">
        <v>80</v>
      </c>
      <c r="U2102" s="469" t="str">
        <f t="shared" si="517"/>
        <v>C93-R39</v>
      </c>
      <c r="V2102" s="970">
        <v>93</v>
      </c>
      <c r="W2102" s="470" t="s">
        <v>493</v>
      </c>
      <c r="X2102" s="470" t="s">
        <v>494</v>
      </c>
      <c r="Y2102" s="971">
        <v>39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C93-R41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1.2266550925925659</v>
      </c>
      <c r="Q2103" s="484">
        <f t="shared" ca="1" si="516"/>
        <v>1.2268287037036769</v>
      </c>
      <c r="R2103" s="486">
        <v>0.10999999940395355</v>
      </c>
      <c r="S2103" s="486"/>
      <c r="T2103">
        <v>80</v>
      </c>
      <c r="U2103" s="469" t="str">
        <f t="shared" si="517"/>
        <v>C93-R41</v>
      </c>
      <c r="V2103" s="970">
        <v>93</v>
      </c>
      <c r="W2103" s="470" t="s">
        <v>493</v>
      </c>
      <c r="X2103" s="470" t="s">
        <v>494</v>
      </c>
      <c r="Y2103" s="971">
        <v>41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C94-R44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1.2270717592592324</v>
      </c>
      <c r="Q2104" s="484">
        <f t="shared" ca="1" si="516"/>
        <v>1.2272337962962694</v>
      </c>
      <c r="R2104" s="486">
        <v>0.10999999940395355</v>
      </c>
      <c r="S2104" s="486"/>
      <c r="T2104">
        <v>80</v>
      </c>
      <c r="U2104" s="469" t="str">
        <f t="shared" si="517"/>
        <v>C94-R44</v>
      </c>
      <c r="V2104" s="970">
        <v>94</v>
      </c>
      <c r="W2104" s="470" t="s">
        <v>493</v>
      </c>
      <c r="X2104" s="470" t="s">
        <v>494</v>
      </c>
      <c r="Y2104" s="971">
        <v>44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C94-R42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1.2275115740740472</v>
      </c>
      <c r="Q2105" s="484">
        <f t="shared" ca="1" si="516"/>
        <v>1.2276504629629361</v>
      </c>
      <c r="R2105" s="486">
        <v>0.10999999940395355</v>
      </c>
      <c r="S2105" s="486"/>
      <c r="T2105">
        <v>80</v>
      </c>
      <c r="U2105" s="469" t="str">
        <f t="shared" si="517"/>
        <v>C94-R42</v>
      </c>
      <c r="V2105" s="970">
        <v>94</v>
      </c>
      <c r="W2105" s="470" t="s">
        <v>493</v>
      </c>
      <c r="X2105" s="470" t="s">
        <v>494</v>
      </c>
      <c r="Y2105" s="971">
        <v>42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C94-R40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1.2278819444444176</v>
      </c>
      <c r="Q2106" s="484">
        <f t="shared" ca="1" si="516"/>
        <v>1.2280555555555286</v>
      </c>
      <c r="R2106" s="486">
        <v>0.10999999940395355</v>
      </c>
      <c r="S2106" s="486"/>
      <c r="T2106">
        <v>80</v>
      </c>
      <c r="U2106" s="469" t="str">
        <f t="shared" si="517"/>
        <v>C94-R40</v>
      </c>
      <c r="V2106" s="970">
        <v>94</v>
      </c>
      <c r="W2106" s="470" t="s">
        <v>493</v>
      </c>
      <c r="X2106" s="470" t="s">
        <v>494</v>
      </c>
      <c r="Y2106" s="971">
        <v>40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C94-R38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1.2283217592592324</v>
      </c>
      <c r="Q2107" s="484">
        <f t="shared" ca="1" si="516"/>
        <v>1.2284953703703434</v>
      </c>
      <c r="R2107" s="486">
        <v>0.10999999940395355</v>
      </c>
      <c r="S2107" s="486"/>
      <c r="T2107">
        <v>80</v>
      </c>
      <c r="U2107" s="469" t="str">
        <f t="shared" si="517"/>
        <v>C94-R38</v>
      </c>
      <c r="V2107" s="970">
        <v>94</v>
      </c>
      <c r="W2107" s="470" t="s">
        <v>493</v>
      </c>
      <c r="X2107" s="470" t="s">
        <v>494</v>
      </c>
      <c r="Y2107" s="971">
        <v>38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C94-R36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1.2287268518518248</v>
      </c>
      <c r="Q2108" s="484">
        <f t="shared" ca="1" si="516"/>
        <v>1.2288657407407138</v>
      </c>
      <c r="R2108" s="486">
        <v>0.10999999940395355</v>
      </c>
      <c r="S2108" s="486"/>
      <c r="T2108">
        <v>80</v>
      </c>
      <c r="U2108" s="469" t="str">
        <f t="shared" si="517"/>
        <v>C94-R36</v>
      </c>
      <c r="V2108" s="970">
        <v>94</v>
      </c>
      <c r="W2108" s="470" t="s">
        <v>493</v>
      </c>
      <c r="X2108" s="470" t="s">
        <v>494</v>
      </c>
      <c r="Y2108" s="971">
        <v>36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C94-R34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1.2291087962962692</v>
      </c>
      <c r="Q2109" s="484">
        <f t="shared" ca="1" si="516"/>
        <v>1.2292592592592322</v>
      </c>
      <c r="R2109" s="486">
        <v>0.10999999940395355</v>
      </c>
      <c r="S2109" s="486"/>
      <c r="T2109">
        <v>80</v>
      </c>
      <c r="U2109" s="469" t="str">
        <f t="shared" si="517"/>
        <v>C94-R34</v>
      </c>
      <c r="V2109" s="970">
        <v>94</v>
      </c>
      <c r="W2109" s="470" t="s">
        <v>493</v>
      </c>
      <c r="X2109" s="470" t="s">
        <v>494</v>
      </c>
      <c r="Y2109" s="971">
        <v>34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C94-R32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1.2295138888888617</v>
      </c>
      <c r="Q2110" s="484">
        <f t="shared" ca="1" si="516"/>
        <v>1.2296759259258987</v>
      </c>
      <c r="R2110" s="486">
        <v>0.10999999940395355</v>
      </c>
      <c r="S2110" s="486"/>
      <c r="T2110">
        <v>80</v>
      </c>
      <c r="U2110" s="469" t="str">
        <f t="shared" si="517"/>
        <v>C94-R32</v>
      </c>
      <c r="V2110" s="970">
        <v>94</v>
      </c>
      <c r="W2110" s="470" t="s">
        <v>493</v>
      </c>
      <c r="X2110" s="470" t="s">
        <v>494</v>
      </c>
      <c r="Y2110" s="971">
        <v>32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C94-R30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1.2299652777777506</v>
      </c>
      <c r="Q2111" s="484">
        <f t="shared" ca="1" si="516"/>
        <v>1.2301157407407135</v>
      </c>
      <c r="R2111" s="486">
        <v>0.10999999940395355</v>
      </c>
      <c r="S2111" s="486"/>
      <c r="T2111">
        <v>80</v>
      </c>
      <c r="U2111" s="469" t="str">
        <f t="shared" si="517"/>
        <v>C94-R30</v>
      </c>
      <c r="V2111" s="970">
        <v>94</v>
      </c>
      <c r="W2111" s="470" t="s">
        <v>493</v>
      </c>
      <c r="X2111" s="470" t="s">
        <v>494</v>
      </c>
      <c r="Y2111" s="971">
        <v>30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C94-R28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1.230358796296269</v>
      </c>
      <c r="Q2112" s="484">
        <f t="shared" ca="1" si="516"/>
        <v>1.230520833333306</v>
      </c>
      <c r="R2112" s="486">
        <v>0.10999999940395355</v>
      </c>
      <c r="S2112" s="486"/>
      <c r="T2112">
        <v>80</v>
      </c>
      <c r="U2112" s="469" t="str">
        <f t="shared" si="517"/>
        <v>C94-R28</v>
      </c>
      <c r="V2112" s="970">
        <v>94</v>
      </c>
      <c r="W2112" s="470" t="s">
        <v>493</v>
      </c>
      <c r="X2112" s="470" t="s">
        <v>494</v>
      </c>
      <c r="Y2112" s="971">
        <v>28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C94-R26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1.2307523148147874</v>
      </c>
      <c r="Q2113" s="484">
        <f t="shared" ca="1" si="516"/>
        <v>1.2309259259258984</v>
      </c>
      <c r="R2113" s="486">
        <v>0.10999999940395355</v>
      </c>
      <c r="S2113" s="486"/>
      <c r="T2113">
        <v>80</v>
      </c>
      <c r="U2113" s="469" t="str">
        <f t="shared" si="517"/>
        <v>C94-R26</v>
      </c>
      <c r="V2113" s="970">
        <v>94</v>
      </c>
      <c r="W2113" s="470" t="s">
        <v>493</v>
      </c>
      <c r="X2113" s="470" t="s">
        <v>494</v>
      </c>
      <c r="Y2113" s="971">
        <v>26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C94-R24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1.231180555555528</v>
      </c>
      <c r="Q2114" s="484">
        <f t="shared" ca="1" si="516"/>
        <v>1.231342592592565</v>
      </c>
      <c r="R2114" s="486">
        <v>0.10999999940395355</v>
      </c>
      <c r="S2114" s="486"/>
      <c r="T2114">
        <v>80</v>
      </c>
      <c r="U2114" s="469" t="str">
        <f t="shared" si="517"/>
        <v>C94-R24</v>
      </c>
      <c r="V2114" s="970">
        <v>94</v>
      </c>
      <c r="W2114" s="470" t="s">
        <v>493</v>
      </c>
      <c r="X2114" s="470" t="s">
        <v>494</v>
      </c>
      <c r="Y2114" s="971">
        <v>24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C94-R22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1.2316319444444168</v>
      </c>
      <c r="Q2115" s="484">
        <f t="shared" ca="1" si="516"/>
        <v>1.2317708333333057</v>
      </c>
      <c r="R2115" s="486">
        <v>0.10999999940395355</v>
      </c>
      <c r="S2115" s="486"/>
      <c r="T2115">
        <v>80</v>
      </c>
      <c r="U2115" s="469" t="str">
        <f t="shared" si="517"/>
        <v>C94-R22</v>
      </c>
      <c r="V2115" s="970">
        <v>94</v>
      </c>
      <c r="W2115" s="470" t="s">
        <v>493</v>
      </c>
      <c r="X2115" s="470" t="s">
        <v>494</v>
      </c>
      <c r="Y2115" s="971">
        <v>22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C94-R20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1.2320023148147872</v>
      </c>
      <c r="Q2116" s="484">
        <f t="shared" ca="1" si="516"/>
        <v>1.2321412037036761</v>
      </c>
      <c r="R2116" s="486">
        <v>0.10999999940395355</v>
      </c>
      <c r="S2116" s="486"/>
      <c r="T2116">
        <v>80</v>
      </c>
      <c r="U2116" s="469" t="str">
        <f t="shared" si="517"/>
        <v>C94-R20</v>
      </c>
      <c r="V2116" s="970">
        <v>94</v>
      </c>
      <c r="W2116" s="470" t="s">
        <v>493</v>
      </c>
      <c r="X2116" s="470" t="s">
        <v>494</v>
      </c>
      <c r="Y2116" s="971">
        <v>20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C94-R18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1.2324305555555279</v>
      </c>
      <c r="Q2117" s="484">
        <f t="shared" ca="1" si="516"/>
        <v>1.2325694444444169</v>
      </c>
      <c r="R2117" s="486">
        <v>0.10999999940395355</v>
      </c>
      <c r="S2117" s="486"/>
      <c r="T2117">
        <v>80</v>
      </c>
      <c r="U2117" s="469" t="str">
        <f t="shared" si="517"/>
        <v>C94-R18</v>
      </c>
      <c r="V2117" s="970">
        <v>94</v>
      </c>
      <c r="W2117" s="470" t="s">
        <v>493</v>
      </c>
      <c r="X2117" s="470" t="s">
        <v>494</v>
      </c>
      <c r="Y2117" s="971">
        <v>18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C94-R16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1.2328472222221947</v>
      </c>
      <c r="Q2118" s="484">
        <f t="shared" ca="1" si="516"/>
        <v>1.2329861111110836</v>
      </c>
      <c r="R2118" s="486">
        <v>0.10999999940395355</v>
      </c>
      <c r="S2118" s="486"/>
      <c r="T2118">
        <v>80</v>
      </c>
      <c r="U2118" s="469" t="str">
        <f t="shared" si="517"/>
        <v>C94-R16</v>
      </c>
      <c r="V2118" s="970">
        <v>94</v>
      </c>
      <c r="W2118" s="470" t="s">
        <v>493</v>
      </c>
      <c r="X2118" s="470" t="s">
        <v>494</v>
      </c>
      <c r="Y2118" s="971">
        <v>16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C94-R14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1.2332754629629354</v>
      </c>
      <c r="Q2119" s="484">
        <f t="shared" ca="1" si="516"/>
        <v>1.2334143518518244</v>
      </c>
      <c r="R2119" s="486">
        <v>0.10999999940395355</v>
      </c>
      <c r="S2119" s="486"/>
      <c r="T2119">
        <v>80</v>
      </c>
      <c r="U2119" s="469" t="str">
        <f t="shared" si="517"/>
        <v>C94-R14</v>
      </c>
      <c r="V2119" s="970">
        <v>94</v>
      </c>
      <c r="W2119" s="470" t="s">
        <v>493</v>
      </c>
      <c r="X2119" s="470" t="s">
        <v>494</v>
      </c>
      <c r="Y2119" s="971">
        <v>14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C94-R12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1.2337037037036762</v>
      </c>
      <c r="Q2120" s="484">
        <f t="shared" ca="1" si="516"/>
        <v>1.2338425925925651</v>
      </c>
      <c r="R2120" s="486">
        <v>0.10999999940395355</v>
      </c>
      <c r="S2120" s="486"/>
      <c r="T2120">
        <v>80</v>
      </c>
      <c r="U2120" s="469" t="str">
        <f t="shared" si="517"/>
        <v>C94-R12</v>
      </c>
      <c r="V2120" s="970">
        <v>94</v>
      </c>
      <c r="W2120" s="470" t="s">
        <v>493</v>
      </c>
      <c r="X2120" s="470" t="s">
        <v>494</v>
      </c>
      <c r="Y2120" s="971">
        <v>12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C94-R10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1.2341203703703429</v>
      </c>
      <c r="Q2121" s="484">
        <f t="shared" ca="1" si="516"/>
        <v>1.2342824074073799</v>
      </c>
      <c r="R2121" s="486">
        <v>0.10999999940395355</v>
      </c>
      <c r="S2121" s="486"/>
      <c r="T2121">
        <v>80</v>
      </c>
      <c r="U2121" s="469" t="str">
        <f t="shared" si="517"/>
        <v>C94-R10</v>
      </c>
      <c r="V2121" s="970">
        <v>94</v>
      </c>
      <c r="W2121" s="470" t="s">
        <v>493</v>
      </c>
      <c r="X2121" s="470" t="s">
        <v>494</v>
      </c>
      <c r="Y2121" s="971">
        <v>10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C94-R8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1.2345370370370095</v>
      </c>
      <c r="Q2122" s="484">
        <f t="shared" ca="1" si="516"/>
        <v>1.2347106481481205</v>
      </c>
      <c r="R2122" s="486">
        <v>0.10999999940395355</v>
      </c>
      <c r="S2122" s="486"/>
      <c r="T2122">
        <v>80</v>
      </c>
      <c r="U2122" s="469" t="str">
        <f t="shared" si="517"/>
        <v>C94-R8</v>
      </c>
      <c r="V2122" s="970">
        <v>94</v>
      </c>
      <c r="W2122" s="470" t="s">
        <v>493</v>
      </c>
      <c r="X2122" s="470" t="s">
        <v>494</v>
      </c>
      <c r="Y2122" s="971">
        <v>8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C94-R6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1.23496527777775</v>
      </c>
      <c r="Q2123" s="484">
        <f t="shared" ca="1" si="516"/>
        <v>1.235127314814787</v>
      </c>
      <c r="R2123" s="486">
        <v>0.10999999940395355</v>
      </c>
      <c r="S2123" s="486"/>
      <c r="T2123">
        <v>80</v>
      </c>
      <c r="U2123" s="469" t="str">
        <f t="shared" si="517"/>
        <v>C94-R6</v>
      </c>
      <c r="V2123" s="970">
        <v>94</v>
      </c>
      <c r="W2123" s="470" t="s">
        <v>493</v>
      </c>
      <c r="X2123" s="470" t="s">
        <v>494</v>
      </c>
      <c r="Y2123" s="971">
        <v>6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C94-R4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1.2353703703703425</v>
      </c>
      <c r="Q2124" s="484">
        <f t="shared" ca="1" si="516"/>
        <v>1.2355092592592314</v>
      </c>
      <c r="R2124" s="486">
        <v>0.10999999940395355</v>
      </c>
      <c r="S2124" s="486"/>
      <c r="T2124">
        <v>80</v>
      </c>
      <c r="U2124" s="469" t="str">
        <f t="shared" si="517"/>
        <v>C94-R4</v>
      </c>
      <c r="V2124" s="970">
        <v>94</v>
      </c>
      <c r="W2124" s="470" t="s">
        <v>493</v>
      </c>
      <c r="X2124" s="470" t="s">
        <v>494</v>
      </c>
      <c r="Y2124" s="971">
        <v>4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C94-R2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1.2357754629629352</v>
      </c>
      <c r="Q2125" s="484">
        <f t="shared" ca="1" si="516"/>
        <v>1.2359490740740462</v>
      </c>
      <c r="R2125" s="486">
        <v>0.10999999940395355</v>
      </c>
      <c r="S2125" s="486"/>
      <c r="T2125">
        <v>81</v>
      </c>
      <c r="U2125" s="469" t="str">
        <f t="shared" si="517"/>
        <v>C94-R2</v>
      </c>
      <c r="V2125" s="970">
        <v>94</v>
      </c>
      <c r="W2125" s="470" t="s">
        <v>493</v>
      </c>
      <c r="X2125" s="470" t="s">
        <v>494</v>
      </c>
      <c r="Y2125" s="971">
        <v>2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C95-R1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1.2361921296296017</v>
      </c>
      <c r="Q2126" s="484">
        <f t="shared" ca="1" si="516"/>
        <v>1.2363541666666387</v>
      </c>
      <c r="R2126" s="486">
        <v>0.10999999940395355</v>
      </c>
      <c r="S2126" s="486"/>
      <c r="T2126">
        <v>81</v>
      </c>
      <c r="U2126" s="469" t="str">
        <f t="shared" si="517"/>
        <v>C95-R1</v>
      </c>
      <c r="V2126" s="970">
        <v>95</v>
      </c>
      <c r="W2126" s="470" t="s">
        <v>493</v>
      </c>
      <c r="X2126" s="470" t="s">
        <v>494</v>
      </c>
      <c r="Y2126" s="971">
        <v>1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C95-R3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1.2365972222221941</v>
      </c>
      <c r="Q2127" s="484">
        <f t="shared" ca="1" si="516"/>
        <v>1.2367476851851571</v>
      </c>
      <c r="R2127" s="486">
        <v>0.10999999940395355</v>
      </c>
      <c r="S2127" s="486"/>
      <c r="T2127">
        <v>81</v>
      </c>
      <c r="U2127" s="469" t="str">
        <f t="shared" si="517"/>
        <v>C95-R3</v>
      </c>
      <c r="V2127" s="970">
        <v>95</v>
      </c>
      <c r="W2127" s="470" t="s">
        <v>493</v>
      </c>
      <c r="X2127" s="470" t="s">
        <v>494</v>
      </c>
      <c r="Y2127" s="971">
        <v>3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C95-R5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1.237037037037009</v>
      </c>
      <c r="Q2128" s="484">
        <f t="shared" ca="1" si="516"/>
        <v>1.2371874999999719</v>
      </c>
      <c r="R2128" s="486">
        <v>0.10999999940395355</v>
      </c>
      <c r="S2128" s="486"/>
      <c r="T2128">
        <v>81</v>
      </c>
      <c r="U2128" s="469" t="str">
        <f t="shared" si="517"/>
        <v>C95-R5</v>
      </c>
      <c r="V2128" s="970">
        <v>95</v>
      </c>
      <c r="W2128" s="470" t="s">
        <v>493</v>
      </c>
      <c r="X2128" s="470" t="s">
        <v>494</v>
      </c>
      <c r="Y2128" s="971">
        <v>5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C95-R7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1.2374768518518238</v>
      </c>
      <c r="Q2129" s="484">
        <f t="shared" ca="1" si="516"/>
        <v>1.2376504629629348</v>
      </c>
      <c r="R2129" s="486">
        <v>0.10999999940395355</v>
      </c>
      <c r="S2129" s="486"/>
      <c r="T2129">
        <v>81</v>
      </c>
      <c r="U2129" s="469" t="str">
        <f t="shared" si="517"/>
        <v>C95-R7</v>
      </c>
      <c r="V2129" s="970">
        <v>95</v>
      </c>
      <c r="W2129" s="470" t="s">
        <v>493</v>
      </c>
      <c r="X2129" s="470" t="s">
        <v>494</v>
      </c>
      <c r="Y2129" s="971">
        <v>7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C95-R9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1.2379166666666386</v>
      </c>
      <c r="Q2130" s="484">
        <f t="shared" ca="1" si="516"/>
        <v>1.2380787037036756</v>
      </c>
      <c r="R2130" s="486">
        <v>0.10999999940395355</v>
      </c>
      <c r="S2130" s="486"/>
      <c r="T2130">
        <v>81</v>
      </c>
      <c r="U2130" s="469" t="str">
        <f t="shared" si="517"/>
        <v>C95-R9</v>
      </c>
      <c r="V2130" s="970">
        <v>95</v>
      </c>
      <c r="W2130" s="470" t="s">
        <v>493</v>
      </c>
      <c r="X2130" s="470" t="s">
        <v>494</v>
      </c>
      <c r="Y2130" s="971">
        <v>9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C95-R11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1.2383449074073793</v>
      </c>
      <c r="Q2131" s="484">
        <f t="shared" ca="1" si="516"/>
        <v>1.2384953703703423</v>
      </c>
      <c r="R2131" s="486">
        <v>0.10999999940395355</v>
      </c>
      <c r="S2131" s="486"/>
      <c r="T2131">
        <v>81</v>
      </c>
      <c r="U2131" s="469" t="str">
        <f t="shared" si="517"/>
        <v>C95-R11</v>
      </c>
      <c r="V2131" s="970">
        <v>95</v>
      </c>
      <c r="W2131" s="470" t="s">
        <v>493</v>
      </c>
      <c r="X2131" s="470" t="s">
        <v>494</v>
      </c>
      <c r="Y2131" s="971">
        <v>11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C95-R13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1.2387731481481201</v>
      </c>
      <c r="Q2132" s="484">
        <f t="shared" ca="1" si="516"/>
        <v>1.238912037037009</v>
      </c>
      <c r="R2132" s="486">
        <v>0.10999999940395355</v>
      </c>
      <c r="S2132" s="486"/>
      <c r="T2132">
        <v>81</v>
      </c>
      <c r="U2132" s="469" t="str">
        <f t="shared" si="517"/>
        <v>C95-R13</v>
      </c>
      <c r="V2132" s="970">
        <v>95</v>
      </c>
      <c r="W2132" s="470" t="s">
        <v>493</v>
      </c>
      <c r="X2132" s="470" t="s">
        <v>494</v>
      </c>
      <c r="Y2132" s="971">
        <v>13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C95-R15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1.2391550925925645</v>
      </c>
      <c r="Q2133" s="484">
        <f t="shared" ca="1" si="516"/>
        <v>1.2393287037036755</v>
      </c>
      <c r="R2133" s="486">
        <v>0.10999999940395355</v>
      </c>
      <c r="S2133" s="486"/>
      <c r="T2133">
        <v>81</v>
      </c>
      <c r="U2133" s="469" t="str">
        <f t="shared" si="517"/>
        <v>C95-R15</v>
      </c>
      <c r="V2133" s="970">
        <v>95</v>
      </c>
      <c r="W2133" s="470" t="s">
        <v>493</v>
      </c>
      <c r="X2133" s="470" t="s">
        <v>494</v>
      </c>
      <c r="Y2133" s="971">
        <v>15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C95-R17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1.2396180555555274</v>
      </c>
      <c r="Q2134" s="484">
        <f t="shared" ca="1" si="516"/>
        <v>1.2397569444444163</v>
      </c>
      <c r="R2134" s="486">
        <v>0.10999999940395355</v>
      </c>
      <c r="S2134" s="486"/>
      <c r="T2134">
        <v>81</v>
      </c>
      <c r="U2134" s="469" t="str">
        <f t="shared" si="517"/>
        <v>C95-R17</v>
      </c>
      <c r="V2134" s="970">
        <v>95</v>
      </c>
      <c r="W2134" s="470" t="s">
        <v>493</v>
      </c>
      <c r="X2134" s="470" t="s">
        <v>494</v>
      </c>
      <c r="Y2134" s="971">
        <v>17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C95-R19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1.2399999999999718</v>
      </c>
      <c r="Q2135" s="484">
        <f t="shared" ca="1" si="516"/>
        <v>1.2401620370370088</v>
      </c>
      <c r="R2135" s="486">
        <v>0.10999999940395355</v>
      </c>
      <c r="S2135" s="486"/>
      <c r="T2135">
        <v>81</v>
      </c>
      <c r="U2135" s="469" t="str">
        <f t="shared" si="517"/>
        <v>C95-R19</v>
      </c>
      <c r="V2135" s="970">
        <v>95</v>
      </c>
      <c r="W2135" s="470" t="s">
        <v>493</v>
      </c>
      <c r="X2135" s="470" t="s">
        <v>494</v>
      </c>
      <c r="Y2135" s="971">
        <v>19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C95-R21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1.2404398148147866</v>
      </c>
      <c r="Q2136" s="484">
        <f t="shared" ca="1" si="516"/>
        <v>1.2405902777777496</v>
      </c>
      <c r="R2136" s="486">
        <v>0.10999999940395355</v>
      </c>
      <c r="S2136" s="486"/>
      <c r="T2136">
        <v>81</v>
      </c>
      <c r="U2136" s="469" t="str">
        <f t="shared" si="517"/>
        <v>C95-R21</v>
      </c>
      <c r="V2136" s="970">
        <v>95</v>
      </c>
      <c r="W2136" s="470" t="s">
        <v>493</v>
      </c>
      <c r="X2136" s="470" t="s">
        <v>494</v>
      </c>
      <c r="Y2136" s="971">
        <v>21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C95-R23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1.2408564814814533</v>
      </c>
      <c r="Q2137" s="484">
        <f t="shared" ca="1" si="516"/>
        <v>1.2410069444444163</v>
      </c>
      <c r="R2137" s="486">
        <v>0.10999999940395355</v>
      </c>
      <c r="S2137" s="486"/>
      <c r="T2137">
        <v>81</v>
      </c>
      <c r="U2137" s="469" t="str">
        <f t="shared" si="517"/>
        <v>C95-R23</v>
      </c>
      <c r="V2137" s="970">
        <v>95</v>
      </c>
      <c r="W2137" s="470" t="s">
        <v>493</v>
      </c>
      <c r="X2137" s="470" t="s">
        <v>494</v>
      </c>
      <c r="Y2137" s="971">
        <v>23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C95-R25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1.2412731481481201</v>
      </c>
      <c r="Q2138" s="484">
        <f t="shared" ca="1" si="516"/>
        <v>1.2414351851851571</v>
      </c>
      <c r="R2138" s="486">
        <v>0.10999999940395355</v>
      </c>
      <c r="S2138" s="486"/>
      <c r="T2138">
        <v>81</v>
      </c>
      <c r="U2138" s="469" t="str">
        <f t="shared" si="517"/>
        <v>C95-R25</v>
      </c>
      <c r="V2138" s="970">
        <v>95</v>
      </c>
      <c r="W2138" s="470" t="s">
        <v>493</v>
      </c>
      <c r="X2138" s="470" t="s">
        <v>494</v>
      </c>
      <c r="Y2138" s="971">
        <v>25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C95-R27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1.2416782407407125</v>
      </c>
      <c r="Q2139" s="484">
        <f t="shared" ca="1" si="516"/>
        <v>1.2418518518518236</v>
      </c>
      <c r="R2139" s="486">
        <v>0.10999999940395355</v>
      </c>
      <c r="S2139" s="486"/>
      <c r="T2139">
        <v>81</v>
      </c>
      <c r="U2139" s="469" t="str">
        <f t="shared" si="517"/>
        <v>C95-R27</v>
      </c>
      <c r="V2139" s="970">
        <v>95</v>
      </c>
      <c r="W2139" s="470" t="s">
        <v>493</v>
      </c>
      <c r="X2139" s="470" t="s">
        <v>494</v>
      </c>
      <c r="Y2139" s="971">
        <v>27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C95-R29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1.2421296296296014</v>
      </c>
      <c r="Q2140" s="484">
        <f t="shared" ca="1" si="516"/>
        <v>1.2423032407407124</v>
      </c>
      <c r="R2140" s="486">
        <v>0.10999999940395355</v>
      </c>
      <c r="S2140" s="486"/>
      <c r="T2140">
        <v>81</v>
      </c>
      <c r="U2140" s="469" t="str">
        <f t="shared" si="517"/>
        <v>C95-R29</v>
      </c>
      <c r="V2140" s="970">
        <v>95</v>
      </c>
      <c r="W2140" s="470" t="s">
        <v>493</v>
      </c>
      <c r="X2140" s="470" t="s">
        <v>494</v>
      </c>
      <c r="Y2140" s="971">
        <v>29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C95-R31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1.2425347222221939</v>
      </c>
      <c r="Q2141" s="484">
        <f t="shared" ca="1" si="516"/>
        <v>1.2427083333333049</v>
      </c>
      <c r="R2141" s="486">
        <v>0.10999999940395355</v>
      </c>
      <c r="S2141" s="486"/>
      <c r="T2141">
        <v>81</v>
      </c>
      <c r="U2141" s="469" t="str">
        <f t="shared" si="517"/>
        <v>C95-R31</v>
      </c>
      <c r="V2141" s="970">
        <v>95</v>
      </c>
      <c r="W2141" s="470" t="s">
        <v>493</v>
      </c>
      <c r="X2141" s="470" t="s">
        <v>494</v>
      </c>
      <c r="Y2141" s="971">
        <v>31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C95-R33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1.2429745370370087</v>
      </c>
      <c r="Q2142" s="484">
        <f t="shared" ca="1" si="516"/>
        <v>1.2431134259258976</v>
      </c>
      <c r="R2142" s="486">
        <v>0.10999999940395355</v>
      </c>
      <c r="S2142" s="486"/>
      <c r="T2142">
        <v>81</v>
      </c>
      <c r="U2142" s="469" t="str">
        <f t="shared" si="517"/>
        <v>C95-R33</v>
      </c>
      <c r="V2142" s="970">
        <v>95</v>
      </c>
      <c r="W2142" s="470" t="s">
        <v>493</v>
      </c>
      <c r="X2142" s="470" t="s">
        <v>494</v>
      </c>
      <c r="Y2142" s="971">
        <v>33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C95-R35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1.2434027777777494</v>
      </c>
      <c r="Q2143" s="484">
        <f t="shared" ca="1" si="516"/>
        <v>1.2435532407407124</v>
      </c>
      <c r="R2143" s="486">
        <v>0.10999999940395355</v>
      </c>
      <c r="S2143" s="486"/>
      <c r="T2143">
        <v>81</v>
      </c>
      <c r="U2143" s="469" t="str">
        <f t="shared" si="517"/>
        <v>C95-R35</v>
      </c>
      <c r="V2143" s="970">
        <v>95</v>
      </c>
      <c r="W2143" s="470" t="s">
        <v>493</v>
      </c>
      <c r="X2143" s="470" t="s">
        <v>494</v>
      </c>
      <c r="Y2143" s="971">
        <v>35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C95-R37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1.2437847222221938</v>
      </c>
      <c r="Q2144" s="484">
        <f t="shared" ca="1" si="516"/>
        <v>1.2439467592592308</v>
      </c>
      <c r="R2144" s="486">
        <v>0.10999999940395355</v>
      </c>
      <c r="S2144" s="486"/>
      <c r="T2144">
        <v>81</v>
      </c>
      <c r="U2144" s="469" t="str">
        <f t="shared" si="517"/>
        <v>C95-R37</v>
      </c>
      <c r="V2144" s="970">
        <v>95</v>
      </c>
      <c r="W2144" s="470" t="s">
        <v>493</v>
      </c>
      <c r="X2144" s="470" t="s">
        <v>494</v>
      </c>
      <c r="Y2144" s="971">
        <v>37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C95-R39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1.2441782407407123</v>
      </c>
      <c r="Q2145" s="484">
        <f t="shared" ca="1" si="516"/>
        <v>1.2443402777777492</v>
      </c>
      <c r="R2145" s="486">
        <v>0.10999999940395355</v>
      </c>
      <c r="S2145" s="486"/>
      <c r="T2145">
        <v>81</v>
      </c>
      <c r="U2145" s="469" t="str">
        <f t="shared" si="517"/>
        <v>C95-R39</v>
      </c>
      <c r="V2145" s="970">
        <v>95</v>
      </c>
      <c r="W2145" s="470" t="s">
        <v>493</v>
      </c>
      <c r="X2145" s="470" t="s">
        <v>494</v>
      </c>
      <c r="Y2145" s="971">
        <v>39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C95-R41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1.2445833333333047</v>
      </c>
      <c r="Q2146" s="484">
        <f t="shared" ca="1" si="516"/>
        <v>1.2447337962962677</v>
      </c>
      <c r="R2146" s="486">
        <v>0.10999999940395355</v>
      </c>
      <c r="S2146" s="486"/>
      <c r="T2146">
        <v>81</v>
      </c>
      <c r="U2146" s="469" t="str">
        <f t="shared" si="517"/>
        <v>C95-R41</v>
      </c>
      <c r="V2146" s="970">
        <v>95</v>
      </c>
      <c r="W2146" s="470" t="s">
        <v>493</v>
      </c>
      <c r="X2146" s="470" t="s">
        <v>494</v>
      </c>
      <c r="Y2146" s="971">
        <v>41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C96-R44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1.2450231481481195</v>
      </c>
      <c r="Q2147" s="484">
        <f t="shared" ca="1" si="516"/>
        <v>1.2451620370370085</v>
      </c>
      <c r="R2147" s="486">
        <v>0.10999999940395355</v>
      </c>
      <c r="S2147" s="486"/>
      <c r="T2147">
        <v>81</v>
      </c>
      <c r="U2147" s="469" t="str">
        <f t="shared" si="517"/>
        <v>C96-R44</v>
      </c>
      <c r="V2147" s="970">
        <v>96</v>
      </c>
      <c r="W2147" s="470" t="s">
        <v>493</v>
      </c>
      <c r="X2147" s="470" t="s">
        <v>494</v>
      </c>
      <c r="Y2147" s="971">
        <v>44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C96-R42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1.2454282407407122</v>
      </c>
      <c r="Q2148" s="484">
        <f t="shared" ref="Q2148:Q2211" ca="1" si="531">P2148+TIME(0,0,RANDBETWEEN(12,15))</f>
        <v>1.2455787037036752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C96-R42</v>
      </c>
      <c r="V2148" s="970">
        <v>96</v>
      </c>
      <c r="W2148" s="470" t="s">
        <v>493</v>
      </c>
      <c r="X2148" s="470" t="s">
        <v>494</v>
      </c>
      <c r="Y2148" s="971">
        <v>42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C96-R40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1.245844907407379</v>
      </c>
      <c r="Q2149" s="484">
        <f t="shared" ca="1" si="531"/>
        <v>1.24601851851849</v>
      </c>
      <c r="R2149" s="486">
        <v>0.10999999940395355</v>
      </c>
      <c r="S2149" s="486"/>
      <c r="T2149">
        <v>82</v>
      </c>
      <c r="U2149" s="469" t="str">
        <f t="shared" si="532"/>
        <v>C96-R40</v>
      </c>
      <c r="V2149" s="970">
        <v>96</v>
      </c>
      <c r="W2149" s="470" t="s">
        <v>493</v>
      </c>
      <c r="X2149" s="470" t="s">
        <v>494</v>
      </c>
      <c r="Y2149" s="971">
        <v>40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C96-R38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1.2462962962962678</v>
      </c>
      <c r="Q2150" s="484">
        <f t="shared" ca="1" si="531"/>
        <v>1.2464583333333048</v>
      </c>
      <c r="R2150" s="486">
        <v>0.10999999940395355</v>
      </c>
      <c r="S2150" s="486"/>
      <c r="T2150">
        <v>82</v>
      </c>
      <c r="U2150" s="469" t="str">
        <f t="shared" si="532"/>
        <v>C96-R38</v>
      </c>
      <c r="V2150" s="970">
        <v>96</v>
      </c>
      <c r="W2150" s="470" t="s">
        <v>493</v>
      </c>
      <c r="X2150" s="470" t="s">
        <v>494</v>
      </c>
      <c r="Y2150" s="971">
        <v>38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C96-R36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1.2467476851851567</v>
      </c>
      <c r="Q2151" s="484">
        <f t="shared" ca="1" si="531"/>
        <v>1.2468865740740456</v>
      </c>
      <c r="R2151" s="486">
        <v>0.10999999940395355</v>
      </c>
      <c r="S2151" s="486"/>
      <c r="T2151">
        <v>82</v>
      </c>
      <c r="U2151" s="469" t="str">
        <f t="shared" si="532"/>
        <v>C96-R36</v>
      </c>
      <c r="V2151" s="970">
        <v>96</v>
      </c>
      <c r="W2151" s="470" t="s">
        <v>493</v>
      </c>
      <c r="X2151" s="470" t="s">
        <v>494</v>
      </c>
      <c r="Y2151" s="971">
        <v>36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C96-R34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1.2471412037036751</v>
      </c>
      <c r="Q2152" s="484">
        <f t="shared" ca="1" si="531"/>
        <v>1.2473032407407121</v>
      </c>
      <c r="R2152" s="486">
        <v>0.10999999940395355</v>
      </c>
      <c r="S2152" s="486"/>
      <c r="T2152">
        <v>82</v>
      </c>
      <c r="U2152" s="469" t="str">
        <f t="shared" si="532"/>
        <v>C96-R34</v>
      </c>
      <c r="V2152" s="970">
        <v>96</v>
      </c>
      <c r="W2152" s="470" t="s">
        <v>493</v>
      </c>
      <c r="X2152" s="470" t="s">
        <v>494</v>
      </c>
      <c r="Y2152" s="971">
        <v>34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C96-R32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1.2475925925925639</v>
      </c>
      <c r="Q2153" s="484">
        <f t="shared" ca="1" si="531"/>
        <v>1.2477430555555269</v>
      </c>
      <c r="R2153" s="486">
        <v>0.10999999940395355</v>
      </c>
      <c r="S2153" s="486"/>
      <c r="T2153">
        <v>82</v>
      </c>
      <c r="U2153" s="469" t="str">
        <f t="shared" si="532"/>
        <v>C96-R32</v>
      </c>
      <c r="V2153" s="970">
        <v>96</v>
      </c>
      <c r="W2153" s="470" t="s">
        <v>493</v>
      </c>
      <c r="X2153" s="470" t="s">
        <v>494</v>
      </c>
      <c r="Y2153" s="971">
        <v>32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C96-R30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1.2480208333333047</v>
      </c>
      <c r="Q2154" s="484">
        <f t="shared" ca="1" si="531"/>
        <v>1.2481944444444157</v>
      </c>
      <c r="R2154" s="486">
        <v>0.10999999940395355</v>
      </c>
      <c r="S2154" s="486"/>
      <c r="T2154">
        <v>82</v>
      </c>
      <c r="U2154" s="469" t="str">
        <f t="shared" si="532"/>
        <v>C96-R30</v>
      </c>
      <c r="V2154" s="970">
        <v>96</v>
      </c>
      <c r="W2154" s="470" t="s">
        <v>493</v>
      </c>
      <c r="X2154" s="470" t="s">
        <v>494</v>
      </c>
      <c r="Y2154" s="971">
        <v>30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C96-R28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1.2484490740740453</v>
      </c>
      <c r="Q2155" s="484">
        <f t="shared" ca="1" si="531"/>
        <v>1.2485995370370082</v>
      </c>
      <c r="R2155" s="486">
        <v>0.10999999940395355</v>
      </c>
      <c r="S2155" s="486"/>
      <c r="T2155">
        <v>82</v>
      </c>
      <c r="U2155" s="469" t="str">
        <f t="shared" si="532"/>
        <v>C96-R28</v>
      </c>
      <c r="V2155" s="970">
        <v>96</v>
      </c>
      <c r="W2155" s="470" t="s">
        <v>493</v>
      </c>
      <c r="X2155" s="470" t="s">
        <v>494</v>
      </c>
      <c r="Y2155" s="971">
        <v>28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C96-R26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1.2488888888888601</v>
      </c>
      <c r="Q2156" s="484">
        <f t="shared" ca="1" si="531"/>
        <v>1.249027777777749</v>
      </c>
      <c r="R2156" s="486">
        <v>0.10999999940395355</v>
      </c>
      <c r="S2156" s="486"/>
      <c r="T2156">
        <v>82</v>
      </c>
      <c r="U2156" s="469" t="str">
        <f t="shared" si="532"/>
        <v>C96-R26</v>
      </c>
      <c r="V2156" s="970">
        <v>96</v>
      </c>
      <c r="W2156" s="470" t="s">
        <v>493</v>
      </c>
      <c r="X2156" s="470" t="s">
        <v>494</v>
      </c>
      <c r="Y2156" s="971">
        <v>26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C96-R24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1.2493171296296008</v>
      </c>
      <c r="Q2157" s="484">
        <f t="shared" ca="1" si="531"/>
        <v>1.2494907407407119</v>
      </c>
      <c r="R2157" s="486">
        <v>0.10999999940395355</v>
      </c>
      <c r="S2157" s="486"/>
      <c r="T2157">
        <v>82</v>
      </c>
      <c r="U2157" s="469" t="str">
        <f t="shared" si="532"/>
        <v>C96-R24</v>
      </c>
      <c r="V2157" s="970">
        <v>96</v>
      </c>
      <c r="W2157" s="470" t="s">
        <v>493</v>
      </c>
      <c r="X2157" s="470" t="s">
        <v>494</v>
      </c>
      <c r="Y2157" s="971">
        <v>24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C96-R22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1.2497685185184897</v>
      </c>
      <c r="Q2158" s="484">
        <f t="shared" ca="1" si="531"/>
        <v>1.2499305555555267</v>
      </c>
      <c r="R2158" s="486">
        <v>0.10999999940395355</v>
      </c>
      <c r="S2158" s="486"/>
      <c r="T2158">
        <v>82</v>
      </c>
      <c r="U2158" s="469" t="str">
        <f t="shared" si="532"/>
        <v>C96-R22</v>
      </c>
      <c r="V2158" s="970">
        <v>96</v>
      </c>
      <c r="W2158" s="470" t="s">
        <v>493</v>
      </c>
      <c r="X2158" s="470" t="s">
        <v>494</v>
      </c>
      <c r="Y2158" s="971">
        <v>22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C96-R20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1.2502199074073785</v>
      </c>
      <c r="Q2159" s="484">
        <f t="shared" ca="1" si="531"/>
        <v>1.2503587962962674</v>
      </c>
      <c r="R2159" s="486">
        <v>0.10999999940395355</v>
      </c>
      <c r="S2159" s="486"/>
      <c r="T2159">
        <v>82</v>
      </c>
      <c r="U2159" s="469" t="str">
        <f t="shared" si="532"/>
        <v>C96-R20</v>
      </c>
      <c r="V2159" s="970">
        <v>96</v>
      </c>
      <c r="W2159" s="470" t="s">
        <v>493</v>
      </c>
      <c r="X2159" s="470" t="s">
        <v>494</v>
      </c>
      <c r="Y2159" s="971">
        <v>20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C96-R18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1.250613425925897</v>
      </c>
      <c r="Q2160" s="484">
        <f t="shared" ca="1" si="531"/>
        <v>1.250787037037008</v>
      </c>
      <c r="R2160" s="486">
        <v>0.10999999940395355</v>
      </c>
      <c r="S2160" s="486"/>
      <c r="T2160">
        <v>82</v>
      </c>
      <c r="U2160" s="469" t="str">
        <f t="shared" si="532"/>
        <v>C96-R18</v>
      </c>
      <c r="V2160" s="970">
        <v>96</v>
      </c>
      <c r="W2160" s="470" t="s">
        <v>493</v>
      </c>
      <c r="X2160" s="470" t="s">
        <v>494</v>
      </c>
      <c r="Y2160" s="971">
        <v>18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C96-R16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1.2510648148147858</v>
      </c>
      <c r="Q2161" s="484">
        <f t="shared" ca="1" si="531"/>
        <v>1.2512384259258968</v>
      </c>
      <c r="R2161" s="486">
        <v>0.10999999940395355</v>
      </c>
      <c r="S2161" s="486"/>
      <c r="T2161">
        <v>82</v>
      </c>
      <c r="U2161" s="469" t="str">
        <f t="shared" si="532"/>
        <v>C96-R16</v>
      </c>
      <c r="V2161" s="970">
        <v>96</v>
      </c>
      <c r="W2161" s="470" t="s">
        <v>493</v>
      </c>
      <c r="X2161" s="470" t="s">
        <v>494</v>
      </c>
      <c r="Y2161" s="971">
        <v>16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C96-R14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1.2514814814814523</v>
      </c>
      <c r="Q2162" s="484">
        <f t="shared" ca="1" si="531"/>
        <v>1.2516319444444153</v>
      </c>
      <c r="R2162" s="486">
        <v>0.10999999940395355</v>
      </c>
      <c r="S2162" s="486"/>
      <c r="T2162">
        <v>82</v>
      </c>
      <c r="U2162" s="469" t="str">
        <f t="shared" si="532"/>
        <v>C96-R14</v>
      </c>
      <c r="V2162" s="970">
        <v>96</v>
      </c>
      <c r="W2162" s="470" t="s">
        <v>493</v>
      </c>
      <c r="X2162" s="470" t="s">
        <v>494</v>
      </c>
      <c r="Y2162" s="971">
        <v>14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C96-R12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1.2519212962962671</v>
      </c>
      <c r="Q2163" s="484">
        <f t="shared" ca="1" si="531"/>
        <v>1.2520949074073782</v>
      </c>
      <c r="R2163" s="486">
        <v>0.10999999940395355</v>
      </c>
      <c r="S2163" s="486"/>
      <c r="T2163">
        <v>82</v>
      </c>
      <c r="U2163" s="469" t="str">
        <f t="shared" si="532"/>
        <v>C96-R12</v>
      </c>
      <c r="V2163" s="970">
        <v>96</v>
      </c>
      <c r="W2163" s="470" t="s">
        <v>493</v>
      </c>
      <c r="X2163" s="470" t="s">
        <v>494</v>
      </c>
      <c r="Y2163" s="971">
        <v>12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C96-R10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1.2523611111110819</v>
      </c>
      <c r="Q2164" s="484">
        <f t="shared" ca="1" si="531"/>
        <v>1.2525115740740449</v>
      </c>
      <c r="R2164" s="486">
        <v>0.10999999940395355</v>
      </c>
      <c r="S2164" s="486"/>
      <c r="T2164">
        <v>82</v>
      </c>
      <c r="U2164" s="469" t="str">
        <f t="shared" si="532"/>
        <v>C96-R10</v>
      </c>
      <c r="V2164" s="970">
        <v>96</v>
      </c>
      <c r="W2164" s="470" t="s">
        <v>493</v>
      </c>
      <c r="X2164" s="470" t="s">
        <v>494</v>
      </c>
      <c r="Y2164" s="971">
        <v>10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C96-R8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1.2527546296296004</v>
      </c>
      <c r="Q2165" s="484">
        <f t="shared" ca="1" si="531"/>
        <v>1.2528935185184893</v>
      </c>
      <c r="R2165" s="486">
        <v>0.10999999940395355</v>
      </c>
      <c r="S2165" s="486"/>
      <c r="T2165">
        <v>82</v>
      </c>
      <c r="U2165" s="469" t="str">
        <f t="shared" si="532"/>
        <v>C96-R8</v>
      </c>
      <c r="V2165" s="970">
        <v>96</v>
      </c>
      <c r="W2165" s="470" t="s">
        <v>493</v>
      </c>
      <c r="X2165" s="470" t="s">
        <v>494</v>
      </c>
      <c r="Y2165" s="971">
        <v>8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C96-R6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1.2531828703703412</v>
      </c>
      <c r="Q2166" s="484">
        <f t="shared" ca="1" si="531"/>
        <v>1.2533333333333041</v>
      </c>
      <c r="R2166" s="486">
        <v>0.10999999940395355</v>
      </c>
      <c r="S2166" s="486"/>
      <c r="T2166">
        <v>82</v>
      </c>
      <c r="U2166" s="469" t="str">
        <f t="shared" si="532"/>
        <v>C96-R6</v>
      </c>
      <c r="V2166" s="970">
        <v>96</v>
      </c>
      <c r="W2166" s="470" t="s">
        <v>493</v>
      </c>
      <c r="X2166" s="470" t="s">
        <v>494</v>
      </c>
      <c r="Y2166" s="971">
        <v>6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C96-R4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1.2536111111110819</v>
      </c>
      <c r="Q2167" s="484">
        <f t="shared" ca="1" si="531"/>
        <v>1.2537847222221929</v>
      </c>
      <c r="R2167" s="486">
        <v>0.10999999940395355</v>
      </c>
      <c r="S2167" s="486"/>
      <c r="T2167">
        <v>82</v>
      </c>
      <c r="U2167" s="469" t="str">
        <f t="shared" si="532"/>
        <v>C96-R4</v>
      </c>
      <c r="V2167" s="970">
        <v>96</v>
      </c>
      <c r="W2167" s="470" t="s">
        <v>493</v>
      </c>
      <c r="X2167" s="470" t="s">
        <v>494</v>
      </c>
      <c r="Y2167" s="971">
        <v>4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C96-R2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1.2540509259258967</v>
      </c>
      <c r="Q2168" s="484">
        <f t="shared" ca="1" si="531"/>
        <v>1.2542013888888597</v>
      </c>
      <c r="R2168" s="486">
        <v>0.10999999940395355</v>
      </c>
      <c r="S2168" s="486"/>
      <c r="T2168">
        <v>82</v>
      </c>
      <c r="U2168" s="469" t="str">
        <f t="shared" si="532"/>
        <v>C96-R2</v>
      </c>
      <c r="V2168" s="970">
        <v>96</v>
      </c>
      <c r="W2168" s="470" t="s">
        <v>493</v>
      </c>
      <c r="X2168" s="470" t="s">
        <v>494</v>
      </c>
      <c r="Y2168" s="971">
        <v>2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C97-R1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1.2544444444444152</v>
      </c>
      <c r="Q2169" s="484">
        <f t="shared" ca="1" si="531"/>
        <v>1.2546064814814522</v>
      </c>
      <c r="R2169" s="486">
        <v>0.10999999940395355</v>
      </c>
      <c r="S2169" s="486"/>
      <c r="T2169">
        <v>82</v>
      </c>
      <c r="U2169" s="469" t="str">
        <f t="shared" si="532"/>
        <v>C97-R1</v>
      </c>
      <c r="V2169" s="970">
        <v>97</v>
      </c>
      <c r="W2169" s="470" t="s">
        <v>493</v>
      </c>
      <c r="X2169" s="470" t="s">
        <v>494</v>
      </c>
      <c r="Y2169" s="971">
        <v>1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C97-R3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1.2548726851851559</v>
      </c>
      <c r="Q2170" s="484">
        <f t="shared" ca="1" si="531"/>
        <v>1.2550231481481189</v>
      </c>
      <c r="R2170" s="486">
        <v>0.10999999940395355</v>
      </c>
      <c r="S2170" s="486"/>
      <c r="T2170">
        <v>82</v>
      </c>
      <c r="U2170" s="469" t="str">
        <f t="shared" si="532"/>
        <v>C97-R3</v>
      </c>
      <c r="V2170" s="970">
        <v>97</v>
      </c>
      <c r="W2170" s="470" t="s">
        <v>493</v>
      </c>
      <c r="X2170" s="470" t="s">
        <v>494</v>
      </c>
      <c r="Y2170" s="971">
        <v>3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C97-R5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1.2553009259258967</v>
      </c>
      <c r="Q2171" s="484">
        <f t="shared" ca="1" si="531"/>
        <v>1.2554629629629337</v>
      </c>
      <c r="R2171" s="486">
        <v>0.10999999940395355</v>
      </c>
      <c r="S2171" s="486"/>
      <c r="T2171">
        <v>82</v>
      </c>
      <c r="U2171" s="469" t="str">
        <f t="shared" si="532"/>
        <v>C97-R5</v>
      </c>
      <c r="V2171" s="970">
        <v>97</v>
      </c>
      <c r="W2171" s="470" t="s">
        <v>493</v>
      </c>
      <c r="X2171" s="470" t="s">
        <v>494</v>
      </c>
      <c r="Y2171" s="971">
        <v>5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C97-R7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1.2557291666666375</v>
      </c>
      <c r="Q2172" s="484">
        <f t="shared" ca="1" si="531"/>
        <v>1.2558912037036745</v>
      </c>
      <c r="R2172" s="486">
        <v>0.10999999940395355</v>
      </c>
      <c r="S2172" s="486"/>
      <c r="T2172">
        <v>82</v>
      </c>
      <c r="U2172" s="469" t="str">
        <f t="shared" si="532"/>
        <v>C97-R7</v>
      </c>
      <c r="V2172" s="970">
        <v>97</v>
      </c>
      <c r="W2172" s="470" t="s">
        <v>493</v>
      </c>
      <c r="X2172" s="470" t="s">
        <v>494</v>
      </c>
      <c r="Y2172" s="971">
        <v>7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C97-R9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1.2561574074073782</v>
      </c>
      <c r="Q2173" s="484">
        <f t="shared" ca="1" si="531"/>
        <v>1.2563078703703412</v>
      </c>
      <c r="R2173" s="486">
        <v>0.10999999940395355</v>
      </c>
      <c r="S2173" s="486"/>
      <c r="T2173">
        <v>82</v>
      </c>
      <c r="U2173" s="469" t="str">
        <f t="shared" si="532"/>
        <v>C97-R9</v>
      </c>
      <c r="V2173" s="970">
        <v>97</v>
      </c>
      <c r="W2173" s="470" t="s">
        <v>493</v>
      </c>
      <c r="X2173" s="470" t="s">
        <v>494</v>
      </c>
      <c r="Y2173" s="971">
        <v>9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C97-R11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1.2565624999999707</v>
      </c>
      <c r="Q2174" s="484">
        <f t="shared" ca="1" si="531"/>
        <v>1.2567361111110817</v>
      </c>
      <c r="R2174" s="486">
        <v>0.10999999940395355</v>
      </c>
      <c r="S2174" s="486"/>
      <c r="T2174">
        <v>83</v>
      </c>
      <c r="U2174" s="469" t="str">
        <f t="shared" si="532"/>
        <v>C97-R11</v>
      </c>
      <c r="V2174" s="970">
        <v>97</v>
      </c>
      <c r="W2174" s="470" t="s">
        <v>493</v>
      </c>
      <c r="X2174" s="470" t="s">
        <v>494</v>
      </c>
      <c r="Y2174" s="971">
        <v>11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C97-R13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1.2570023148147855</v>
      </c>
      <c r="Q2175" s="484">
        <f t="shared" ca="1" si="531"/>
        <v>1.2571643518518225</v>
      </c>
      <c r="R2175" s="486">
        <v>0.10999999940395355</v>
      </c>
      <c r="S2175" s="486"/>
      <c r="T2175">
        <v>83</v>
      </c>
      <c r="U2175" s="469" t="str">
        <f t="shared" si="532"/>
        <v>C97-R13</v>
      </c>
      <c r="V2175" s="970">
        <v>97</v>
      </c>
      <c r="W2175" s="470" t="s">
        <v>493</v>
      </c>
      <c r="X2175" s="470" t="s">
        <v>494</v>
      </c>
      <c r="Y2175" s="971">
        <v>13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C97-R15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1.257395833333304</v>
      </c>
      <c r="Q2176" s="484">
        <f t="shared" ca="1" si="531"/>
        <v>1.2575462962962669</v>
      </c>
      <c r="R2176" s="486">
        <v>0.10999999940395355</v>
      </c>
      <c r="S2176" s="486"/>
      <c r="T2176">
        <v>83</v>
      </c>
      <c r="U2176" s="469" t="str">
        <f t="shared" si="532"/>
        <v>C97-R15</v>
      </c>
      <c r="V2176" s="970">
        <v>97</v>
      </c>
      <c r="W2176" s="470" t="s">
        <v>493</v>
      </c>
      <c r="X2176" s="470" t="s">
        <v>494</v>
      </c>
      <c r="Y2176" s="971">
        <v>15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C97-R17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1.2578009259258964</v>
      </c>
      <c r="Q2177" s="484">
        <f t="shared" ca="1" si="531"/>
        <v>1.2579629629629334</v>
      </c>
      <c r="R2177" s="486">
        <v>0.10999999940395355</v>
      </c>
      <c r="S2177" s="486"/>
      <c r="T2177">
        <v>83</v>
      </c>
      <c r="U2177" s="469" t="str">
        <f t="shared" si="532"/>
        <v>C97-R17</v>
      </c>
      <c r="V2177" s="970">
        <v>97</v>
      </c>
      <c r="W2177" s="470" t="s">
        <v>493</v>
      </c>
      <c r="X2177" s="470" t="s">
        <v>494</v>
      </c>
      <c r="Y2177" s="971">
        <v>17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C97-R19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1.2582060185184889</v>
      </c>
      <c r="Q2178" s="484">
        <f t="shared" ca="1" si="531"/>
        <v>1.2583680555555259</v>
      </c>
      <c r="R2178" s="486">
        <v>0.10999999940395355</v>
      </c>
      <c r="S2178" s="486"/>
      <c r="T2178">
        <v>83</v>
      </c>
      <c r="U2178" s="469" t="str">
        <f t="shared" si="532"/>
        <v>C97-R19</v>
      </c>
      <c r="V2178" s="970">
        <v>97</v>
      </c>
      <c r="W2178" s="470" t="s">
        <v>493</v>
      </c>
      <c r="X2178" s="470" t="s">
        <v>494</v>
      </c>
      <c r="Y2178" s="971">
        <v>19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C97-R21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1.2586574074073777</v>
      </c>
      <c r="Q2179" s="484">
        <f t="shared" ca="1" si="531"/>
        <v>1.2588194444444147</v>
      </c>
      <c r="R2179" s="486">
        <v>0.10999999940395355</v>
      </c>
      <c r="S2179" s="486"/>
      <c r="T2179">
        <v>83</v>
      </c>
      <c r="U2179" s="469" t="str">
        <f t="shared" si="532"/>
        <v>C97-R21</v>
      </c>
      <c r="V2179" s="970">
        <v>97</v>
      </c>
      <c r="W2179" s="470" t="s">
        <v>493</v>
      </c>
      <c r="X2179" s="470" t="s">
        <v>494</v>
      </c>
      <c r="Y2179" s="971">
        <v>21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C97-R23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1.2591087962962666</v>
      </c>
      <c r="Q2180" s="484">
        <f t="shared" ca="1" si="531"/>
        <v>1.2592592592592295</v>
      </c>
      <c r="R2180" s="486">
        <v>0.10999999940395355</v>
      </c>
      <c r="S2180" s="486"/>
      <c r="T2180">
        <v>83</v>
      </c>
      <c r="U2180" s="469" t="str">
        <f t="shared" si="532"/>
        <v>C97-R23</v>
      </c>
      <c r="V2180" s="970">
        <v>97</v>
      </c>
      <c r="W2180" s="470" t="s">
        <v>493</v>
      </c>
      <c r="X2180" s="470" t="s">
        <v>494</v>
      </c>
      <c r="Y2180" s="971">
        <v>23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C97-R25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1.2595370370370074</v>
      </c>
      <c r="Q2181" s="484">
        <f t="shared" ca="1" si="531"/>
        <v>1.2596874999999703</v>
      </c>
      <c r="R2181" s="486">
        <v>0.10999999940395355</v>
      </c>
      <c r="S2181" s="486"/>
      <c r="T2181">
        <v>83</v>
      </c>
      <c r="U2181" s="469" t="str">
        <f t="shared" si="532"/>
        <v>C97-R25</v>
      </c>
      <c r="V2181" s="970">
        <v>97</v>
      </c>
      <c r="W2181" s="470" t="s">
        <v>493</v>
      </c>
      <c r="X2181" s="470" t="s">
        <v>494</v>
      </c>
      <c r="Y2181" s="971">
        <v>25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C97-R27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1.2599537037036741</v>
      </c>
      <c r="Q2182" s="484">
        <f t="shared" ca="1" si="531"/>
        <v>1.2601273148147851</v>
      </c>
      <c r="R2182" s="486">
        <v>0.10999999940395355</v>
      </c>
      <c r="S2182" s="486"/>
      <c r="T2182">
        <v>83</v>
      </c>
      <c r="U2182" s="469" t="str">
        <f t="shared" si="532"/>
        <v>C97-R27</v>
      </c>
      <c r="V2182" s="970">
        <v>97</v>
      </c>
      <c r="W2182" s="470" t="s">
        <v>493</v>
      </c>
      <c r="X2182" s="470" t="s">
        <v>494</v>
      </c>
      <c r="Y2182" s="971">
        <v>27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C97-R29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1.2603935185184889</v>
      </c>
      <c r="Q2183" s="484">
        <f t="shared" ca="1" si="531"/>
        <v>1.2605324074073778</v>
      </c>
      <c r="R2183" s="486">
        <v>0.10999999940395355</v>
      </c>
      <c r="S2183" s="486"/>
      <c r="T2183">
        <v>83</v>
      </c>
      <c r="U2183" s="469" t="str">
        <f t="shared" si="532"/>
        <v>C97-R29</v>
      </c>
      <c r="V2183" s="970">
        <v>97</v>
      </c>
      <c r="W2183" s="470" t="s">
        <v>493</v>
      </c>
      <c r="X2183" s="470" t="s">
        <v>494</v>
      </c>
      <c r="Y2183" s="971">
        <v>29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C97-R31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1.2608217592592297</v>
      </c>
      <c r="Q2184" s="484">
        <f t="shared" ca="1" si="531"/>
        <v>1.2609953703703407</v>
      </c>
      <c r="R2184" s="486">
        <v>0.10999999940395355</v>
      </c>
      <c r="S2184" s="486"/>
      <c r="T2184">
        <v>83</v>
      </c>
      <c r="U2184" s="469" t="str">
        <f t="shared" si="532"/>
        <v>C97-R31</v>
      </c>
      <c r="V2184" s="970">
        <v>97</v>
      </c>
      <c r="W2184" s="470" t="s">
        <v>493</v>
      </c>
      <c r="X2184" s="470" t="s">
        <v>494</v>
      </c>
      <c r="Y2184" s="971">
        <v>31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C97-R33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1.2612499999999702</v>
      </c>
      <c r="Q2185" s="484">
        <f t="shared" ca="1" si="531"/>
        <v>1.2614120370370072</v>
      </c>
      <c r="R2185" s="486">
        <v>0.10999999940395355</v>
      </c>
      <c r="S2185" s="486"/>
      <c r="T2185">
        <v>83</v>
      </c>
      <c r="U2185" s="469" t="str">
        <f t="shared" si="532"/>
        <v>C97-R33</v>
      </c>
      <c r="V2185" s="970">
        <v>97</v>
      </c>
      <c r="W2185" s="470" t="s">
        <v>493</v>
      </c>
      <c r="X2185" s="470" t="s">
        <v>494</v>
      </c>
      <c r="Y2185" s="971">
        <v>33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C97-R35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1.2616666666666367</v>
      </c>
      <c r="Q2186" s="484">
        <f t="shared" ca="1" si="531"/>
        <v>1.2618171296295997</v>
      </c>
      <c r="R2186" s="486">
        <v>0.10999999940395355</v>
      </c>
      <c r="S2186" s="486"/>
      <c r="T2186">
        <v>83</v>
      </c>
      <c r="U2186" s="469" t="str">
        <f t="shared" si="532"/>
        <v>C97-R35</v>
      </c>
      <c r="V2186" s="970">
        <v>97</v>
      </c>
      <c r="W2186" s="470" t="s">
        <v>493</v>
      </c>
      <c r="X2186" s="470" t="s">
        <v>494</v>
      </c>
      <c r="Y2186" s="971">
        <v>35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C97-R37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1.2620486111110811</v>
      </c>
      <c r="Q2187" s="484">
        <f t="shared" ca="1" si="531"/>
        <v>1.2622222222221922</v>
      </c>
      <c r="R2187" s="486">
        <v>0.10999999940395355</v>
      </c>
      <c r="S2187" s="486"/>
      <c r="T2187">
        <v>83</v>
      </c>
      <c r="U2187" s="469" t="str">
        <f t="shared" si="532"/>
        <v>C97-R37</v>
      </c>
      <c r="V2187" s="970">
        <v>97</v>
      </c>
      <c r="W2187" s="470" t="s">
        <v>493</v>
      </c>
      <c r="X2187" s="470" t="s">
        <v>494</v>
      </c>
      <c r="Y2187" s="971">
        <v>37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C97-R39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1.2624884259258959</v>
      </c>
      <c r="Q2188" s="484">
        <f t="shared" ca="1" si="531"/>
        <v>1.2626273148147849</v>
      </c>
      <c r="R2188" s="486">
        <v>0.10999999940395355</v>
      </c>
      <c r="S2188" s="486"/>
      <c r="T2188">
        <v>83</v>
      </c>
      <c r="U2188" s="469" t="str">
        <f t="shared" si="532"/>
        <v>C97-R39</v>
      </c>
      <c r="V2188" s="970">
        <v>97</v>
      </c>
      <c r="W2188" s="470" t="s">
        <v>493</v>
      </c>
      <c r="X2188" s="470" t="s">
        <v>494</v>
      </c>
      <c r="Y2188" s="971">
        <v>39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C97-R41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1.2628587962962663</v>
      </c>
      <c r="Q2189" s="484">
        <f t="shared" ca="1" si="531"/>
        <v>1.2630324074073773</v>
      </c>
      <c r="R2189" s="486">
        <v>0.10999999940395355</v>
      </c>
      <c r="S2189" s="486"/>
      <c r="T2189">
        <v>83</v>
      </c>
      <c r="U2189" s="469" t="str">
        <f t="shared" si="532"/>
        <v>C97-R41</v>
      </c>
      <c r="V2189" s="970">
        <v>97</v>
      </c>
      <c r="W2189" s="470" t="s">
        <v>493</v>
      </c>
      <c r="X2189" s="470" t="s">
        <v>494</v>
      </c>
      <c r="Y2189" s="971">
        <v>41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C98-R44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1.2633101851851551</v>
      </c>
      <c r="Q2190" s="484">
        <f t="shared" ca="1" si="531"/>
        <v>1.2634722222221921</v>
      </c>
      <c r="R2190" s="486">
        <v>0.10999999940395355</v>
      </c>
      <c r="S2190" s="486"/>
      <c r="T2190">
        <v>83</v>
      </c>
      <c r="U2190" s="469" t="str">
        <f t="shared" si="532"/>
        <v>C98-R44</v>
      </c>
      <c r="V2190" s="970">
        <v>98</v>
      </c>
      <c r="W2190" s="470" t="s">
        <v>493</v>
      </c>
      <c r="X2190" s="470" t="s">
        <v>494</v>
      </c>
      <c r="Y2190" s="971">
        <v>44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C98-R42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1.2637384259258959</v>
      </c>
      <c r="Q2191" s="484">
        <f t="shared" ca="1" si="531"/>
        <v>1.2638888888888589</v>
      </c>
      <c r="R2191" s="486">
        <v>0.10999999940395355</v>
      </c>
      <c r="S2191" s="486"/>
      <c r="T2191">
        <v>83</v>
      </c>
      <c r="U2191" s="469" t="str">
        <f t="shared" si="532"/>
        <v>C98-R42</v>
      </c>
      <c r="V2191" s="970">
        <v>98</v>
      </c>
      <c r="W2191" s="470" t="s">
        <v>493</v>
      </c>
      <c r="X2191" s="470" t="s">
        <v>494</v>
      </c>
      <c r="Y2191" s="971">
        <v>42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C98-R40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1.2641782407407107</v>
      </c>
      <c r="Q2192" s="484">
        <f t="shared" ca="1" si="531"/>
        <v>1.2643287037036737</v>
      </c>
      <c r="R2192" s="486">
        <v>0.10999999940395355</v>
      </c>
      <c r="S2192" s="486"/>
      <c r="T2192">
        <v>83</v>
      </c>
      <c r="U2192" s="469" t="str">
        <f t="shared" si="532"/>
        <v>C98-R40</v>
      </c>
      <c r="V2192" s="970">
        <v>98</v>
      </c>
      <c r="W2192" s="470" t="s">
        <v>493</v>
      </c>
      <c r="X2192" s="470" t="s">
        <v>494</v>
      </c>
      <c r="Y2192" s="971">
        <v>40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C98-R38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1.2645833333333032</v>
      </c>
      <c r="Q2193" s="484">
        <f t="shared" ca="1" si="531"/>
        <v>1.2647569444444142</v>
      </c>
      <c r="R2193" s="486">
        <v>0.10999999940395355</v>
      </c>
      <c r="S2193" s="486"/>
      <c r="T2193">
        <v>83</v>
      </c>
      <c r="U2193" s="469" t="str">
        <f t="shared" si="532"/>
        <v>C98-R38</v>
      </c>
      <c r="V2193" s="970">
        <v>98</v>
      </c>
      <c r="W2193" s="470" t="s">
        <v>493</v>
      </c>
      <c r="X2193" s="470" t="s">
        <v>494</v>
      </c>
      <c r="Y2193" s="971">
        <v>38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C98-R36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1.265034722222192</v>
      </c>
      <c r="Q2194" s="484">
        <f t="shared" ca="1" si="531"/>
        <v>1.265185185185155</v>
      </c>
      <c r="R2194" s="486">
        <v>0.10999999940395355</v>
      </c>
      <c r="S2194" s="486"/>
      <c r="T2194">
        <v>83</v>
      </c>
      <c r="U2194" s="469" t="str">
        <f t="shared" si="532"/>
        <v>C98-R36</v>
      </c>
      <c r="V2194" s="970">
        <v>98</v>
      </c>
      <c r="W2194" s="470" t="s">
        <v>493</v>
      </c>
      <c r="X2194" s="470" t="s">
        <v>494</v>
      </c>
      <c r="Y2194" s="971">
        <v>36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C98-R34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1.2654745370370069</v>
      </c>
      <c r="Q2195" s="484">
        <f t="shared" ca="1" si="531"/>
        <v>1.2656481481481179</v>
      </c>
      <c r="R2195" s="486">
        <v>0.10999999940395355</v>
      </c>
      <c r="S2195" s="486"/>
      <c r="T2195">
        <v>83</v>
      </c>
      <c r="U2195" s="469" t="str">
        <f t="shared" si="532"/>
        <v>C98-R34</v>
      </c>
      <c r="V2195" s="970">
        <v>98</v>
      </c>
      <c r="W2195" s="470" t="s">
        <v>493</v>
      </c>
      <c r="X2195" s="470" t="s">
        <v>494</v>
      </c>
      <c r="Y2195" s="971">
        <v>34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C98-R32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1.2659143518518217</v>
      </c>
      <c r="Q2196" s="484">
        <f t="shared" ca="1" si="531"/>
        <v>1.2660532407407106</v>
      </c>
      <c r="R2196" s="486">
        <v>0.10999999940395355</v>
      </c>
      <c r="S2196" s="486"/>
      <c r="T2196">
        <v>83</v>
      </c>
      <c r="U2196" s="469" t="str">
        <f t="shared" si="532"/>
        <v>C98-R32</v>
      </c>
      <c r="V2196" s="970">
        <v>98</v>
      </c>
      <c r="W2196" s="470" t="s">
        <v>493</v>
      </c>
      <c r="X2196" s="470" t="s">
        <v>494</v>
      </c>
      <c r="Y2196" s="971">
        <v>32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C98-R30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1.2663078703703401</v>
      </c>
      <c r="Q2197" s="484">
        <f t="shared" ca="1" si="531"/>
        <v>1.266458333333303</v>
      </c>
      <c r="R2197" s="486">
        <v>0.10999999940395355</v>
      </c>
      <c r="S2197" s="486"/>
      <c r="T2197">
        <v>83</v>
      </c>
      <c r="U2197" s="469" t="str">
        <f t="shared" si="532"/>
        <v>C98-R30</v>
      </c>
      <c r="V2197" s="970">
        <v>98</v>
      </c>
      <c r="W2197" s="470" t="s">
        <v>493</v>
      </c>
      <c r="X2197" s="470" t="s">
        <v>494</v>
      </c>
      <c r="Y2197" s="971">
        <v>30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C98-R28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1.2667013888888585</v>
      </c>
      <c r="Q2198" s="484">
        <f t="shared" ca="1" si="531"/>
        <v>1.2668518518518215</v>
      </c>
      <c r="R2198" s="486">
        <v>0.10999999940395355</v>
      </c>
      <c r="S2198" s="486"/>
      <c r="T2198">
        <v>84</v>
      </c>
      <c r="U2198" s="469" t="str">
        <f t="shared" si="532"/>
        <v>C98-R28</v>
      </c>
      <c r="V2198" s="970">
        <v>98</v>
      </c>
      <c r="W2198" s="470" t="s">
        <v>493</v>
      </c>
      <c r="X2198" s="470" t="s">
        <v>494</v>
      </c>
      <c r="Y2198" s="971">
        <v>28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C98-R26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1.2670833333333029</v>
      </c>
      <c r="Q2199" s="484">
        <f t="shared" ca="1" si="531"/>
        <v>1.2672337962962659</v>
      </c>
      <c r="R2199" s="486">
        <v>0.10999999940395355</v>
      </c>
      <c r="S2199" s="486"/>
      <c r="T2199">
        <v>84</v>
      </c>
      <c r="U2199" s="469" t="str">
        <f t="shared" si="532"/>
        <v>C98-R26</v>
      </c>
      <c r="V2199" s="970">
        <v>98</v>
      </c>
      <c r="W2199" s="470" t="s">
        <v>493</v>
      </c>
      <c r="X2199" s="470" t="s">
        <v>494</v>
      </c>
      <c r="Y2199" s="971">
        <v>26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C98-R24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1.2675115740740437</v>
      </c>
      <c r="Q2200" s="484">
        <f t="shared" ca="1" si="531"/>
        <v>1.2676851851851547</v>
      </c>
      <c r="R2200" s="486">
        <v>0.10999999940395355</v>
      </c>
      <c r="S2200" s="486"/>
      <c r="T2200">
        <v>84</v>
      </c>
      <c r="U2200" s="469" t="str">
        <f t="shared" si="532"/>
        <v>C98-R24</v>
      </c>
      <c r="V2200" s="970">
        <v>98</v>
      </c>
      <c r="W2200" s="470" t="s">
        <v>493</v>
      </c>
      <c r="X2200" s="470" t="s">
        <v>494</v>
      </c>
      <c r="Y2200" s="971">
        <v>24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C98-R22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1.2679513888888585</v>
      </c>
      <c r="Q2201" s="484">
        <f t="shared" ca="1" si="531"/>
        <v>1.2681018518518214</v>
      </c>
      <c r="R2201" s="486">
        <v>0.10999999940395355</v>
      </c>
      <c r="S2201" s="486"/>
      <c r="T2201">
        <v>84</v>
      </c>
      <c r="U2201" s="469" t="str">
        <f t="shared" si="532"/>
        <v>C98-R22</v>
      </c>
      <c r="V2201" s="970">
        <v>98</v>
      </c>
      <c r="W2201" s="470" t="s">
        <v>493</v>
      </c>
      <c r="X2201" s="470" t="s">
        <v>494</v>
      </c>
      <c r="Y2201" s="971">
        <v>22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C98-R20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1.2683333333333029</v>
      </c>
      <c r="Q2202" s="484">
        <f t="shared" ca="1" si="531"/>
        <v>1.2684837962962658</v>
      </c>
      <c r="R2202" s="486">
        <v>0.10999999940395355</v>
      </c>
      <c r="S2202" s="486"/>
      <c r="T2202">
        <v>84</v>
      </c>
      <c r="U2202" s="469" t="str">
        <f t="shared" si="532"/>
        <v>C98-R20</v>
      </c>
      <c r="V2202" s="970">
        <v>98</v>
      </c>
      <c r="W2202" s="470" t="s">
        <v>493</v>
      </c>
      <c r="X2202" s="470" t="s">
        <v>494</v>
      </c>
      <c r="Y2202" s="971">
        <v>20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C98-R18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1.2687731481481177</v>
      </c>
      <c r="Q2203" s="484">
        <f t="shared" ca="1" si="531"/>
        <v>1.2689120370370066</v>
      </c>
      <c r="R2203" s="486">
        <v>0.10999999940395355</v>
      </c>
      <c r="S2203" s="486"/>
      <c r="T2203">
        <v>84</v>
      </c>
      <c r="U2203" s="469" t="str">
        <f t="shared" si="532"/>
        <v>C98-R18</v>
      </c>
      <c r="V2203" s="970">
        <v>98</v>
      </c>
      <c r="W2203" s="470" t="s">
        <v>493</v>
      </c>
      <c r="X2203" s="470" t="s">
        <v>494</v>
      </c>
      <c r="Y2203" s="971">
        <v>18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C98-R16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1.2691666666666361</v>
      </c>
      <c r="Q2204" s="484">
        <f t="shared" ca="1" si="531"/>
        <v>1.2693171296295991</v>
      </c>
      <c r="R2204" s="486">
        <v>0.10999999940395355</v>
      </c>
      <c r="S2204" s="486"/>
      <c r="T2204">
        <v>84</v>
      </c>
      <c r="U2204" s="469" t="str">
        <f t="shared" si="532"/>
        <v>C98-R16</v>
      </c>
      <c r="V2204" s="970">
        <v>98</v>
      </c>
      <c r="W2204" s="470" t="s">
        <v>493</v>
      </c>
      <c r="X2204" s="470" t="s">
        <v>494</v>
      </c>
      <c r="Y2204" s="971">
        <v>16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C98-R14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1.2695601851851546</v>
      </c>
      <c r="Q2205" s="484">
        <f t="shared" ca="1" si="531"/>
        <v>1.2696990740740435</v>
      </c>
      <c r="R2205" s="486">
        <v>0.10999999940395355</v>
      </c>
      <c r="S2205" s="486"/>
      <c r="T2205">
        <v>84</v>
      </c>
      <c r="U2205" s="469" t="str">
        <f t="shared" si="532"/>
        <v>C98-R14</v>
      </c>
      <c r="V2205" s="970">
        <v>98</v>
      </c>
      <c r="W2205" s="470" t="s">
        <v>493</v>
      </c>
      <c r="X2205" s="470" t="s">
        <v>494</v>
      </c>
      <c r="Y2205" s="971">
        <v>14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C98-R12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1.2699884259258953</v>
      </c>
      <c r="Q2206" s="484">
        <f t="shared" ca="1" si="531"/>
        <v>1.2701273148147842</v>
      </c>
      <c r="R2206" s="486">
        <v>0.10999999940395355</v>
      </c>
      <c r="S2206" s="486"/>
      <c r="T2206">
        <v>84</v>
      </c>
      <c r="U2206" s="469" t="str">
        <f t="shared" si="532"/>
        <v>C98-R12</v>
      </c>
      <c r="V2206" s="970">
        <v>98</v>
      </c>
      <c r="W2206" s="470" t="s">
        <v>493</v>
      </c>
      <c r="X2206" s="470" t="s">
        <v>494</v>
      </c>
      <c r="Y2206" s="971">
        <v>12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C98-R10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1.2704166666666361</v>
      </c>
      <c r="Q2207" s="484">
        <f t="shared" ca="1" si="531"/>
        <v>1.270555555555525</v>
      </c>
      <c r="R2207" s="486">
        <v>0.10999999940395355</v>
      </c>
      <c r="S2207" s="486"/>
      <c r="T2207">
        <v>84</v>
      </c>
      <c r="U2207" s="469" t="str">
        <f t="shared" si="532"/>
        <v>C98-R10</v>
      </c>
      <c r="V2207" s="970">
        <v>98</v>
      </c>
      <c r="W2207" s="470" t="s">
        <v>493</v>
      </c>
      <c r="X2207" s="470" t="s">
        <v>494</v>
      </c>
      <c r="Y2207" s="971">
        <v>10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C98-R8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1.2708101851851545</v>
      </c>
      <c r="Q2208" s="484">
        <f t="shared" ca="1" si="531"/>
        <v>1.2709606481481175</v>
      </c>
      <c r="R2208" s="486">
        <v>0.10999999940395355</v>
      </c>
      <c r="S2208" s="486"/>
      <c r="T2208">
        <v>84</v>
      </c>
      <c r="U2208" s="469" t="str">
        <f t="shared" si="532"/>
        <v>C98-R8</v>
      </c>
      <c r="V2208" s="970">
        <v>98</v>
      </c>
      <c r="W2208" s="470" t="s">
        <v>493</v>
      </c>
      <c r="X2208" s="470" t="s">
        <v>494</v>
      </c>
      <c r="Y2208" s="971">
        <v>8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C98-R6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1.2712499999999693</v>
      </c>
      <c r="Q2209" s="484">
        <f t="shared" ca="1" si="531"/>
        <v>1.2714004629629323</v>
      </c>
      <c r="R2209" s="486">
        <v>0.10999999940395355</v>
      </c>
      <c r="S2209" s="486"/>
      <c r="T2209">
        <v>84</v>
      </c>
      <c r="U2209" s="469" t="str">
        <f t="shared" si="532"/>
        <v>C98-R6</v>
      </c>
      <c r="V2209" s="970">
        <v>98</v>
      </c>
      <c r="W2209" s="470" t="s">
        <v>493</v>
      </c>
      <c r="X2209" s="470" t="s">
        <v>494</v>
      </c>
      <c r="Y2209" s="971">
        <v>6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C98-R4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1.2716550925925618</v>
      </c>
      <c r="Q2210" s="484">
        <f t="shared" ca="1" si="531"/>
        <v>1.2718171296295988</v>
      </c>
      <c r="R2210" s="486">
        <v>0.10999999940395355</v>
      </c>
      <c r="S2210" s="486"/>
      <c r="T2210">
        <v>84</v>
      </c>
      <c r="U2210" s="469" t="str">
        <f t="shared" si="532"/>
        <v>C98-R4</v>
      </c>
      <c r="V2210" s="970">
        <v>98</v>
      </c>
      <c r="W2210" s="470" t="s">
        <v>493</v>
      </c>
      <c r="X2210" s="470" t="s">
        <v>494</v>
      </c>
      <c r="Y2210" s="971">
        <v>4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C98-R2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1.2720717592592283</v>
      </c>
      <c r="Q2211" s="484">
        <f t="shared" ca="1" si="531"/>
        <v>1.2722453703703394</v>
      </c>
      <c r="R2211" s="486">
        <v>0.10999999940395355</v>
      </c>
      <c r="S2211" s="486"/>
      <c r="T2211">
        <v>84</v>
      </c>
      <c r="U2211" s="469" t="str">
        <f t="shared" si="532"/>
        <v>C98-R2</v>
      </c>
      <c r="V2211" s="970">
        <v>98</v>
      </c>
      <c r="W2211" s="470" t="s">
        <v>493</v>
      </c>
      <c r="X2211" s="470" t="s">
        <v>494</v>
      </c>
      <c r="Y2211" s="971">
        <v>2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C99-R1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1.2724884259258948</v>
      </c>
      <c r="Q2212" s="484">
        <f t="shared" ref="Q2212" ca="1" si="546">P2212+TIME(0,0,RANDBETWEEN(12,15))</f>
        <v>1.2726504629629318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C99-R1</v>
      </c>
      <c r="V2212" s="970">
        <v>99</v>
      </c>
      <c r="W2212" s="470" t="s">
        <v>493</v>
      </c>
      <c r="X2212" s="470" t="s">
        <v>494</v>
      </c>
      <c r="Y2212" s="971">
        <v>1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C99-R3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1.2729166666666356</v>
      </c>
      <c r="Q2213" s="484">
        <f t="shared" ref="Q2213:Q2276" ca="1" si="556">P2213+TIME(0,0,RANDBETWEEN(12,15))</f>
        <v>1.2730555555555245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C99-R3</v>
      </c>
      <c r="V2213" s="970">
        <v>99</v>
      </c>
      <c r="W2213" s="470" t="s">
        <v>493</v>
      </c>
      <c r="X2213" s="470" t="s">
        <v>494</v>
      </c>
      <c r="Y2213" s="971">
        <v>3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C99-R5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1.2733449074073764</v>
      </c>
      <c r="Q2214" s="484">
        <f t="shared" ca="1" si="556"/>
        <v>1.2734837962962653</v>
      </c>
      <c r="R2214" s="486">
        <v>0.10999999940395355</v>
      </c>
      <c r="S2214" s="486"/>
      <c r="T2214">
        <v>84</v>
      </c>
      <c r="U2214" s="469" t="str">
        <f t="shared" si="557"/>
        <v>C99-R5</v>
      </c>
      <c r="V2214" s="970">
        <v>99</v>
      </c>
      <c r="W2214" s="470" t="s">
        <v>493</v>
      </c>
      <c r="X2214" s="470" t="s">
        <v>494</v>
      </c>
      <c r="Y2214" s="971">
        <v>5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C99-R7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1.2737152777777467</v>
      </c>
      <c r="Q2215" s="484">
        <f t="shared" ca="1" si="556"/>
        <v>1.2738888888888578</v>
      </c>
      <c r="R2215" s="486">
        <v>0.10999999940395355</v>
      </c>
      <c r="S2215" s="486"/>
      <c r="T2215">
        <v>84</v>
      </c>
      <c r="U2215" s="469" t="str">
        <f t="shared" si="557"/>
        <v>C99-R7</v>
      </c>
      <c r="V2215" s="970">
        <v>99</v>
      </c>
      <c r="W2215" s="470" t="s">
        <v>493</v>
      </c>
      <c r="X2215" s="470" t="s">
        <v>494</v>
      </c>
      <c r="Y2215" s="971">
        <v>7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C99-R9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1.2741319444444132</v>
      </c>
      <c r="Q2216" s="484">
        <f t="shared" ca="1" si="556"/>
        <v>1.2742824074073762</v>
      </c>
      <c r="R2216" s="486">
        <v>0.10999999940395355</v>
      </c>
      <c r="S2216" s="486"/>
      <c r="T2216">
        <v>84</v>
      </c>
      <c r="U2216" s="469" t="str">
        <f t="shared" si="557"/>
        <v>C99-R9</v>
      </c>
      <c r="V2216" s="970">
        <v>99</v>
      </c>
      <c r="W2216" s="470" t="s">
        <v>493</v>
      </c>
      <c r="X2216" s="470" t="s">
        <v>494</v>
      </c>
      <c r="Y2216" s="971">
        <v>9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C99-R11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1.2745717592592281</v>
      </c>
      <c r="Q2217" s="484">
        <f t="shared" ca="1" si="556"/>
        <v>1.274733796296265</v>
      </c>
      <c r="R2217" s="486">
        <v>0.10999999940395355</v>
      </c>
      <c r="S2217" s="486"/>
      <c r="T2217">
        <v>84</v>
      </c>
      <c r="U2217" s="469" t="str">
        <f t="shared" si="557"/>
        <v>C99-R11</v>
      </c>
      <c r="V2217" s="970">
        <v>99</v>
      </c>
      <c r="W2217" s="470" t="s">
        <v>493</v>
      </c>
      <c r="X2217" s="470" t="s">
        <v>494</v>
      </c>
      <c r="Y2217" s="971">
        <v>11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C99-R13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1.2749999999999688</v>
      </c>
      <c r="Q2218" s="484">
        <f t="shared" ca="1" si="556"/>
        <v>1.2751620370370058</v>
      </c>
      <c r="R2218" s="486">
        <v>0.10999999940395355</v>
      </c>
      <c r="S2218" s="486"/>
      <c r="T2218">
        <v>84</v>
      </c>
      <c r="U2218" s="469" t="str">
        <f t="shared" si="557"/>
        <v>C99-R13</v>
      </c>
      <c r="V2218" s="970">
        <v>99</v>
      </c>
      <c r="W2218" s="470" t="s">
        <v>493</v>
      </c>
      <c r="X2218" s="470" t="s">
        <v>494</v>
      </c>
      <c r="Y2218" s="971">
        <v>13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C99-R15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1.2754282407407096</v>
      </c>
      <c r="Q2219" s="484">
        <f t="shared" ca="1" si="556"/>
        <v>1.2755671296295985</v>
      </c>
      <c r="R2219" s="486">
        <v>0.10999999940395355</v>
      </c>
      <c r="S2219" s="486"/>
      <c r="T2219">
        <v>84</v>
      </c>
      <c r="U2219" s="469" t="str">
        <f t="shared" si="557"/>
        <v>C99-R15</v>
      </c>
      <c r="V2219" s="970">
        <v>99</v>
      </c>
      <c r="W2219" s="470" t="s">
        <v>493</v>
      </c>
      <c r="X2219" s="470" t="s">
        <v>494</v>
      </c>
      <c r="Y2219" s="971">
        <v>15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C99-R17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1.2758564814814504</v>
      </c>
      <c r="Q2220" s="484">
        <f t="shared" ca="1" si="556"/>
        <v>1.2760185185184874</v>
      </c>
      <c r="R2220" s="486">
        <v>0.10999999940395355</v>
      </c>
      <c r="S2220" s="486"/>
      <c r="T2220">
        <v>84</v>
      </c>
      <c r="U2220" s="469" t="str">
        <f t="shared" si="557"/>
        <v>C99-R17</v>
      </c>
      <c r="V2220" s="970">
        <v>99</v>
      </c>
      <c r="W2220" s="470" t="s">
        <v>493</v>
      </c>
      <c r="X2220" s="470" t="s">
        <v>494</v>
      </c>
      <c r="Y2220" s="971">
        <v>17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C99-R19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1.2763078703703392</v>
      </c>
      <c r="Q2221" s="484">
        <f t="shared" ca="1" si="556"/>
        <v>1.2764699074073762</v>
      </c>
      <c r="R2221" s="486">
        <v>0.10999999940395355</v>
      </c>
      <c r="S2221" s="486"/>
      <c r="T2221">
        <v>84</v>
      </c>
      <c r="U2221" s="469" t="str">
        <f t="shared" si="557"/>
        <v>C99-R19</v>
      </c>
      <c r="V2221" s="970">
        <v>99</v>
      </c>
      <c r="W2221" s="470" t="s">
        <v>493</v>
      </c>
      <c r="X2221" s="470" t="s">
        <v>494</v>
      </c>
      <c r="Y2221" s="971">
        <v>19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C99-R21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1.2767245370370057</v>
      </c>
      <c r="Q2222" s="484">
        <f t="shared" ca="1" si="556"/>
        <v>1.2768634259258946</v>
      </c>
      <c r="R2222" s="486">
        <v>0.10999999940395355</v>
      </c>
      <c r="S2222" s="486"/>
      <c r="T2222">
        <v>84</v>
      </c>
      <c r="U2222" s="469" t="str">
        <f t="shared" si="557"/>
        <v>C99-R21</v>
      </c>
      <c r="V2222" s="970">
        <v>99</v>
      </c>
      <c r="W2222" s="470" t="s">
        <v>493</v>
      </c>
      <c r="X2222" s="470" t="s">
        <v>494</v>
      </c>
      <c r="Y2222" s="971">
        <v>21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C99-R23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1.2770949074073761</v>
      </c>
      <c r="Q2223" s="484">
        <f t="shared" ca="1" si="556"/>
        <v>1.277245370370339</v>
      </c>
      <c r="R2223" s="486">
        <v>0.10999999940395355</v>
      </c>
      <c r="S2223" s="486"/>
      <c r="T2223">
        <v>85</v>
      </c>
      <c r="U2223" s="469" t="str">
        <f t="shared" si="557"/>
        <v>C99-R23</v>
      </c>
      <c r="V2223" s="970">
        <v>99</v>
      </c>
      <c r="W2223" s="470" t="s">
        <v>493</v>
      </c>
      <c r="X2223" s="470" t="s">
        <v>494</v>
      </c>
      <c r="Y2223" s="971">
        <v>23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C99-R25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1.2774884259258945</v>
      </c>
      <c r="Q2224" s="484">
        <f t="shared" ca="1" si="556"/>
        <v>1.2776273148147834</v>
      </c>
      <c r="R2224" s="486">
        <v>0.10999999940395355</v>
      </c>
      <c r="S2224" s="486"/>
      <c r="T2224">
        <v>85</v>
      </c>
      <c r="U2224" s="469" t="str">
        <f t="shared" si="557"/>
        <v>C99-R25</v>
      </c>
      <c r="V2224" s="970">
        <v>99</v>
      </c>
      <c r="W2224" s="470" t="s">
        <v>493</v>
      </c>
      <c r="X2224" s="470" t="s">
        <v>494</v>
      </c>
      <c r="Y2224" s="971">
        <v>25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C99-R27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1.2778819444444129</v>
      </c>
      <c r="Q2225" s="484">
        <f t="shared" ca="1" si="556"/>
        <v>1.2780324074073759</v>
      </c>
      <c r="R2225" s="486">
        <v>0.10999999940395355</v>
      </c>
      <c r="S2225" s="486"/>
      <c r="T2225">
        <v>85</v>
      </c>
      <c r="U2225" s="469" t="str">
        <f t="shared" si="557"/>
        <v>C99-R27</v>
      </c>
      <c r="V2225" s="970">
        <v>99</v>
      </c>
      <c r="W2225" s="470" t="s">
        <v>493</v>
      </c>
      <c r="X2225" s="470" t="s">
        <v>494</v>
      </c>
      <c r="Y2225" s="971">
        <v>27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C99-R29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1.2783217592592278</v>
      </c>
      <c r="Q2226" s="484">
        <f t="shared" ca="1" si="556"/>
        <v>1.2784837962962647</v>
      </c>
      <c r="R2226" s="486">
        <v>0.10999999940395355</v>
      </c>
      <c r="S2226" s="486"/>
      <c r="T2226">
        <v>85</v>
      </c>
      <c r="U2226" s="469" t="str">
        <f t="shared" si="557"/>
        <v>C99-R29</v>
      </c>
      <c r="V2226" s="970">
        <v>99</v>
      </c>
      <c r="W2226" s="470" t="s">
        <v>493</v>
      </c>
      <c r="X2226" s="470" t="s">
        <v>494</v>
      </c>
      <c r="Y2226" s="971">
        <v>29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C99-R31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1.2787268518518202</v>
      </c>
      <c r="Q2227" s="484">
        <f t="shared" ca="1" si="556"/>
        <v>1.2789004629629313</v>
      </c>
      <c r="R2227" s="486">
        <v>0.10999999940395355</v>
      </c>
      <c r="S2227" s="486"/>
      <c r="T2227">
        <v>85</v>
      </c>
      <c r="U2227" s="469" t="str">
        <f t="shared" si="557"/>
        <v>C99-R31</v>
      </c>
      <c r="V2227" s="970">
        <v>99</v>
      </c>
      <c r="W2227" s="470" t="s">
        <v>493</v>
      </c>
      <c r="X2227" s="470" t="s">
        <v>494</v>
      </c>
      <c r="Y2227" s="971">
        <v>31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C99-R33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1.279166666666635</v>
      </c>
      <c r="Q2228" s="484">
        <f t="shared" ca="1" si="556"/>
        <v>1.2793055555555239</v>
      </c>
      <c r="R2228" s="486">
        <v>0.10999999940395355</v>
      </c>
      <c r="S2228" s="486"/>
      <c r="T2228">
        <v>85</v>
      </c>
      <c r="U2228" s="469" t="str">
        <f t="shared" si="557"/>
        <v>C99-R33</v>
      </c>
      <c r="V2228" s="970">
        <v>99</v>
      </c>
      <c r="W2228" s="470" t="s">
        <v>493</v>
      </c>
      <c r="X2228" s="470" t="s">
        <v>494</v>
      </c>
      <c r="Y2228" s="971">
        <v>33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C99-R35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1.2795949074073758</v>
      </c>
      <c r="Q2229" s="484">
        <f t="shared" ca="1" si="556"/>
        <v>1.2797685185184868</v>
      </c>
      <c r="R2229" s="486">
        <v>0.10999999940395355</v>
      </c>
      <c r="S2229" s="486"/>
      <c r="T2229">
        <v>85</v>
      </c>
      <c r="U2229" s="469" t="str">
        <f t="shared" si="557"/>
        <v>C99-R35</v>
      </c>
      <c r="V2229" s="970">
        <v>99</v>
      </c>
      <c r="W2229" s="470" t="s">
        <v>493</v>
      </c>
      <c r="X2229" s="470" t="s">
        <v>494</v>
      </c>
      <c r="Y2229" s="971">
        <v>35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C99-R37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1.2800231481481164</v>
      </c>
      <c r="Q2230" s="484">
        <f t="shared" ca="1" si="556"/>
        <v>1.2801967592592274</v>
      </c>
      <c r="R2230" s="486">
        <v>0.10999999940395355</v>
      </c>
      <c r="S2230" s="486"/>
      <c r="T2230">
        <v>85</v>
      </c>
      <c r="U2230" s="469" t="str">
        <f t="shared" si="557"/>
        <v>C99-R37</v>
      </c>
      <c r="V2230" s="970">
        <v>99</v>
      </c>
      <c r="W2230" s="470" t="s">
        <v>493</v>
      </c>
      <c r="X2230" s="470" t="s">
        <v>494</v>
      </c>
      <c r="Y2230" s="971">
        <v>37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C99-R39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1.2804629629629312</v>
      </c>
      <c r="Q2231" s="484">
        <f t="shared" ca="1" si="556"/>
        <v>1.2806134259258941</v>
      </c>
      <c r="R2231" s="486">
        <v>0.10999999940395355</v>
      </c>
      <c r="S2231" s="486"/>
      <c r="T2231">
        <v>85</v>
      </c>
      <c r="U2231" s="469" t="str">
        <f t="shared" si="557"/>
        <v>C99-R39</v>
      </c>
      <c r="V2231" s="970">
        <v>99</v>
      </c>
      <c r="W2231" s="470" t="s">
        <v>493</v>
      </c>
      <c r="X2231" s="470" t="s">
        <v>494</v>
      </c>
      <c r="Y2231" s="971">
        <v>39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C99-R41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1.2808449074073756</v>
      </c>
      <c r="Q2232" s="484">
        <f t="shared" ca="1" si="556"/>
        <v>1.2809953703703385</v>
      </c>
      <c r="R2232" s="486">
        <v>0.10999999940395355</v>
      </c>
      <c r="S2232" s="486"/>
      <c r="T2232">
        <v>85</v>
      </c>
      <c r="U2232" s="469" t="str">
        <f t="shared" si="557"/>
        <v>C99-R41</v>
      </c>
      <c r="V2232" s="970">
        <v>99</v>
      </c>
      <c r="W2232" s="470" t="s">
        <v>493</v>
      </c>
      <c r="X2232" s="470" t="s">
        <v>494</v>
      </c>
      <c r="Y2232" s="971">
        <v>41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C100-R44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1.2812268518518199</v>
      </c>
      <c r="Q2233" s="484">
        <f t="shared" ca="1" si="556"/>
        <v>1.2813888888888569</v>
      </c>
      <c r="R2233" s="486">
        <v>0.10999999940395355</v>
      </c>
      <c r="S2233" s="486"/>
      <c r="T2233">
        <v>85</v>
      </c>
      <c r="U2233" s="469" t="str">
        <f t="shared" si="557"/>
        <v>C100-R44</v>
      </c>
      <c r="V2233" s="970">
        <v>100</v>
      </c>
      <c r="W2233" s="470" t="s">
        <v>493</v>
      </c>
      <c r="X2233" s="470" t="s">
        <v>494</v>
      </c>
      <c r="Y2233" s="971">
        <v>44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C100-R42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1.2816666666666348</v>
      </c>
      <c r="Q2234" s="484">
        <f t="shared" ca="1" si="556"/>
        <v>1.2818402777777458</v>
      </c>
      <c r="R2234" s="486">
        <v>0.10999999940395355</v>
      </c>
      <c r="S2234" s="486"/>
      <c r="T2234">
        <v>85</v>
      </c>
      <c r="U2234" s="469" t="str">
        <f t="shared" si="557"/>
        <v>C100-R42</v>
      </c>
      <c r="V2234" s="970">
        <v>100</v>
      </c>
      <c r="W2234" s="470" t="s">
        <v>493</v>
      </c>
      <c r="X2234" s="470" t="s">
        <v>494</v>
      </c>
      <c r="Y2234" s="971">
        <v>42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C100-R40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1.2820717592592272</v>
      </c>
      <c r="Q2235" s="484">
        <f t="shared" ca="1" si="556"/>
        <v>1.2822222222221902</v>
      </c>
      <c r="R2235" s="486">
        <v>0.10999999940395355</v>
      </c>
      <c r="S2235" s="486"/>
      <c r="T2235">
        <v>85</v>
      </c>
      <c r="U2235" s="469" t="str">
        <f t="shared" si="557"/>
        <v>C100-R40</v>
      </c>
      <c r="V2235" s="970">
        <v>100</v>
      </c>
      <c r="W2235" s="470" t="s">
        <v>493</v>
      </c>
      <c r="X2235" s="470" t="s">
        <v>494</v>
      </c>
      <c r="Y2235" s="971">
        <v>40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C100-R38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1.282488425925894</v>
      </c>
      <c r="Q2236" s="484">
        <f t="shared" ca="1" si="556"/>
        <v>1.282662037037005</v>
      </c>
      <c r="R2236" s="486">
        <v>0.10999999940395355</v>
      </c>
      <c r="S2236" s="486"/>
      <c r="T2236">
        <v>85</v>
      </c>
      <c r="U2236" s="469" t="str">
        <f t="shared" si="557"/>
        <v>C100-R38</v>
      </c>
      <c r="V2236" s="970">
        <v>100</v>
      </c>
      <c r="W2236" s="470" t="s">
        <v>493</v>
      </c>
      <c r="X2236" s="470" t="s">
        <v>494</v>
      </c>
      <c r="Y2236" s="971">
        <v>38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C100-R36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1.2829398148147828</v>
      </c>
      <c r="Q2237" s="484">
        <f t="shared" ca="1" si="556"/>
        <v>1.2830902777777458</v>
      </c>
      <c r="R2237" s="486">
        <v>0.10999999940395355</v>
      </c>
      <c r="S2237" s="486"/>
      <c r="T2237">
        <v>85</v>
      </c>
      <c r="U2237" s="469" t="str">
        <f t="shared" si="557"/>
        <v>C100-R36</v>
      </c>
      <c r="V2237" s="970">
        <v>100</v>
      </c>
      <c r="W2237" s="470" t="s">
        <v>493</v>
      </c>
      <c r="X2237" s="470" t="s">
        <v>494</v>
      </c>
      <c r="Y2237" s="971">
        <v>36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C100-R34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1.2833796296295976</v>
      </c>
      <c r="Q2238" s="484">
        <f t="shared" ca="1" si="556"/>
        <v>1.2835416666666346</v>
      </c>
      <c r="R2238" s="486">
        <v>0.10999999940395355</v>
      </c>
      <c r="S2238" s="486"/>
      <c r="T2238">
        <v>85</v>
      </c>
      <c r="U2238" s="469" t="str">
        <f t="shared" si="557"/>
        <v>C100-R34</v>
      </c>
      <c r="V2238" s="970">
        <v>100</v>
      </c>
      <c r="W2238" s="470" t="s">
        <v>493</v>
      </c>
      <c r="X2238" s="470" t="s">
        <v>494</v>
      </c>
      <c r="Y2238" s="971">
        <v>34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C100-R32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1.2838194444444124</v>
      </c>
      <c r="Q2239" s="484">
        <f t="shared" ca="1" si="556"/>
        <v>1.2839930555555235</v>
      </c>
      <c r="R2239" s="486">
        <v>0.10999999940395355</v>
      </c>
      <c r="S2239" s="486"/>
      <c r="T2239">
        <v>85</v>
      </c>
      <c r="U2239" s="469" t="str">
        <f t="shared" si="557"/>
        <v>C100-R32</v>
      </c>
      <c r="V2239" s="970">
        <v>100</v>
      </c>
      <c r="W2239" s="470" t="s">
        <v>493</v>
      </c>
      <c r="X2239" s="470" t="s">
        <v>494</v>
      </c>
      <c r="Y2239" s="971">
        <v>32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C100-R30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1.2842361111110789</v>
      </c>
      <c r="Q2240" s="484">
        <f t="shared" ca="1" si="556"/>
        <v>1.2843981481481159</v>
      </c>
      <c r="R2240" s="486">
        <v>0.10999999940395355</v>
      </c>
      <c r="S2240" s="486"/>
      <c r="T2240">
        <v>85</v>
      </c>
      <c r="U2240" s="469" t="str">
        <f t="shared" si="557"/>
        <v>C100-R30</v>
      </c>
      <c r="V2240" s="970">
        <v>100</v>
      </c>
      <c r="W2240" s="470" t="s">
        <v>493</v>
      </c>
      <c r="X2240" s="470" t="s">
        <v>494</v>
      </c>
      <c r="Y2240" s="971">
        <v>30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C100-R28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1.2846874999999678</v>
      </c>
      <c r="Q2241" s="484">
        <f t="shared" ca="1" si="556"/>
        <v>1.2848379629629307</v>
      </c>
      <c r="R2241" s="486">
        <v>0.10999999940395355</v>
      </c>
      <c r="S2241" s="486"/>
      <c r="T2241">
        <v>85</v>
      </c>
      <c r="U2241" s="469" t="str">
        <f t="shared" si="557"/>
        <v>C100-R28</v>
      </c>
      <c r="V2241" s="970">
        <v>100</v>
      </c>
      <c r="W2241" s="470" t="s">
        <v>493</v>
      </c>
      <c r="X2241" s="470" t="s">
        <v>494</v>
      </c>
      <c r="Y2241" s="971">
        <v>28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C100-R26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1.2850925925925603</v>
      </c>
      <c r="Q2242" s="484">
        <f t="shared" ca="1" si="556"/>
        <v>1.2852662037036713</v>
      </c>
      <c r="R2242" s="486">
        <v>0.10999999940395355</v>
      </c>
      <c r="S2242" s="486"/>
      <c r="T2242">
        <v>85</v>
      </c>
      <c r="U2242" s="469" t="str">
        <f t="shared" si="557"/>
        <v>C100-R26</v>
      </c>
      <c r="V2242" s="970">
        <v>100</v>
      </c>
      <c r="W2242" s="470" t="s">
        <v>493</v>
      </c>
      <c r="X2242" s="470" t="s">
        <v>494</v>
      </c>
      <c r="Y2242" s="971">
        <v>26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C100-R24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1.2855208333333008</v>
      </c>
      <c r="Q2243" s="484">
        <f t="shared" ca="1" si="556"/>
        <v>1.2856944444444118</v>
      </c>
      <c r="R2243" s="486">
        <v>0.10999999940395355</v>
      </c>
      <c r="S2243" s="486"/>
      <c r="T2243">
        <v>85</v>
      </c>
      <c r="U2243" s="469" t="str">
        <f t="shared" si="557"/>
        <v>C100-R24</v>
      </c>
      <c r="V2243" s="970">
        <v>100</v>
      </c>
      <c r="W2243" s="470" t="s">
        <v>493</v>
      </c>
      <c r="X2243" s="470" t="s">
        <v>494</v>
      </c>
      <c r="Y2243" s="971">
        <v>24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C100-R22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1.2859722222221897</v>
      </c>
      <c r="Q2244" s="484">
        <f t="shared" ca="1" si="556"/>
        <v>1.2861111111110786</v>
      </c>
      <c r="R2244" s="486">
        <v>0.10999999940395355</v>
      </c>
      <c r="S2244" s="486"/>
      <c r="T2244">
        <v>85</v>
      </c>
      <c r="U2244" s="469" t="str">
        <f t="shared" si="557"/>
        <v>C100-R22</v>
      </c>
      <c r="V2244" s="970">
        <v>100</v>
      </c>
      <c r="W2244" s="470" t="s">
        <v>493</v>
      </c>
      <c r="X2244" s="470" t="s">
        <v>494</v>
      </c>
      <c r="Y2244" s="971">
        <v>22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C100-R20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1.2863773148147823</v>
      </c>
      <c r="Q2245" s="484">
        <f t="shared" ca="1" si="556"/>
        <v>1.2865277777777453</v>
      </c>
      <c r="R2245" s="486">
        <v>0.10999999940395355</v>
      </c>
      <c r="S2245" s="486"/>
      <c r="T2245">
        <v>85</v>
      </c>
      <c r="U2245" s="469" t="str">
        <f t="shared" si="557"/>
        <v>C100-R20</v>
      </c>
      <c r="V2245" s="970">
        <v>100</v>
      </c>
      <c r="W2245" s="470" t="s">
        <v>493</v>
      </c>
      <c r="X2245" s="470" t="s">
        <v>494</v>
      </c>
      <c r="Y2245" s="971">
        <v>20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C100-R18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1.2868055555555231</v>
      </c>
      <c r="Q2246" s="484">
        <f t="shared" ca="1" si="556"/>
        <v>1.2869791666666341</v>
      </c>
      <c r="R2246" s="486">
        <v>0.10999999940395355</v>
      </c>
      <c r="S2246" s="486"/>
      <c r="T2246">
        <v>85</v>
      </c>
      <c r="U2246" s="469" t="str">
        <f t="shared" si="557"/>
        <v>C100-R18</v>
      </c>
      <c r="V2246" s="970">
        <v>100</v>
      </c>
      <c r="W2246" s="470" t="s">
        <v>493</v>
      </c>
      <c r="X2246" s="470" t="s">
        <v>494</v>
      </c>
      <c r="Y2246" s="971">
        <v>18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C100-R16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1.287256944444412</v>
      </c>
      <c r="Q2247" s="484">
        <f t="shared" ca="1" si="556"/>
        <v>1.287430555555523</v>
      </c>
      <c r="R2247" s="486">
        <v>0.10999999940395355</v>
      </c>
      <c r="S2247" s="486"/>
      <c r="T2247">
        <v>86</v>
      </c>
      <c r="U2247" s="469" t="str">
        <f t="shared" si="557"/>
        <v>C100-R16</v>
      </c>
      <c r="V2247" s="970">
        <v>100</v>
      </c>
      <c r="W2247" s="470" t="s">
        <v>493</v>
      </c>
      <c r="X2247" s="470" t="s">
        <v>494</v>
      </c>
      <c r="Y2247" s="971">
        <v>16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C100-R14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1.2876851851851525</v>
      </c>
      <c r="Q2248" s="484">
        <f t="shared" ca="1" si="556"/>
        <v>1.2878587962962635</v>
      </c>
      <c r="R2248" s="486">
        <v>0.10999999940395355</v>
      </c>
      <c r="S2248" s="486"/>
      <c r="T2248">
        <v>86</v>
      </c>
      <c r="U2248" s="469" t="str">
        <f t="shared" si="557"/>
        <v>C100-R14</v>
      </c>
      <c r="V2248" s="970">
        <v>100</v>
      </c>
      <c r="W2248" s="470" t="s">
        <v>493</v>
      </c>
      <c r="X2248" s="470" t="s">
        <v>494</v>
      </c>
      <c r="Y2248" s="971">
        <v>14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C100-R12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1.2881365740740414</v>
      </c>
      <c r="Q2249" s="484">
        <f t="shared" ca="1" si="556"/>
        <v>1.2882870370370043</v>
      </c>
      <c r="R2249" s="486">
        <v>0.10999999940395355</v>
      </c>
      <c r="S2249" s="486"/>
      <c r="T2249">
        <v>86</v>
      </c>
      <c r="U2249" s="469" t="str">
        <f t="shared" si="557"/>
        <v>C100-R12</v>
      </c>
      <c r="V2249" s="970">
        <v>100</v>
      </c>
      <c r="W2249" s="470" t="s">
        <v>493</v>
      </c>
      <c r="X2249" s="470" t="s">
        <v>494</v>
      </c>
      <c r="Y2249" s="971">
        <v>12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C100-R10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1.2885416666666338</v>
      </c>
      <c r="Q2250" s="484">
        <f t="shared" ca="1" si="556"/>
        <v>1.2887152777777449</v>
      </c>
      <c r="R2250" s="486">
        <v>0.10999999940395355</v>
      </c>
      <c r="S2250" s="486"/>
      <c r="T2250">
        <v>86</v>
      </c>
      <c r="U2250" s="469" t="str">
        <f t="shared" si="557"/>
        <v>C100-R10</v>
      </c>
      <c r="V2250" s="970">
        <v>100</v>
      </c>
      <c r="W2250" s="470" t="s">
        <v>493</v>
      </c>
      <c r="X2250" s="470" t="s">
        <v>494</v>
      </c>
      <c r="Y2250" s="971">
        <v>10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C100-R8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1.2889699074073744</v>
      </c>
      <c r="Q2251" s="484">
        <f t="shared" ca="1" si="556"/>
        <v>1.2891319444444114</v>
      </c>
      <c r="R2251" s="486">
        <v>0.10999999940395355</v>
      </c>
      <c r="S2251" s="486"/>
      <c r="T2251">
        <v>86</v>
      </c>
      <c r="U2251" s="469" t="str">
        <f t="shared" si="557"/>
        <v>C100-R8</v>
      </c>
      <c r="V2251" s="970">
        <v>100</v>
      </c>
      <c r="W2251" s="470" t="s">
        <v>493</v>
      </c>
      <c r="X2251" s="470" t="s">
        <v>494</v>
      </c>
      <c r="Y2251" s="971">
        <v>8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C100-R6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1.2894212962962632</v>
      </c>
      <c r="Q2252" s="484">
        <f t="shared" ca="1" si="556"/>
        <v>1.2895601851851521</v>
      </c>
      <c r="R2252" s="486">
        <v>0.10999999940395355</v>
      </c>
      <c r="S2252" s="486"/>
      <c r="T2252">
        <v>86</v>
      </c>
      <c r="U2252" s="469" t="str">
        <f t="shared" si="557"/>
        <v>C100-R6</v>
      </c>
      <c r="V2252" s="970">
        <v>100</v>
      </c>
      <c r="W2252" s="470" t="s">
        <v>493</v>
      </c>
      <c r="X2252" s="470" t="s">
        <v>494</v>
      </c>
      <c r="Y2252" s="971">
        <v>6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C100-R4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1.2898148148147817</v>
      </c>
      <c r="Q2253" s="484">
        <f t="shared" ca="1" si="556"/>
        <v>1.2899652777777446</v>
      </c>
      <c r="R2253" s="486">
        <v>0.10999999940395355</v>
      </c>
      <c r="S2253" s="486"/>
      <c r="T2253">
        <v>86</v>
      </c>
      <c r="U2253" s="469" t="str">
        <f t="shared" si="557"/>
        <v>C100-R4</v>
      </c>
      <c r="V2253" s="970">
        <v>100</v>
      </c>
      <c r="W2253" s="470" t="s">
        <v>493</v>
      </c>
      <c r="X2253" s="470" t="s">
        <v>494</v>
      </c>
      <c r="Y2253" s="971">
        <v>4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C100-R2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1.2902430555555224</v>
      </c>
      <c r="Q2254" s="484">
        <f t="shared" ca="1" si="556"/>
        <v>1.2904166666666335</v>
      </c>
      <c r="R2254" s="486">
        <v>0.10999999940395355</v>
      </c>
      <c r="S2254" s="486"/>
      <c r="T2254">
        <v>86</v>
      </c>
      <c r="U2254" s="469" t="str">
        <f t="shared" si="557"/>
        <v>C100-R2</v>
      </c>
      <c r="V2254" s="970">
        <v>100</v>
      </c>
      <c r="W2254" s="470" t="s">
        <v>493</v>
      </c>
      <c r="X2254" s="470" t="s">
        <v>494</v>
      </c>
      <c r="Y2254" s="971">
        <v>2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C101-R1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1.2906828703703372</v>
      </c>
      <c r="Q2255" s="484">
        <f t="shared" ca="1" si="556"/>
        <v>1.2908564814814483</v>
      </c>
      <c r="R2255" s="486">
        <v>0.10999999940395355</v>
      </c>
      <c r="S2255" s="486"/>
      <c r="T2255">
        <v>86</v>
      </c>
      <c r="U2255" s="469" t="str">
        <f t="shared" si="557"/>
        <v>C101-R1</v>
      </c>
      <c r="V2255" s="970">
        <v>101</v>
      </c>
      <c r="W2255" s="470" t="s">
        <v>493</v>
      </c>
      <c r="X2255" s="470" t="s">
        <v>494</v>
      </c>
      <c r="Y2255" s="971">
        <v>1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C101-R3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1.2910879629629297</v>
      </c>
      <c r="Q2256" s="484">
        <f t="shared" ca="1" si="556"/>
        <v>1.2912268518518186</v>
      </c>
      <c r="R2256" s="486">
        <v>0.10999999940395355</v>
      </c>
      <c r="S2256" s="486"/>
      <c r="T2256">
        <v>86</v>
      </c>
      <c r="U2256" s="469" t="str">
        <f t="shared" si="557"/>
        <v>C101-R3</v>
      </c>
      <c r="V2256" s="970">
        <v>101</v>
      </c>
      <c r="W2256" s="470" t="s">
        <v>493</v>
      </c>
      <c r="X2256" s="470" t="s">
        <v>494</v>
      </c>
      <c r="Y2256" s="971">
        <v>3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C101-R5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1.2914583333333001</v>
      </c>
      <c r="Q2257" s="484">
        <f t="shared" ca="1" si="556"/>
        <v>1.2916203703703371</v>
      </c>
      <c r="R2257" s="486">
        <v>0.10999999940395355</v>
      </c>
      <c r="S2257" s="486"/>
      <c r="T2257">
        <v>86</v>
      </c>
      <c r="U2257" s="469" t="str">
        <f t="shared" si="557"/>
        <v>C101-R5</v>
      </c>
      <c r="V2257" s="970">
        <v>101</v>
      </c>
      <c r="W2257" s="470" t="s">
        <v>493</v>
      </c>
      <c r="X2257" s="470" t="s">
        <v>494</v>
      </c>
      <c r="Y2257" s="971">
        <v>5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C101-R7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1.2918749999999666</v>
      </c>
      <c r="Q2258" s="484">
        <f t="shared" ca="1" si="556"/>
        <v>1.2920254629629295</v>
      </c>
      <c r="R2258" s="486">
        <v>0.10999999940395355</v>
      </c>
      <c r="S2258" s="486"/>
      <c r="T2258">
        <v>86</v>
      </c>
      <c r="U2258" s="469" t="str">
        <f t="shared" si="557"/>
        <v>C101-R7</v>
      </c>
      <c r="V2258" s="970">
        <v>101</v>
      </c>
      <c r="W2258" s="470" t="s">
        <v>493</v>
      </c>
      <c r="X2258" s="470" t="s">
        <v>494</v>
      </c>
      <c r="Y2258" s="971">
        <v>7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C101-R9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1.2923032407407073</v>
      </c>
      <c r="Q2259" s="484">
        <f t="shared" ca="1" si="556"/>
        <v>1.2924421296295963</v>
      </c>
      <c r="R2259" s="486">
        <v>0.10999999940395355</v>
      </c>
      <c r="S2259" s="486"/>
      <c r="T2259">
        <v>86</v>
      </c>
      <c r="U2259" s="469" t="str">
        <f t="shared" si="557"/>
        <v>C101-R9</v>
      </c>
      <c r="V2259" s="970">
        <v>101</v>
      </c>
      <c r="W2259" s="470" t="s">
        <v>493</v>
      </c>
      <c r="X2259" s="470" t="s">
        <v>494</v>
      </c>
      <c r="Y2259" s="971">
        <v>9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C101-R11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1.2926851851851517</v>
      </c>
      <c r="Q2260" s="484">
        <f t="shared" ca="1" si="556"/>
        <v>1.2928240740740407</v>
      </c>
      <c r="R2260" s="486">
        <v>0.10999999940395355</v>
      </c>
      <c r="S2260" s="486"/>
      <c r="T2260">
        <v>86</v>
      </c>
      <c r="U2260" s="469" t="str">
        <f t="shared" si="557"/>
        <v>C101-R11</v>
      </c>
      <c r="V2260" s="970">
        <v>101</v>
      </c>
      <c r="W2260" s="470" t="s">
        <v>493</v>
      </c>
      <c r="X2260" s="470" t="s">
        <v>494</v>
      </c>
      <c r="Y2260" s="971">
        <v>11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C101-R13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1.2931018518518185</v>
      </c>
      <c r="Q2261" s="484">
        <f t="shared" ca="1" si="556"/>
        <v>1.2932638888888555</v>
      </c>
      <c r="R2261" s="486">
        <v>0.10999999940395355</v>
      </c>
      <c r="S2261" s="486"/>
      <c r="T2261">
        <v>86</v>
      </c>
      <c r="U2261" s="469" t="str">
        <f t="shared" si="557"/>
        <v>C101-R13</v>
      </c>
      <c r="V2261" s="970">
        <v>101</v>
      </c>
      <c r="W2261" s="470" t="s">
        <v>493</v>
      </c>
      <c r="X2261" s="470" t="s">
        <v>494</v>
      </c>
      <c r="Y2261" s="971">
        <v>13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C101-R15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1.2935416666666333</v>
      </c>
      <c r="Q2262" s="484">
        <f t="shared" ca="1" si="556"/>
        <v>1.2937152777777443</v>
      </c>
      <c r="R2262" s="486">
        <v>0.10999999940395355</v>
      </c>
      <c r="S2262" s="486"/>
      <c r="T2262">
        <v>86</v>
      </c>
      <c r="U2262" s="469" t="str">
        <f t="shared" si="557"/>
        <v>C101-R15</v>
      </c>
      <c r="V2262" s="970">
        <v>101</v>
      </c>
      <c r="W2262" s="470" t="s">
        <v>493</v>
      </c>
      <c r="X2262" s="470" t="s">
        <v>494</v>
      </c>
      <c r="Y2262" s="971">
        <v>15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C101-R17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1.2939583333332998</v>
      </c>
      <c r="Q2263" s="484">
        <f t="shared" ca="1" si="556"/>
        <v>1.2941319444444108</v>
      </c>
      <c r="R2263" s="486">
        <v>0.10999999940395355</v>
      </c>
      <c r="S2263" s="486"/>
      <c r="T2263">
        <v>86</v>
      </c>
      <c r="U2263" s="469" t="str">
        <f t="shared" si="557"/>
        <v>C101-R17</v>
      </c>
      <c r="V2263" s="970">
        <v>101</v>
      </c>
      <c r="W2263" s="470" t="s">
        <v>493</v>
      </c>
      <c r="X2263" s="470" t="s">
        <v>494</v>
      </c>
      <c r="Y2263" s="971">
        <v>17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C101-R19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1.2943981481481146</v>
      </c>
      <c r="Q2264" s="484">
        <f t="shared" ca="1" si="556"/>
        <v>1.2945370370370035</v>
      </c>
      <c r="R2264" s="486">
        <v>0.10999999940395355</v>
      </c>
      <c r="S2264" s="486"/>
      <c r="T2264">
        <v>86</v>
      </c>
      <c r="U2264" s="469" t="str">
        <f t="shared" si="557"/>
        <v>C101-R19</v>
      </c>
      <c r="V2264" s="970">
        <v>101</v>
      </c>
      <c r="W2264" s="470" t="s">
        <v>493</v>
      </c>
      <c r="X2264" s="470" t="s">
        <v>494</v>
      </c>
      <c r="Y2264" s="971">
        <v>19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C101-R21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1.2948263888888554</v>
      </c>
      <c r="Q2265" s="484">
        <f t="shared" ca="1" si="556"/>
        <v>1.2949768518518183</v>
      </c>
      <c r="R2265" s="486">
        <v>0.10999999940395355</v>
      </c>
      <c r="S2265" s="486"/>
      <c r="T2265">
        <v>86</v>
      </c>
      <c r="U2265" s="469" t="str">
        <f t="shared" si="557"/>
        <v>C101-R21</v>
      </c>
      <c r="V2265" s="970">
        <v>101</v>
      </c>
      <c r="W2265" s="470" t="s">
        <v>493</v>
      </c>
      <c r="X2265" s="470" t="s">
        <v>494</v>
      </c>
      <c r="Y2265" s="971">
        <v>21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C101-R23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1.2952199074073738</v>
      </c>
      <c r="Q2266" s="484">
        <f t="shared" ca="1" si="556"/>
        <v>1.2953819444444108</v>
      </c>
      <c r="R2266" s="486">
        <v>0.10999999940395355</v>
      </c>
      <c r="S2266" s="486"/>
      <c r="T2266">
        <v>86</v>
      </c>
      <c r="U2266" s="469" t="str">
        <f t="shared" si="557"/>
        <v>C101-R23</v>
      </c>
      <c r="V2266" s="970">
        <v>101</v>
      </c>
      <c r="W2266" s="470" t="s">
        <v>493</v>
      </c>
      <c r="X2266" s="470" t="s">
        <v>494</v>
      </c>
      <c r="Y2266" s="971">
        <v>23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C101-R25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1.2956365740740403</v>
      </c>
      <c r="Q2267" s="484">
        <f t="shared" ca="1" si="556"/>
        <v>1.2957870370370033</v>
      </c>
      <c r="R2267" s="486">
        <v>0.10999999940395355</v>
      </c>
      <c r="S2267" s="486"/>
      <c r="T2267">
        <v>86</v>
      </c>
      <c r="U2267" s="469" t="str">
        <f t="shared" si="557"/>
        <v>C101-R25</v>
      </c>
      <c r="V2267" s="970">
        <v>101</v>
      </c>
      <c r="W2267" s="470" t="s">
        <v>493</v>
      </c>
      <c r="X2267" s="470" t="s">
        <v>494</v>
      </c>
      <c r="Y2267" s="971">
        <v>25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C101-R27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1.2960185185184847</v>
      </c>
      <c r="Q2268" s="484">
        <f t="shared" ca="1" si="556"/>
        <v>1.2961574074073736</v>
      </c>
      <c r="R2268" s="486">
        <v>0.10999999940395355</v>
      </c>
      <c r="S2268" s="486"/>
      <c r="T2268">
        <v>86</v>
      </c>
      <c r="U2268" s="469" t="str">
        <f t="shared" si="557"/>
        <v>C101-R27</v>
      </c>
      <c r="V2268" s="970">
        <v>101</v>
      </c>
      <c r="W2268" s="470" t="s">
        <v>493</v>
      </c>
      <c r="X2268" s="470" t="s">
        <v>494</v>
      </c>
      <c r="Y2268" s="971">
        <v>27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C101-R29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1.2964120370370031</v>
      </c>
      <c r="Q2269" s="484">
        <f t="shared" ca="1" si="556"/>
        <v>1.2965856481481142</v>
      </c>
      <c r="R2269" s="486">
        <v>0.10999999940395355</v>
      </c>
      <c r="S2269" s="486"/>
      <c r="T2269">
        <v>86</v>
      </c>
      <c r="U2269" s="469" t="str">
        <f t="shared" si="557"/>
        <v>C101-R29</v>
      </c>
      <c r="V2269" s="970">
        <v>101</v>
      </c>
      <c r="W2269" s="470" t="s">
        <v>493</v>
      </c>
      <c r="X2269" s="470" t="s">
        <v>494</v>
      </c>
      <c r="Y2269" s="971">
        <v>29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C101-R31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1.2968402777777437</v>
      </c>
      <c r="Q2270" s="484">
        <f t="shared" ca="1" si="556"/>
        <v>1.2969907407407066</v>
      </c>
      <c r="R2270" s="486">
        <v>0.10999999940395355</v>
      </c>
      <c r="S2270" s="486"/>
      <c r="T2270">
        <v>86</v>
      </c>
      <c r="U2270" s="469" t="str">
        <f t="shared" si="557"/>
        <v>C101-R31</v>
      </c>
      <c r="V2270" s="970">
        <v>101</v>
      </c>
      <c r="W2270" s="470" t="s">
        <v>493</v>
      </c>
      <c r="X2270" s="470" t="s">
        <v>494</v>
      </c>
      <c r="Y2270" s="971">
        <v>31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C101-R33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1.2972453703703362</v>
      </c>
      <c r="Q2271" s="484">
        <f t="shared" ca="1" si="556"/>
        <v>1.2974189814814472</v>
      </c>
      <c r="R2271" s="486">
        <v>0.10999999940395355</v>
      </c>
      <c r="S2271" s="486"/>
      <c r="T2271">
        <v>86</v>
      </c>
      <c r="U2271" s="469" t="str">
        <f t="shared" si="557"/>
        <v>C101-R33</v>
      </c>
      <c r="V2271" s="970">
        <v>101</v>
      </c>
      <c r="W2271" s="470" t="s">
        <v>493</v>
      </c>
      <c r="X2271" s="470" t="s">
        <v>494</v>
      </c>
      <c r="Y2271" s="971">
        <v>33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C101-R35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1.297696759259225</v>
      </c>
      <c r="Q2272" s="484">
        <f t="shared" ca="1" si="556"/>
        <v>1.297847222222188</v>
      </c>
      <c r="R2272" s="486">
        <v>0.10999999940395355</v>
      </c>
      <c r="S2272" s="486"/>
      <c r="T2272">
        <v>87</v>
      </c>
      <c r="U2272" s="469" t="str">
        <f t="shared" si="557"/>
        <v>C101-R35</v>
      </c>
      <c r="V2272" s="970">
        <v>101</v>
      </c>
      <c r="W2272" s="470" t="s">
        <v>493</v>
      </c>
      <c r="X2272" s="470" t="s">
        <v>494</v>
      </c>
      <c r="Y2272" s="971">
        <v>35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C101-R37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1.2980787037036694</v>
      </c>
      <c r="Q2273" s="484">
        <f t="shared" ca="1" si="556"/>
        <v>1.2982175925925583</v>
      </c>
      <c r="R2273" s="486">
        <v>0.10999999940395355</v>
      </c>
      <c r="S2273" s="486"/>
      <c r="T2273">
        <v>87</v>
      </c>
      <c r="U2273" s="469" t="str">
        <f t="shared" si="557"/>
        <v>C101-R37</v>
      </c>
      <c r="V2273" s="970">
        <v>101</v>
      </c>
      <c r="W2273" s="470" t="s">
        <v>493</v>
      </c>
      <c r="X2273" s="470" t="s">
        <v>494</v>
      </c>
      <c r="Y2273" s="971">
        <v>37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C101-R39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1.2984722222221878</v>
      </c>
      <c r="Q2274" s="484">
        <f t="shared" ca="1" si="556"/>
        <v>1.2986458333332989</v>
      </c>
      <c r="R2274" s="486">
        <v>0.10999999940395355</v>
      </c>
      <c r="S2274" s="486"/>
      <c r="T2274">
        <v>87</v>
      </c>
      <c r="U2274" s="469" t="str">
        <f t="shared" si="557"/>
        <v>C101-R39</v>
      </c>
      <c r="V2274" s="970">
        <v>101</v>
      </c>
      <c r="W2274" s="470" t="s">
        <v>493</v>
      </c>
      <c r="X2274" s="470" t="s">
        <v>494</v>
      </c>
      <c r="Y2274" s="971">
        <v>39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C101-R41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1.2989351851851507</v>
      </c>
      <c r="Q2275" s="484">
        <f t="shared" ca="1" si="556"/>
        <v>1.2990856481481137</v>
      </c>
      <c r="R2275" s="486">
        <v>0.10999999940395355</v>
      </c>
      <c r="S2275" s="486"/>
      <c r="T2275">
        <v>87</v>
      </c>
      <c r="U2275" s="469" t="str">
        <f t="shared" si="557"/>
        <v>C101-R41</v>
      </c>
      <c r="V2275" s="970">
        <v>101</v>
      </c>
      <c r="W2275" s="470" t="s">
        <v>493</v>
      </c>
      <c r="X2275" s="470" t="s">
        <v>494</v>
      </c>
      <c r="Y2275" s="971">
        <v>41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C102-R44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1.2993171296295951</v>
      </c>
      <c r="Q2276" s="484">
        <f t="shared" ca="1" si="556"/>
        <v>1.2994907407407061</v>
      </c>
      <c r="R2276" s="486">
        <v>0.10999999940395355</v>
      </c>
      <c r="S2276" s="486"/>
      <c r="T2276">
        <v>87</v>
      </c>
      <c r="U2276" s="469" t="str">
        <f t="shared" si="557"/>
        <v>C102-R44</v>
      </c>
      <c r="V2276" s="970">
        <v>102</v>
      </c>
      <c r="W2276" s="470" t="s">
        <v>493</v>
      </c>
      <c r="X2276" s="470" t="s">
        <v>494</v>
      </c>
      <c r="Y2276" s="971">
        <v>44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C102-R42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1.2997337962962616</v>
      </c>
      <c r="Q2277" s="484">
        <f t="shared" ref="Q2277:Q2340" ca="1" si="631">P2277+TIME(0,0,RANDBETWEEN(12,15))</f>
        <v>1.2998842592592246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C102-R42</v>
      </c>
      <c r="V2277" s="970">
        <v>102</v>
      </c>
      <c r="W2277" s="470" t="s">
        <v>493</v>
      </c>
      <c r="X2277" s="470" t="s">
        <v>494</v>
      </c>
      <c r="Y2277" s="971">
        <v>42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C102-R40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1.3001388888888541</v>
      </c>
      <c r="Q2278" s="484">
        <f t="shared" ca="1" si="631"/>
        <v>1.3003009259258911</v>
      </c>
      <c r="R2278" s="486">
        <v>0.10999999940395355</v>
      </c>
      <c r="S2278" s="486"/>
      <c r="T2278">
        <v>87</v>
      </c>
      <c r="U2278" s="469" t="str">
        <f t="shared" si="632"/>
        <v>C102-R40</v>
      </c>
      <c r="V2278" s="970">
        <v>102</v>
      </c>
      <c r="W2278" s="470" t="s">
        <v>493</v>
      </c>
      <c r="X2278" s="470" t="s">
        <v>494</v>
      </c>
      <c r="Y2278" s="971">
        <v>40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C102-R38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1.3005787037036689</v>
      </c>
      <c r="Q2279" s="484">
        <f t="shared" ca="1" si="631"/>
        <v>1.3007407407407059</v>
      </c>
      <c r="R2279" s="486">
        <v>0.10999999940395355</v>
      </c>
      <c r="S2279" s="486"/>
      <c r="T2279">
        <v>87</v>
      </c>
      <c r="U2279" s="469" t="str">
        <f t="shared" si="632"/>
        <v>C102-R38</v>
      </c>
      <c r="V2279" s="970">
        <v>102</v>
      </c>
      <c r="W2279" s="470" t="s">
        <v>493</v>
      </c>
      <c r="X2279" s="470" t="s">
        <v>494</v>
      </c>
      <c r="Y2279" s="971">
        <v>38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C102-R36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1.3009722222221873</v>
      </c>
      <c r="Q2280" s="484">
        <f t="shared" ca="1" si="631"/>
        <v>1.3011342592592243</v>
      </c>
      <c r="R2280" s="486">
        <v>0.10999999940395355</v>
      </c>
      <c r="S2280" s="486"/>
      <c r="T2280">
        <v>87</v>
      </c>
      <c r="U2280" s="469" t="str">
        <f t="shared" si="632"/>
        <v>C102-R36</v>
      </c>
      <c r="V2280" s="970">
        <v>102</v>
      </c>
      <c r="W2280" s="470" t="s">
        <v>493</v>
      </c>
      <c r="X2280" s="470" t="s">
        <v>494</v>
      </c>
      <c r="Y2280" s="971">
        <v>36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C102-R34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1.3014120370370021</v>
      </c>
      <c r="Q2281" s="484">
        <f t="shared" ca="1" si="631"/>
        <v>1.3015856481481132</v>
      </c>
      <c r="R2281" s="486">
        <v>0.10999999940395355</v>
      </c>
      <c r="S2281" s="486"/>
      <c r="T2281">
        <v>87</v>
      </c>
      <c r="U2281" s="469" t="str">
        <f t="shared" si="632"/>
        <v>C102-R34</v>
      </c>
      <c r="V2281" s="970">
        <v>102</v>
      </c>
      <c r="W2281" s="470" t="s">
        <v>493</v>
      </c>
      <c r="X2281" s="470" t="s">
        <v>494</v>
      </c>
      <c r="Y2281" s="971">
        <v>34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C102-R32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1.301851851851817</v>
      </c>
      <c r="Q2282" s="484">
        <f t="shared" ca="1" si="631"/>
        <v>1.3020023148147799</v>
      </c>
      <c r="R2282" s="486">
        <v>0.10999999940395355</v>
      </c>
      <c r="S2282" s="486"/>
      <c r="T2282">
        <v>87</v>
      </c>
      <c r="U2282" s="469" t="str">
        <f t="shared" si="632"/>
        <v>C102-R32</v>
      </c>
      <c r="V2282" s="970">
        <v>102</v>
      </c>
      <c r="W2282" s="470" t="s">
        <v>493</v>
      </c>
      <c r="X2282" s="470" t="s">
        <v>494</v>
      </c>
      <c r="Y2282" s="971">
        <v>32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C102-R30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1.3022800925925577</v>
      </c>
      <c r="Q2283" s="484">
        <f t="shared" ca="1" si="631"/>
        <v>1.3024421296295947</v>
      </c>
      <c r="R2283" s="486">
        <v>0.10999999940395355</v>
      </c>
      <c r="S2283" s="486"/>
      <c r="T2283">
        <v>87</v>
      </c>
      <c r="U2283" s="469" t="str">
        <f t="shared" si="632"/>
        <v>C102-R30</v>
      </c>
      <c r="V2283" s="970">
        <v>102</v>
      </c>
      <c r="W2283" s="470" t="s">
        <v>493</v>
      </c>
      <c r="X2283" s="470" t="s">
        <v>494</v>
      </c>
      <c r="Y2283" s="971">
        <v>30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C102-R28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1.3026967592592242</v>
      </c>
      <c r="Q2284" s="484">
        <f t="shared" ca="1" si="631"/>
        <v>1.3028356481481131</v>
      </c>
      <c r="R2284" s="486">
        <v>0.10999999940395355</v>
      </c>
      <c r="S2284" s="486"/>
      <c r="T2284">
        <v>87</v>
      </c>
      <c r="U2284" s="469" t="str">
        <f t="shared" si="632"/>
        <v>C102-R28</v>
      </c>
      <c r="V2284" s="970">
        <v>102</v>
      </c>
      <c r="W2284" s="470" t="s">
        <v>493</v>
      </c>
      <c r="X2284" s="470" t="s">
        <v>494</v>
      </c>
      <c r="Y2284" s="971">
        <v>28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C102-R26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1.303124999999965</v>
      </c>
      <c r="Q2285" s="484">
        <f t="shared" ca="1" si="631"/>
        <v>1.3032638888888539</v>
      </c>
      <c r="R2285" s="486">
        <v>0.10999999940395355</v>
      </c>
      <c r="S2285" s="486"/>
      <c r="T2285">
        <v>87</v>
      </c>
      <c r="U2285" s="469" t="str">
        <f t="shared" si="632"/>
        <v>C102-R26</v>
      </c>
      <c r="V2285" s="970">
        <v>102</v>
      </c>
      <c r="W2285" s="470" t="s">
        <v>493</v>
      </c>
      <c r="X2285" s="470" t="s">
        <v>494</v>
      </c>
      <c r="Y2285" s="971">
        <v>26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C102-R24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1.3035532407407058</v>
      </c>
      <c r="Q2286" s="484">
        <f t="shared" ca="1" si="631"/>
        <v>1.3037268518518168</v>
      </c>
      <c r="R2286" s="486">
        <v>0.10999999940395355</v>
      </c>
      <c r="S2286" s="486"/>
      <c r="T2286">
        <v>87</v>
      </c>
      <c r="U2286" s="469" t="str">
        <f t="shared" si="632"/>
        <v>C102-R24</v>
      </c>
      <c r="V2286" s="970">
        <v>102</v>
      </c>
      <c r="W2286" s="470" t="s">
        <v>493</v>
      </c>
      <c r="X2286" s="470" t="s">
        <v>494</v>
      </c>
      <c r="Y2286" s="971">
        <v>24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C102-R22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1.3039814814814463</v>
      </c>
      <c r="Q2287" s="484">
        <f t="shared" ca="1" si="631"/>
        <v>1.3041550925925574</v>
      </c>
      <c r="R2287" s="486">
        <v>0.10999999940395355</v>
      </c>
      <c r="S2287" s="486"/>
      <c r="T2287">
        <v>87</v>
      </c>
      <c r="U2287" s="469" t="str">
        <f t="shared" si="632"/>
        <v>C102-R22</v>
      </c>
      <c r="V2287" s="970">
        <v>102</v>
      </c>
      <c r="W2287" s="470" t="s">
        <v>493</v>
      </c>
      <c r="X2287" s="470" t="s">
        <v>494</v>
      </c>
      <c r="Y2287" s="971">
        <v>22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C102-R20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1.3043981481481128</v>
      </c>
      <c r="Q2288" s="484">
        <f t="shared" ca="1" si="631"/>
        <v>1.3045601851851498</v>
      </c>
      <c r="R2288" s="486">
        <v>0.10999999940395355</v>
      </c>
      <c r="S2288" s="486"/>
      <c r="T2288">
        <v>87</v>
      </c>
      <c r="U2288" s="469" t="str">
        <f t="shared" si="632"/>
        <v>C102-R20</v>
      </c>
      <c r="V2288" s="970">
        <v>102</v>
      </c>
      <c r="W2288" s="470" t="s">
        <v>493</v>
      </c>
      <c r="X2288" s="470" t="s">
        <v>494</v>
      </c>
      <c r="Y2288" s="971">
        <v>20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C102-R18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1.3048263888888536</v>
      </c>
      <c r="Q2289" s="484">
        <f t="shared" ca="1" si="631"/>
        <v>1.3049999999999646</v>
      </c>
      <c r="R2289" s="486">
        <v>0.10999999940395355</v>
      </c>
      <c r="S2289" s="486"/>
      <c r="T2289">
        <v>87</v>
      </c>
      <c r="U2289" s="469" t="str">
        <f t="shared" si="632"/>
        <v>C102-R18</v>
      </c>
      <c r="V2289" s="970">
        <v>102</v>
      </c>
      <c r="W2289" s="470" t="s">
        <v>493</v>
      </c>
      <c r="X2289" s="470" t="s">
        <v>494</v>
      </c>
      <c r="Y2289" s="971">
        <v>18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C102-R16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1.3052546296295942</v>
      </c>
      <c r="Q2290" s="484">
        <f t="shared" ca="1" si="631"/>
        <v>1.3054050925925571</v>
      </c>
      <c r="R2290" s="486">
        <v>0.10999999940395355</v>
      </c>
      <c r="S2290" s="486"/>
      <c r="T2290">
        <v>87</v>
      </c>
      <c r="U2290" s="469" t="str">
        <f t="shared" si="632"/>
        <v>C102-R16</v>
      </c>
      <c r="V2290" s="970">
        <v>102</v>
      </c>
      <c r="W2290" s="470" t="s">
        <v>493</v>
      </c>
      <c r="X2290" s="470" t="s">
        <v>494</v>
      </c>
      <c r="Y2290" s="971">
        <v>16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C102-R14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1.3056481481481126</v>
      </c>
      <c r="Q2291" s="484">
        <f t="shared" ca="1" si="631"/>
        <v>1.3057870370370015</v>
      </c>
      <c r="R2291" s="486">
        <v>0.10999999940395355</v>
      </c>
      <c r="S2291" s="486"/>
      <c r="T2291">
        <v>87</v>
      </c>
      <c r="U2291" s="469" t="str">
        <f t="shared" si="632"/>
        <v>C102-R14</v>
      </c>
      <c r="V2291" s="970">
        <v>102</v>
      </c>
      <c r="W2291" s="470" t="s">
        <v>493</v>
      </c>
      <c r="X2291" s="470" t="s">
        <v>494</v>
      </c>
      <c r="Y2291" s="971">
        <v>14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C102-R12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1.3060532407407053</v>
      </c>
      <c r="Q2292" s="484">
        <f t="shared" ca="1" si="631"/>
        <v>1.3062268518518163</v>
      </c>
      <c r="R2292" s="486">
        <v>0.10999999940395355</v>
      </c>
      <c r="S2292" s="486"/>
      <c r="T2292">
        <v>87</v>
      </c>
      <c r="U2292" s="469" t="str">
        <f t="shared" si="632"/>
        <v>C102-R12</v>
      </c>
      <c r="V2292" s="970">
        <v>102</v>
      </c>
      <c r="W2292" s="470" t="s">
        <v>493</v>
      </c>
      <c r="X2292" s="470" t="s">
        <v>494</v>
      </c>
      <c r="Y2292" s="971">
        <v>12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C102-R10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1.3064699074073718</v>
      </c>
      <c r="Q2293" s="484">
        <f t="shared" ca="1" si="631"/>
        <v>1.3066087962962607</v>
      </c>
      <c r="R2293" s="486">
        <v>0.10999999940395355</v>
      </c>
      <c r="S2293" s="486"/>
      <c r="T2293">
        <v>87</v>
      </c>
      <c r="U2293" s="469" t="str">
        <f t="shared" si="632"/>
        <v>C102-R10</v>
      </c>
      <c r="V2293" s="970">
        <v>102</v>
      </c>
      <c r="W2293" s="470" t="s">
        <v>493</v>
      </c>
      <c r="X2293" s="470" t="s">
        <v>494</v>
      </c>
      <c r="Y2293" s="971">
        <v>10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C102-R8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1.3068634259258902</v>
      </c>
      <c r="Q2294" s="484">
        <f t="shared" ca="1" si="631"/>
        <v>1.3070370370370012</v>
      </c>
      <c r="R2294" s="486">
        <v>0.10999999940395355</v>
      </c>
      <c r="S2294" s="486"/>
      <c r="T2294">
        <v>87</v>
      </c>
      <c r="U2294" s="469" t="str">
        <f t="shared" si="632"/>
        <v>C102-R8</v>
      </c>
      <c r="V2294" s="970">
        <v>102</v>
      </c>
      <c r="W2294" s="470" t="s">
        <v>493</v>
      </c>
      <c r="X2294" s="470" t="s">
        <v>494</v>
      </c>
      <c r="Y2294" s="971">
        <v>8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C102-R6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1.3072800925925567</v>
      </c>
      <c r="Q2295" s="484">
        <f t="shared" ca="1" si="631"/>
        <v>1.3074537037036678</v>
      </c>
      <c r="R2295" s="486">
        <v>0.10999999940395355</v>
      </c>
      <c r="S2295" s="486"/>
      <c r="T2295">
        <v>87</v>
      </c>
      <c r="U2295" s="469" t="str">
        <f t="shared" si="632"/>
        <v>C102-R6</v>
      </c>
      <c r="V2295" s="970">
        <v>102</v>
      </c>
      <c r="W2295" s="470" t="s">
        <v>493</v>
      </c>
      <c r="X2295" s="470" t="s">
        <v>494</v>
      </c>
      <c r="Y2295" s="971">
        <v>6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C102-R4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1.3077083333332973</v>
      </c>
      <c r="Q2296" s="484">
        <f t="shared" ca="1" si="631"/>
        <v>1.3078819444444083</v>
      </c>
      <c r="R2296" s="486">
        <v>0.10999999940395355</v>
      </c>
      <c r="S2296" s="486"/>
      <c r="T2296">
        <v>88</v>
      </c>
      <c r="U2296" s="469" t="str">
        <f t="shared" si="632"/>
        <v>C102-R4</v>
      </c>
      <c r="V2296" s="970">
        <v>102</v>
      </c>
      <c r="W2296" s="470" t="s">
        <v>493</v>
      </c>
      <c r="X2296" s="470" t="s">
        <v>494</v>
      </c>
      <c r="Y2296" s="971">
        <v>4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C102-R2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1.3081481481481121</v>
      </c>
      <c r="Q2297" s="484">
        <f t="shared" ca="1" si="631"/>
        <v>1.3083217592592231</v>
      </c>
      <c r="R2297" s="486">
        <v>0.10999999940395355</v>
      </c>
      <c r="S2297" s="486"/>
      <c r="T2297">
        <v>88</v>
      </c>
      <c r="U2297" s="469" t="str">
        <f t="shared" si="632"/>
        <v>C102-R2</v>
      </c>
      <c r="V2297" s="970">
        <v>102</v>
      </c>
      <c r="W2297" s="470" t="s">
        <v>493</v>
      </c>
      <c r="X2297" s="470" t="s">
        <v>494</v>
      </c>
      <c r="Y2297" s="971">
        <v>2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C103-R1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1.3085648148147786</v>
      </c>
      <c r="Q2298" s="484">
        <f t="shared" ca="1" si="631"/>
        <v>1.3087384259258896</v>
      </c>
      <c r="R2298" s="486">
        <v>0.10999999940395355</v>
      </c>
      <c r="S2298" s="486"/>
      <c r="T2298">
        <v>88</v>
      </c>
      <c r="U2298" s="469" t="str">
        <f t="shared" si="632"/>
        <v>C103-R1</v>
      </c>
      <c r="V2298" s="970">
        <v>103</v>
      </c>
      <c r="W2298" s="470" t="s">
        <v>493</v>
      </c>
      <c r="X2298" s="470" t="s">
        <v>494</v>
      </c>
      <c r="Y2298" s="971">
        <v>1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C103-R3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1.3089930555555191</v>
      </c>
      <c r="Q2299" s="484">
        <f t="shared" ca="1" si="631"/>
        <v>1.3091550925925561</v>
      </c>
      <c r="R2299" s="486">
        <v>0.10999999940395355</v>
      </c>
      <c r="S2299" s="486"/>
      <c r="T2299">
        <v>88</v>
      </c>
      <c r="U2299" s="469" t="str">
        <f t="shared" si="632"/>
        <v>C103-R3</v>
      </c>
      <c r="V2299" s="970">
        <v>103</v>
      </c>
      <c r="W2299" s="470" t="s">
        <v>493</v>
      </c>
      <c r="X2299" s="470" t="s">
        <v>494</v>
      </c>
      <c r="Y2299" s="971">
        <v>3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C103-R5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1.3094097222221857</v>
      </c>
      <c r="Q2300" s="484">
        <f t="shared" ca="1" si="631"/>
        <v>1.3095717592592226</v>
      </c>
      <c r="R2300" s="486">
        <v>0.10999999940395355</v>
      </c>
      <c r="S2300" s="486"/>
      <c r="T2300">
        <v>88</v>
      </c>
      <c r="U2300" s="469" t="str">
        <f t="shared" si="632"/>
        <v>C103-R5</v>
      </c>
      <c r="V2300" s="970">
        <v>103</v>
      </c>
      <c r="W2300" s="470" t="s">
        <v>493</v>
      </c>
      <c r="X2300" s="470" t="s">
        <v>494</v>
      </c>
      <c r="Y2300" s="971">
        <v>5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C103-R7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1.3098263888888522</v>
      </c>
      <c r="Q2301" s="484">
        <f t="shared" ca="1" si="631"/>
        <v>1.3099768518518151</v>
      </c>
      <c r="R2301" s="486">
        <v>0.10999999940395355</v>
      </c>
      <c r="S2301" s="486"/>
      <c r="T2301">
        <v>88</v>
      </c>
      <c r="U2301" s="469" t="str">
        <f t="shared" si="632"/>
        <v>C103-R7</v>
      </c>
      <c r="V2301" s="970">
        <v>103</v>
      </c>
      <c r="W2301" s="470" t="s">
        <v>493</v>
      </c>
      <c r="X2301" s="470" t="s">
        <v>494</v>
      </c>
      <c r="Y2301" s="971">
        <v>7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C103-R9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1.3102199074073706</v>
      </c>
      <c r="Q2302" s="484">
        <f t="shared" ca="1" si="631"/>
        <v>1.3103587962962595</v>
      </c>
      <c r="R2302" s="486">
        <v>0.10999999940395355</v>
      </c>
      <c r="S2302" s="486"/>
      <c r="T2302">
        <v>88</v>
      </c>
      <c r="U2302" s="469" t="str">
        <f t="shared" si="632"/>
        <v>C103-R9</v>
      </c>
      <c r="V2302" s="970">
        <v>103</v>
      </c>
      <c r="W2302" s="470" t="s">
        <v>493</v>
      </c>
      <c r="X2302" s="470" t="s">
        <v>494</v>
      </c>
      <c r="Y2302" s="971">
        <v>9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C103-R11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1.3106481481481114</v>
      </c>
      <c r="Q2303" s="484">
        <f t="shared" ca="1" si="631"/>
        <v>1.3108101851851484</v>
      </c>
      <c r="R2303" s="486">
        <v>0.10999999940395355</v>
      </c>
      <c r="S2303" s="486"/>
      <c r="T2303">
        <v>88</v>
      </c>
      <c r="U2303" s="469" t="str">
        <f t="shared" si="632"/>
        <v>C103-R11</v>
      </c>
      <c r="V2303" s="970">
        <v>103</v>
      </c>
      <c r="W2303" s="470" t="s">
        <v>493</v>
      </c>
      <c r="X2303" s="470" t="s">
        <v>494</v>
      </c>
      <c r="Y2303" s="971">
        <v>11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C103-R13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1.3110416666666298</v>
      </c>
      <c r="Q2304" s="484">
        <f t="shared" ca="1" si="631"/>
        <v>1.3111921296295928</v>
      </c>
      <c r="R2304" s="486">
        <v>0.10999999940395355</v>
      </c>
      <c r="S2304" s="486"/>
      <c r="T2304">
        <v>88</v>
      </c>
      <c r="U2304" s="469" t="str">
        <f t="shared" si="632"/>
        <v>C103-R13</v>
      </c>
      <c r="V2304" s="970">
        <v>103</v>
      </c>
      <c r="W2304" s="470" t="s">
        <v>493</v>
      </c>
      <c r="X2304" s="470" t="s">
        <v>494</v>
      </c>
      <c r="Y2304" s="971">
        <v>13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C103-R15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1.3114814814814446</v>
      </c>
      <c r="Q2305" s="484">
        <f t="shared" ca="1" si="631"/>
        <v>1.3116319444444076</v>
      </c>
      <c r="R2305" s="486">
        <v>0.10999999940395355</v>
      </c>
      <c r="S2305" s="486"/>
      <c r="T2305">
        <v>88</v>
      </c>
      <c r="U2305" s="469" t="str">
        <f t="shared" si="632"/>
        <v>C103-R15</v>
      </c>
      <c r="V2305" s="970">
        <v>103</v>
      </c>
      <c r="W2305" s="470" t="s">
        <v>493</v>
      </c>
      <c r="X2305" s="470" t="s">
        <v>494</v>
      </c>
      <c r="Y2305" s="971">
        <v>15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C103-R17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1.311863425925889</v>
      </c>
      <c r="Q2306" s="484">
        <f t="shared" ca="1" si="631"/>
        <v>1.312013888888852</v>
      </c>
      <c r="R2306" s="486">
        <v>0.10999999940395355</v>
      </c>
      <c r="S2306" s="486"/>
      <c r="T2306">
        <v>88</v>
      </c>
      <c r="U2306" s="469" t="str">
        <f t="shared" si="632"/>
        <v>C103-R17</v>
      </c>
      <c r="V2306" s="970">
        <v>103</v>
      </c>
      <c r="W2306" s="470" t="s">
        <v>493</v>
      </c>
      <c r="X2306" s="470" t="s">
        <v>494</v>
      </c>
      <c r="Y2306" s="971">
        <v>17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C103-R19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1.3122685185184815</v>
      </c>
      <c r="Q2307" s="484">
        <f t="shared" ca="1" si="631"/>
        <v>1.3124421296295925</v>
      </c>
      <c r="R2307" s="486">
        <v>0.10999999940395355</v>
      </c>
      <c r="S2307" s="486"/>
      <c r="T2307">
        <v>88</v>
      </c>
      <c r="U2307" s="469" t="str">
        <f t="shared" si="632"/>
        <v>C103-R19</v>
      </c>
      <c r="V2307" s="970">
        <v>103</v>
      </c>
      <c r="W2307" s="470" t="s">
        <v>493</v>
      </c>
      <c r="X2307" s="470" t="s">
        <v>494</v>
      </c>
      <c r="Y2307" s="971">
        <v>19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C103-R21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1.3127314814814444</v>
      </c>
      <c r="Q2308" s="484">
        <f t="shared" ca="1" si="631"/>
        <v>1.3128935185184814</v>
      </c>
      <c r="R2308" s="486">
        <v>0.10999999940395355</v>
      </c>
      <c r="S2308" s="486"/>
      <c r="T2308">
        <v>88</v>
      </c>
      <c r="U2308" s="469" t="str">
        <f t="shared" si="632"/>
        <v>C103-R21</v>
      </c>
      <c r="V2308" s="970">
        <v>103</v>
      </c>
      <c r="W2308" s="470" t="s">
        <v>493</v>
      </c>
      <c r="X2308" s="470" t="s">
        <v>494</v>
      </c>
      <c r="Y2308" s="971">
        <v>21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C103-R23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1.3131481481481109</v>
      </c>
      <c r="Q2309" s="484">
        <f t="shared" ca="1" si="631"/>
        <v>1.3132870370369998</v>
      </c>
      <c r="R2309" s="486">
        <v>0.10999999940395355</v>
      </c>
      <c r="S2309" s="486"/>
      <c r="T2309">
        <v>88</v>
      </c>
      <c r="U2309" s="469" t="str">
        <f t="shared" si="632"/>
        <v>C103-R23</v>
      </c>
      <c r="V2309" s="970">
        <v>103</v>
      </c>
      <c r="W2309" s="470" t="s">
        <v>493</v>
      </c>
      <c r="X2309" s="470" t="s">
        <v>494</v>
      </c>
      <c r="Y2309" s="971">
        <v>23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C103-R25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1.3135648148147776</v>
      </c>
      <c r="Q2310" s="484">
        <f t="shared" ca="1" si="631"/>
        <v>1.3137384259258886</v>
      </c>
      <c r="R2310" s="486">
        <v>0.10999999940395355</v>
      </c>
      <c r="S2310" s="486"/>
      <c r="T2310">
        <v>88</v>
      </c>
      <c r="U2310" s="469" t="str">
        <f t="shared" si="632"/>
        <v>C103-R25</v>
      </c>
      <c r="V2310" s="970">
        <v>103</v>
      </c>
      <c r="W2310" s="470" t="s">
        <v>493</v>
      </c>
      <c r="X2310" s="470" t="s">
        <v>494</v>
      </c>
      <c r="Y2310" s="971">
        <v>25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C103-R27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1.3140277777777405</v>
      </c>
      <c r="Q2311" s="484">
        <f t="shared" ca="1" si="631"/>
        <v>1.3141666666666294</v>
      </c>
      <c r="R2311" s="486">
        <v>0.10999999940395355</v>
      </c>
      <c r="S2311" s="486"/>
      <c r="T2311">
        <v>88</v>
      </c>
      <c r="U2311" s="469" t="str">
        <f t="shared" si="632"/>
        <v>C103-R27</v>
      </c>
      <c r="V2311" s="970">
        <v>103</v>
      </c>
      <c r="W2311" s="470" t="s">
        <v>493</v>
      </c>
      <c r="X2311" s="470" t="s">
        <v>494</v>
      </c>
      <c r="Y2311" s="971">
        <v>27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C103-R29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1.3143981481481108</v>
      </c>
      <c r="Q2312" s="484">
        <f t="shared" ca="1" si="631"/>
        <v>1.3145370370369998</v>
      </c>
      <c r="R2312" s="486">
        <v>0.10999999940395355</v>
      </c>
      <c r="S2312" s="486"/>
      <c r="T2312">
        <v>88</v>
      </c>
      <c r="U2312" s="469" t="str">
        <f t="shared" si="632"/>
        <v>C103-R29</v>
      </c>
      <c r="V2312" s="970">
        <v>103</v>
      </c>
      <c r="W2312" s="470" t="s">
        <v>493</v>
      </c>
      <c r="X2312" s="470" t="s">
        <v>494</v>
      </c>
      <c r="Y2312" s="971">
        <v>29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C103-R31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1.3148148148147776</v>
      </c>
      <c r="Q2313" s="484">
        <f t="shared" ca="1" si="631"/>
        <v>1.3149884259258886</v>
      </c>
      <c r="R2313" s="486">
        <v>0.10999999940395355</v>
      </c>
      <c r="S2313" s="486"/>
      <c r="T2313">
        <v>88</v>
      </c>
      <c r="U2313" s="469" t="str">
        <f t="shared" si="632"/>
        <v>C103-R31</v>
      </c>
      <c r="V2313" s="970">
        <v>103</v>
      </c>
      <c r="W2313" s="470" t="s">
        <v>493</v>
      </c>
      <c r="X2313" s="470" t="s">
        <v>494</v>
      </c>
      <c r="Y2313" s="971">
        <v>31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C103-R33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1.31521990740737</v>
      </c>
      <c r="Q2314" s="484">
        <f t="shared" ca="1" si="631"/>
        <v>1.3153935185184811</v>
      </c>
      <c r="R2314" s="486">
        <v>0.10999999940395355</v>
      </c>
      <c r="S2314" s="486"/>
      <c r="T2314">
        <v>88</v>
      </c>
      <c r="U2314" s="469" t="str">
        <f t="shared" si="632"/>
        <v>C103-R33</v>
      </c>
      <c r="V2314" s="970">
        <v>103</v>
      </c>
      <c r="W2314" s="470" t="s">
        <v>493</v>
      </c>
      <c r="X2314" s="470" t="s">
        <v>494</v>
      </c>
      <c r="Y2314" s="971">
        <v>33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C103-R35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1.3156712962962589</v>
      </c>
      <c r="Q2315" s="484">
        <f t="shared" ca="1" si="631"/>
        <v>1.3158217592592218</v>
      </c>
      <c r="R2315" s="486">
        <v>0.10999999940395355</v>
      </c>
      <c r="S2315" s="486"/>
      <c r="T2315">
        <v>88</v>
      </c>
      <c r="U2315" s="469" t="str">
        <f t="shared" si="632"/>
        <v>C103-R35</v>
      </c>
      <c r="V2315" s="970">
        <v>103</v>
      </c>
      <c r="W2315" s="470" t="s">
        <v>493</v>
      </c>
      <c r="X2315" s="470" t="s">
        <v>494</v>
      </c>
      <c r="Y2315" s="971">
        <v>35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C103-R37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1.3160995370369997</v>
      </c>
      <c r="Q2316" s="484">
        <f t="shared" ca="1" si="631"/>
        <v>1.3162615740740367</v>
      </c>
      <c r="R2316" s="486">
        <v>0.10999999940395355</v>
      </c>
      <c r="S2316" s="486"/>
      <c r="T2316">
        <v>88</v>
      </c>
      <c r="U2316" s="469" t="str">
        <f t="shared" si="632"/>
        <v>C103-R37</v>
      </c>
      <c r="V2316" s="970">
        <v>103</v>
      </c>
      <c r="W2316" s="470" t="s">
        <v>493</v>
      </c>
      <c r="X2316" s="470" t="s">
        <v>494</v>
      </c>
      <c r="Y2316" s="971">
        <v>37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C103-R39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1.3165509259258885</v>
      </c>
      <c r="Q2317" s="484">
        <f t="shared" ca="1" si="631"/>
        <v>1.3166898148147774</v>
      </c>
      <c r="R2317" s="486">
        <v>0.10999999940395355</v>
      </c>
      <c r="S2317" s="486"/>
      <c r="T2317">
        <v>88</v>
      </c>
      <c r="U2317" s="469" t="str">
        <f t="shared" si="632"/>
        <v>C103-R39</v>
      </c>
      <c r="V2317" s="970">
        <v>103</v>
      </c>
      <c r="W2317" s="470" t="s">
        <v>493</v>
      </c>
      <c r="X2317" s="470" t="s">
        <v>494</v>
      </c>
      <c r="Y2317" s="971">
        <v>39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C103-R41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1.3169212962962589</v>
      </c>
      <c r="Q2318" s="484">
        <f t="shared" ca="1" si="631"/>
        <v>1.3170949074073699</v>
      </c>
      <c r="R2318" s="486">
        <v>0.10999999940395355</v>
      </c>
      <c r="S2318" s="486"/>
      <c r="T2318">
        <v>88</v>
      </c>
      <c r="U2318" s="469" t="str">
        <f t="shared" si="632"/>
        <v>C103-R41</v>
      </c>
      <c r="V2318" s="970">
        <v>103</v>
      </c>
      <c r="W2318" s="470" t="s">
        <v>493</v>
      </c>
      <c r="X2318" s="470" t="s">
        <v>494</v>
      </c>
      <c r="Y2318" s="971">
        <v>41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C104-R44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1.3173263888888513</v>
      </c>
      <c r="Q2319" s="484">
        <f t="shared" ca="1" si="631"/>
        <v>1.3174884259258883</v>
      </c>
      <c r="R2319" s="486">
        <v>0.10999999940395355</v>
      </c>
      <c r="S2319" s="486"/>
      <c r="T2319">
        <v>88</v>
      </c>
      <c r="U2319" s="469" t="str">
        <f t="shared" si="632"/>
        <v>C104-R44</v>
      </c>
      <c r="V2319" s="970">
        <v>104</v>
      </c>
      <c r="W2319" s="470" t="s">
        <v>493</v>
      </c>
      <c r="X2319" s="470" t="s">
        <v>494</v>
      </c>
      <c r="Y2319" s="971">
        <v>44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C104-R42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1.3177430555555179</v>
      </c>
      <c r="Q2320" s="484">
        <f t="shared" ca="1" si="631"/>
        <v>1.3179166666666289</v>
      </c>
      <c r="R2320" s="486">
        <v>0.10999999940395355</v>
      </c>
      <c r="S2320" s="486"/>
      <c r="T2320">
        <v>88</v>
      </c>
      <c r="U2320" s="469" t="str">
        <f t="shared" si="632"/>
        <v>C104-R42</v>
      </c>
      <c r="V2320" s="970">
        <v>104</v>
      </c>
      <c r="W2320" s="470" t="s">
        <v>493</v>
      </c>
      <c r="X2320" s="470" t="s">
        <v>494</v>
      </c>
      <c r="Y2320" s="971">
        <v>42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C104-R40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1.3181712962962584</v>
      </c>
      <c r="Q2321" s="484">
        <f t="shared" ca="1" si="631"/>
        <v>1.3183333333332954</v>
      </c>
      <c r="R2321" s="486">
        <v>0.10999999940395355</v>
      </c>
      <c r="S2321" s="486"/>
      <c r="T2321">
        <v>89</v>
      </c>
      <c r="U2321" s="469" t="str">
        <f t="shared" si="632"/>
        <v>C104-R40</v>
      </c>
      <c r="V2321" s="970">
        <v>104</v>
      </c>
      <c r="W2321" s="470" t="s">
        <v>493</v>
      </c>
      <c r="X2321" s="470" t="s">
        <v>494</v>
      </c>
      <c r="Y2321" s="971">
        <v>40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C104-R38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1.3186226851851472</v>
      </c>
      <c r="Q2322" s="484">
        <f t="shared" ca="1" si="631"/>
        <v>1.3187962962962583</v>
      </c>
      <c r="R2322" s="486">
        <v>0.10999999940395355</v>
      </c>
      <c r="S2322" s="486"/>
      <c r="T2322">
        <v>89</v>
      </c>
      <c r="U2322" s="469" t="str">
        <f t="shared" si="632"/>
        <v>C104-R38</v>
      </c>
      <c r="V2322" s="970">
        <v>104</v>
      </c>
      <c r="W2322" s="470" t="s">
        <v>493</v>
      </c>
      <c r="X2322" s="470" t="s">
        <v>494</v>
      </c>
      <c r="Y2322" s="971">
        <v>38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C104-R36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1.3190509259258878</v>
      </c>
      <c r="Q2323" s="484">
        <f t="shared" ca="1" si="631"/>
        <v>1.3192129629629248</v>
      </c>
      <c r="R2323" s="486">
        <v>0.10999999940395355</v>
      </c>
      <c r="S2323" s="486"/>
      <c r="T2323">
        <v>89</v>
      </c>
      <c r="U2323" s="469" t="str">
        <f t="shared" si="632"/>
        <v>C104-R36</v>
      </c>
      <c r="V2323" s="970">
        <v>104</v>
      </c>
      <c r="W2323" s="470" t="s">
        <v>493</v>
      </c>
      <c r="X2323" s="470" t="s">
        <v>494</v>
      </c>
      <c r="Y2323" s="971">
        <v>36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C104-R34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1.3194560185184803</v>
      </c>
      <c r="Q2324" s="484">
        <f t="shared" ca="1" si="631"/>
        <v>1.3196296296295913</v>
      </c>
      <c r="R2324" s="486">
        <v>0.10999999940395355</v>
      </c>
      <c r="S2324" s="486"/>
      <c r="T2324">
        <v>89</v>
      </c>
      <c r="U2324" s="469" t="str">
        <f t="shared" si="632"/>
        <v>C104-R34</v>
      </c>
      <c r="V2324" s="970">
        <v>104</v>
      </c>
      <c r="W2324" s="470" t="s">
        <v>493</v>
      </c>
      <c r="X2324" s="470" t="s">
        <v>494</v>
      </c>
      <c r="Y2324" s="971">
        <v>34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C104-R32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1.3198958333332951</v>
      </c>
      <c r="Q2325" s="484">
        <f t="shared" ca="1" si="631"/>
        <v>1.3200694444444061</v>
      </c>
      <c r="R2325" s="486">
        <v>0.10999999940395355</v>
      </c>
      <c r="S2325" s="486"/>
      <c r="T2325">
        <v>89</v>
      </c>
      <c r="U2325" s="469" t="str">
        <f t="shared" si="632"/>
        <v>C104-R32</v>
      </c>
      <c r="V2325" s="970">
        <v>104</v>
      </c>
      <c r="W2325" s="470" t="s">
        <v>493</v>
      </c>
      <c r="X2325" s="470" t="s">
        <v>494</v>
      </c>
      <c r="Y2325" s="971">
        <v>32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C104-R30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1.3203009259258875</v>
      </c>
      <c r="Q2326" s="484">
        <f t="shared" ca="1" si="631"/>
        <v>1.3204398148147765</v>
      </c>
      <c r="R2326" s="486">
        <v>0.10999999940395355</v>
      </c>
      <c r="S2326" s="486"/>
      <c r="T2326">
        <v>89</v>
      </c>
      <c r="U2326" s="469" t="str">
        <f t="shared" si="632"/>
        <v>C104-R30</v>
      </c>
      <c r="V2326" s="970">
        <v>104</v>
      </c>
      <c r="W2326" s="470" t="s">
        <v>493</v>
      </c>
      <c r="X2326" s="470" t="s">
        <v>494</v>
      </c>
      <c r="Y2326" s="971">
        <v>30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C104-R28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1.3207175925925543</v>
      </c>
      <c r="Q2327" s="484">
        <f t="shared" ca="1" si="631"/>
        <v>1.3208564814814432</v>
      </c>
      <c r="R2327" s="486">
        <v>0.10999999940395355</v>
      </c>
      <c r="S2327" s="486"/>
      <c r="T2327">
        <v>89</v>
      </c>
      <c r="U2327" s="469" t="str">
        <f t="shared" si="632"/>
        <v>C104-R28</v>
      </c>
      <c r="V2327" s="970">
        <v>104</v>
      </c>
      <c r="W2327" s="470" t="s">
        <v>493</v>
      </c>
      <c r="X2327" s="470" t="s">
        <v>494</v>
      </c>
      <c r="Y2327" s="971">
        <v>28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C104-R26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1.321145833333295</v>
      </c>
      <c r="Q2328" s="484">
        <f t="shared" ca="1" si="631"/>
        <v>1.321284722222184</v>
      </c>
      <c r="R2328" s="486">
        <v>0.10999999940395355</v>
      </c>
      <c r="S2328" s="486"/>
      <c r="T2328">
        <v>89</v>
      </c>
      <c r="U2328" s="469" t="str">
        <f t="shared" si="632"/>
        <v>C104-R26</v>
      </c>
      <c r="V2328" s="970">
        <v>104</v>
      </c>
      <c r="W2328" s="470" t="s">
        <v>493</v>
      </c>
      <c r="X2328" s="470" t="s">
        <v>494</v>
      </c>
      <c r="Y2328" s="971">
        <v>26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C104-R24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1.3215624999999618</v>
      </c>
      <c r="Q2329" s="484">
        <f t="shared" ca="1" si="631"/>
        <v>1.3217245370369988</v>
      </c>
      <c r="R2329" s="486">
        <v>0.10999999940395355</v>
      </c>
      <c r="S2329" s="486"/>
      <c r="T2329">
        <v>89</v>
      </c>
      <c r="U2329" s="469" t="str">
        <f t="shared" si="632"/>
        <v>C104-R24</v>
      </c>
      <c r="V2329" s="970">
        <v>104</v>
      </c>
      <c r="W2329" s="470" t="s">
        <v>493</v>
      </c>
      <c r="X2329" s="470" t="s">
        <v>494</v>
      </c>
      <c r="Y2329" s="971">
        <v>24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C104-R22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1.3219907407407026</v>
      </c>
      <c r="Q2330" s="484">
        <f t="shared" ca="1" si="631"/>
        <v>1.3221643518518136</v>
      </c>
      <c r="R2330" s="486">
        <v>0.10999999940395355</v>
      </c>
      <c r="S2330" s="486"/>
      <c r="T2330">
        <v>89</v>
      </c>
      <c r="U2330" s="469" t="str">
        <f t="shared" si="632"/>
        <v>C104-R22</v>
      </c>
      <c r="V2330" s="970">
        <v>104</v>
      </c>
      <c r="W2330" s="470" t="s">
        <v>493</v>
      </c>
      <c r="X2330" s="470" t="s">
        <v>494</v>
      </c>
      <c r="Y2330" s="971">
        <v>22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C104-R20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1.322395833333295</v>
      </c>
      <c r="Q2331" s="484">
        <f t="shared" ca="1" si="631"/>
        <v>1.3225347222221839</v>
      </c>
      <c r="R2331" s="486">
        <v>0.10999999940395355</v>
      </c>
      <c r="S2331" s="486"/>
      <c r="T2331">
        <v>89</v>
      </c>
      <c r="U2331" s="469" t="str">
        <f t="shared" si="632"/>
        <v>C104-R20</v>
      </c>
      <c r="V2331" s="970">
        <v>104</v>
      </c>
      <c r="W2331" s="470" t="s">
        <v>493</v>
      </c>
      <c r="X2331" s="470" t="s">
        <v>494</v>
      </c>
      <c r="Y2331" s="971">
        <v>20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C104-R18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1.3228124999999618</v>
      </c>
      <c r="Q2332" s="484">
        <f t="shared" ca="1" si="631"/>
        <v>1.3229861111110728</v>
      </c>
      <c r="R2332" s="486">
        <v>0.10999999940395355</v>
      </c>
      <c r="S2332" s="486"/>
      <c r="T2332">
        <v>89</v>
      </c>
      <c r="U2332" s="469" t="str">
        <f t="shared" si="632"/>
        <v>C104-R18</v>
      </c>
      <c r="V2332" s="970">
        <v>104</v>
      </c>
      <c r="W2332" s="470" t="s">
        <v>493</v>
      </c>
      <c r="X2332" s="470" t="s">
        <v>494</v>
      </c>
      <c r="Y2332" s="971">
        <v>18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C104-R16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1.3232291666666283</v>
      </c>
      <c r="Q2333" s="484">
        <f t="shared" ca="1" si="631"/>
        <v>1.3234027777777393</v>
      </c>
      <c r="R2333" s="486">
        <v>0.10999999940395355</v>
      </c>
      <c r="S2333" s="486"/>
      <c r="T2333">
        <v>89</v>
      </c>
      <c r="U2333" s="469" t="str">
        <f t="shared" si="632"/>
        <v>C104-R16</v>
      </c>
      <c r="V2333" s="970">
        <v>104</v>
      </c>
      <c r="W2333" s="470" t="s">
        <v>493</v>
      </c>
      <c r="X2333" s="470" t="s">
        <v>494</v>
      </c>
      <c r="Y2333" s="971">
        <v>16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C104-R14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1.3236342592592207</v>
      </c>
      <c r="Q2334" s="484">
        <f t="shared" ca="1" si="631"/>
        <v>1.3237731481481096</v>
      </c>
      <c r="R2334" s="486">
        <v>0.10999999940395355</v>
      </c>
      <c r="S2334" s="486"/>
      <c r="T2334">
        <v>89</v>
      </c>
      <c r="U2334" s="469" t="str">
        <f t="shared" si="632"/>
        <v>C104-R14</v>
      </c>
      <c r="V2334" s="970">
        <v>104</v>
      </c>
      <c r="W2334" s="470" t="s">
        <v>493</v>
      </c>
      <c r="X2334" s="470" t="s">
        <v>494</v>
      </c>
      <c r="Y2334" s="971">
        <v>14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C104-R12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1.3240624999999615</v>
      </c>
      <c r="Q2335" s="484">
        <f t="shared" ca="1" si="631"/>
        <v>1.3242013888888504</v>
      </c>
      <c r="R2335" s="486">
        <v>0.10999999940395355</v>
      </c>
      <c r="S2335" s="486"/>
      <c r="T2335">
        <v>89</v>
      </c>
      <c r="U2335" s="469" t="str">
        <f t="shared" si="632"/>
        <v>C104-R12</v>
      </c>
      <c r="V2335" s="970">
        <v>104</v>
      </c>
      <c r="W2335" s="470" t="s">
        <v>493</v>
      </c>
      <c r="X2335" s="470" t="s">
        <v>494</v>
      </c>
      <c r="Y2335" s="971">
        <v>12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C104-R10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1.3244675925925542</v>
      </c>
      <c r="Q2336" s="484">
        <f t="shared" ca="1" si="631"/>
        <v>1.3246296296295912</v>
      </c>
      <c r="R2336" s="486">
        <v>0.10999999940395355</v>
      </c>
      <c r="S2336" s="486"/>
      <c r="T2336">
        <v>89</v>
      </c>
      <c r="U2336" s="469" t="str">
        <f t="shared" si="632"/>
        <v>C104-R10</v>
      </c>
      <c r="V2336" s="970">
        <v>104</v>
      </c>
      <c r="W2336" s="470" t="s">
        <v>493</v>
      </c>
      <c r="X2336" s="470" t="s">
        <v>494</v>
      </c>
      <c r="Y2336" s="971">
        <v>10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C104-R8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1.3248726851851467</v>
      </c>
      <c r="Q2337" s="484">
        <f t="shared" ca="1" si="631"/>
        <v>1.3250115740740356</v>
      </c>
      <c r="R2337" s="486">
        <v>0.10999999940395355</v>
      </c>
      <c r="S2337" s="486"/>
      <c r="T2337">
        <v>89</v>
      </c>
      <c r="U2337" s="469" t="str">
        <f t="shared" si="632"/>
        <v>C104-R8</v>
      </c>
      <c r="V2337" s="970">
        <v>104</v>
      </c>
      <c r="W2337" s="470" t="s">
        <v>493</v>
      </c>
      <c r="X2337" s="470" t="s">
        <v>494</v>
      </c>
      <c r="Y2337" s="971">
        <v>8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C104-R6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1.325243055555517</v>
      </c>
      <c r="Q2338" s="484">
        <f t="shared" ca="1" si="631"/>
        <v>1.3253819444444059</v>
      </c>
      <c r="R2338" s="486">
        <v>0.10999999940395355</v>
      </c>
      <c r="S2338" s="486"/>
      <c r="T2338">
        <v>89</v>
      </c>
      <c r="U2338" s="469" t="str">
        <f t="shared" si="632"/>
        <v>C104-R6</v>
      </c>
      <c r="V2338" s="970">
        <v>104</v>
      </c>
      <c r="W2338" s="470" t="s">
        <v>493</v>
      </c>
      <c r="X2338" s="470" t="s">
        <v>494</v>
      </c>
      <c r="Y2338" s="971">
        <v>6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C104-R4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1.3256481481481097</v>
      </c>
      <c r="Q2339" s="484">
        <f t="shared" ca="1" si="631"/>
        <v>1.3257870370369986</v>
      </c>
      <c r="R2339" s="486">
        <v>0.10999999940395355</v>
      </c>
      <c r="S2339" s="486"/>
      <c r="T2339">
        <v>89</v>
      </c>
      <c r="U2339" s="469" t="str">
        <f t="shared" si="632"/>
        <v>C104-R4</v>
      </c>
      <c r="V2339" s="970">
        <v>104</v>
      </c>
      <c r="W2339" s="470" t="s">
        <v>493</v>
      </c>
      <c r="X2339" s="470" t="s">
        <v>494</v>
      </c>
      <c r="Y2339" s="971">
        <v>4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C104-R2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1.3260763888888505</v>
      </c>
      <c r="Q2340" s="484">
        <f t="shared" ca="1" si="631"/>
        <v>1.3262268518518134</v>
      </c>
      <c r="R2340" s="486">
        <v>0.10999999940395355</v>
      </c>
      <c r="S2340" s="486"/>
      <c r="T2340">
        <v>89</v>
      </c>
      <c r="U2340" s="469" t="str">
        <f t="shared" si="632"/>
        <v>C104-R2</v>
      </c>
      <c r="V2340" s="970">
        <v>104</v>
      </c>
      <c r="W2340" s="470" t="s">
        <v>493</v>
      </c>
      <c r="X2340" s="470" t="s">
        <v>494</v>
      </c>
      <c r="Y2340" s="971">
        <v>2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C105-R1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1.3264930555555172</v>
      </c>
      <c r="Q2341" s="484">
        <f t="shared" ref="Q2341:Q2404" ca="1" si="706">P2341+TIME(0,0,RANDBETWEEN(12,15))</f>
        <v>1.3266666666666282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C105-R1</v>
      </c>
      <c r="V2341" s="970">
        <v>105</v>
      </c>
      <c r="W2341" s="470" t="s">
        <v>493</v>
      </c>
      <c r="X2341" s="470" t="s">
        <v>494</v>
      </c>
      <c r="Y2341" s="971">
        <v>1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C105-R3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1.3269097222221837</v>
      </c>
      <c r="Q2342" s="484">
        <f t="shared" ca="1" si="706"/>
        <v>1.3270833333332948</v>
      </c>
      <c r="R2342" s="486">
        <v>0.10999999940395355</v>
      </c>
      <c r="S2342" s="486"/>
      <c r="T2342">
        <v>89</v>
      </c>
      <c r="U2342" s="469" t="str">
        <f t="shared" si="707"/>
        <v>C105-R3</v>
      </c>
      <c r="V2342" s="970">
        <v>105</v>
      </c>
      <c r="W2342" s="470" t="s">
        <v>493</v>
      </c>
      <c r="X2342" s="470" t="s">
        <v>494</v>
      </c>
      <c r="Y2342" s="971">
        <v>3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C105-R5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1.3273611111110726</v>
      </c>
      <c r="Q2343" s="484">
        <f t="shared" ca="1" si="706"/>
        <v>1.3275231481481096</v>
      </c>
      <c r="R2343" s="486">
        <v>0.10999999940395355</v>
      </c>
      <c r="S2343" s="486"/>
      <c r="T2343">
        <v>89</v>
      </c>
      <c r="U2343" s="469" t="str">
        <f t="shared" si="707"/>
        <v>C105-R5</v>
      </c>
      <c r="V2343" s="970">
        <v>105</v>
      </c>
      <c r="W2343" s="470" t="s">
        <v>493</v>
      </c>
      <c r="X2343" s="470" t="s">
        <v>494</v>
      </c>
      <c r="Y2343" s="971">
        <v>5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C105-R7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1.3278124999999614</v>
      </c>
      <c r="Q2344" s="484">
        <f t="shared" ca="1" si="706"/>
        <v>1.3279513888888503</v>
      </c>
      <c r="R2344" s="486">
        <v>0.10999999940395355</v>
      </c>
      <c r="S2344" s="486"/>
      <c r="T2344">
        <v>89</v>
      </c>
      <c r="U2344" s="469" t="str">
        <f t="shared" si="707"/>
        <v>C105-R7</v>
      </c>
      <c r="V2344" s="970">
        <v>105</v>
      </c>
      <c r="W2344" s="470" t="s">
        <v>493</v>
      </c>
      <c r="X2344" s="470" t="s">
        <v>494</v>
      </c>
      <c r="Y2344" s="971">
        <v>7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C105-R9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1.3282060185184799</v>
      </c>
      <c r="Q2345" s="484">
        <f t="shared" ca="1" si="706"/>
        <v>1.3283564814814428</v>
      </c>
      <c r="R2345" s="486">
        <v>0.10999999940395355</v>
      </c>
      <c r="S2345" s="486"/>
      <c r="T2345">
        <v>90</v>
      </c>
      <c r="U2345" s="469" t="str">
        <f t="shared" si="707"/>
        <v>C105-R9</v>
      </c>
      <c r="V2345" s="970">
        <v>105</v>
      </c>
      <c r="W2345" s="470" t="s">
        <v>493</v>
      </c>
      <c r="X2345" s="470" t="s">
        <v>494</v>
      </c>
      <c r="Y2345" s="971">
        <v>9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C105-R11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1.3286111111110723</v>
      </c>
      <c r="Q2346" s="484">
        <f t="shared" ca="1" si="706"/>
        <v>1.3287499999999612</v>
      </c>
      <c r="R2346" s="486">
        <v>0.10999999940395355</v>
      </c>
      <c r="S2346" s="486"/>
      <c r="T2346">
        <v>90</v>
      </c>
      <c r="U2346" s="469" t="str">
        <f t="shared" si="707"/>
        <v>C105-R11</v>
      </c>
      <c r="V2346" s="970">
        <v>105</v>
      </c>
      <c r="W2346" s="470" t="s">
        <v>493</v>
      </c>
      <c r="X2346" s="470" t="s">
        <v>494</v>
      </c>
      <c r="Y2346" s="971">
        <v>11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C105-R13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1.3290277777777391</v>
      </c>
      <c r="Q2347" s="484">
        <f t="shared" ca="1" si="706"/>
        <v>1.329166666666628</v>
      </c>
      <c r="R2347" s="486">
        <v>0.10999999940395355</v>
      </c>
      <c r="S2347" s="486"/>
      <c r="T2347">
        <v>90</v>
      </c>
      <c r="U2347" s="469" t="str">
        <f t="shared" si="707"/>
        <v>C105-R13</v>
      </c>
      <c r="V2347" s="970">
        <v>105</v>
      </c>
      <c r="W2347" s="470" t="s">
        <v>493</v>
      </c>
      <c r="X2347" s="470" t="s">
        <v>494</v>
      </c>
      <c r="Y2347" s="971">
        <v>13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C105-R15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1.3294444444444058</v>
      </c>
      <c r="Q2348" s="484">
        <f t="shared" ca="1" si="706"/>
        <v>1.3296180555555168</v>
      </c>
      <c r="R2348" s="486">
        <v>0.10999999940395355</v>
      </c>
      <c r="S2348" s="486"/>
      <c r="T2348">
        <v>90</v>
      </c>
      <c r="U2348" s="469" t="str">
        <f t="shared" si="707"/>
        <v>C105-R15</v>
      </c>
      <c r="V2348" s="970">
        <v>105</v>
      </c>
      <c r="W2348" s="470" t="s">
        <v>493</v>
      </c>
      <c r="X2348" s="470" t="s">
        <v>494</v>
      </c>
      <c r="Y2348" s="971">
        <v>15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C105-R17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1.3298495370369983</v>
      </c>
      <c r="Q2349" s="484">
        <f t="shared" ca="1" si="706"/>
        <v>1.3299999999999612</v>
      </c>
      <c r="R2349" s="486">
        <v>0.10999999940395355</v>
      </c>
      <c r="S2349" s="486"/>
      <c r="T2349">
        <v>90</v>
      </c>
      <c r="U2349" s="469" t="str">
        <f t="shared" si="707"/>
        <v>C105-R17</v>
      </c>
      <c r="V2349" s="970">
        <v>105</v>
      </c>
      <c r="W2349" s="470" t="s">
        <v>493</v>
      </c>
      <c r="X2349" s="470" t="s">
        <v>494</v>
      </c>
      <c r="Y2349" s="971">
        <v>17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C105-R19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1.3302430555555167</v>
      </c>
      <c r="Q2350" s="484">
        <f t="shared" ca="1" si="706"/>
        <v>1.3303935185184796</v>
      </c>
      <c r="R2350" s="486">
        <v>0.10999999940395355</v>
      </c>
      <c r="S2350" s="486"/>
      <c r="T2350">
        <v>90</v>
      </c>
      <c r="U2350" s="469" t="str">
        <f t="shared" si="707"/>
        <v>C105-R19</v>
      </c>
      <c r="V2350" s="970">
        <v>105</v>
      </c>
      <c r="W2350" s="470" t="s">
        <v>493</v>
      </c>
      <c r="X2350" s="470" t="s">
        <v>494</v>
      </c>
      <c r="Y2350" s="971">
        <v>19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C105-R21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1.3306249999999611</v>
      </c>
      <c r="Q2351" s="484">
        <f t="shared" ca="1" si="706"/>
        <v>1.33076388888885</v>
      </c>
      <c r="R2351" s="486">
        <v>0.10999999940395355</v>
      </c>
      <c r="S2351" s="486"/>
      <c r="T2351">
        <v>90</v>
      </c>
      <c r="U2351" s="469" t="str">
        <f t="shared" si="707"/>
        <v>C105-R21</v>
      </c>
      <c r="V2351" s="970">
        <v>105</v>
      </c>
      <c r="W2351" s="470" t="s">
        <v>493</v>
      </c>
      <c r="X2351" s="470" t="s">
        <v>494</v>
      </c>
      <c r="Y2351" s="971">
        <v>21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C105-R23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1.3310416666666278</v>
      </c>
      <c r="Q2352" s="484">
        <f t="shared" ca="1" si="706"/>
        <v>1.3312037037036648</v>
      </c>
      <c r="R2352" s="486">
        <v>0.10999999940395355</v>
      </c>
      <c r="S2352" s="486"/>
      <c r="T2352">
        <v>90</v>
      </c>
      <c r="U2352" s="469" t="str">
        <f t="shared" si="707"/>
        <v>C105-R23</v>
      </c>
      <c r="V2352" s="970">
        <v>105</v>
      </c>
      <c r="W2352" s="470" t="s">
        <v>493</v>
      </c>
      <c r="X2352" s="470" t="s">
        <v>494</v>
      </c>
      <c r="Y2352" s="971">
        <v>23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C105-R25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1.3314699074073686</v>
      </c>
      <c r="Q2353" s="484">
        <f t="shared" ca="1" si="706"/>
        <v>1.3316319444444056</v>
      </c>
      <c r="R2353" s="486">
        <v>0.10999999940395355</v>
      </c>
      <c r="S2353" s="486"/>
      <c r="T2353">
        <v>90</v>
      </c>
      <c r="U2353" s="469" t="str">
        <f t="shared" si="707"/>
        <v>C105-R25</v>
      </c>
      <c r="V2353" s="970">
        <v>105</v>
      </c>
      <c r="W2353" s="470" t="s">
        <v>493</v>
      </c>
      <c r="X2353" s="470" t="s">
        <v>494</v>
      </c>
      <c r="Y2353" s="971">
        <v>25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C105-R27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1.331863425925887</v>
      </c>
      <c r="Q2354" s="484">
        <f t="shared" ca="1" si="706"/>
        <v>1.3320023148147759</v>
      </c>
      <c r="R2354" s="486">
        <v>0.10999999940395355</v>
      </c>
      <c r="S2354" s="486"/>
      <c r="T2354">
        <v>90</v>
      </c>
      <c r="U2354" s="469" t="str">
        <f t="shared" si="707"/>
        <v>C105-R27</v>
      </c>
      <c r="V2354" s="970">
        <v>105</v>
      </c>
      <c r="W2354" s="470" t="s">
        <v>493</v>
      </c>
      <c r="X2354" s="470" t="s">
        <v>494</v>
      </c>
      <c r="Y2354" s="971">
        <v>27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C105-R29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1.3322453703703314</v>
      </c>
      <c r="Q2355" s="484">
        <f t="shared" ca="1" si="706"/>
        <v>1.3324189814814424</v>
      </c>
      <c r="R2355" s="486">
        <v>0.10999999940395355</v>
      </c>
      <c r="S2355" s="486"/>
      <c r="T2355">
        <v>90</v>
      </c>
      <c r="U2355" s="469" t="str">
        <f t="shared" si="707"/>
        <v>C105-R29</v>
      </c>
      <c r="V2355" s="970">
        <v>105</v>
      </c>
      <c r="W2355" s="470" t="s">
        <v>493</v>
      </c>
      <c r="X2355" s="470" t="s">
        <v>494</v>
      </c>
      <c r="Y2355" s="971">
        <v>29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C105-R31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1.3326504629629239</v>
      </c>
      <c r="Q2356" s="484">
        <f t="shared" ca="1" si="706"/>
        <v>1.3328124999999609</v>
      </c>
      <c r="R2356" s="486">
        <v>0.10999999940395355</v>
      </c>
      <c r="S2356" s="486"/>
      <c r="T2356">
        <v>90</v>
      </c>
      <c r="U2356" s="469" t="str">
        <f t="shared" si="707"/>
        <v>C105-R31</v>
      </c>
      <c r="V2356" s="970">
        <v>105</v>
      </c>
      <c r="W2356" s="470" t="s">
        <v>493</v>
      </c>
      <c r="X2356" s="470" t="s">
        <v>494</v>
      </c>
      <c r="Y2356" s="971">
        <v>31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C105-R33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1.3330902777777387</v>
      </c>
      <c r="Q2357" s="484">
        <f t="shared" ca="1" si="706"/>
        <v>1.3332407407407016</v>
      </c>
      <c r="R2357" s="486">
        <v>0.10999999940395355</v>
      </c>
      <c r="S2357" s="486"/>
      <c r="T2357">
        <v>90</v>
      </c>
      <c r="U2357" s="469" t="str">
        <f t="shared" si="707"/>
        <v>C105-R33</v>
      </c>
      <c r="V2357" s="970">
        <v>105</v>
      </c>
      <c r="W2357" s="470" t="s">
        <v>493</v>
      </c>
      <c r="X2357" s="470" t="s">
        <v>494</v>
      </c>
      <c r="Y2357" s="971">
        <v>33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C105-R35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1.3335185185184795</v>
      </c>
      <c r="Q2358" s="484">
        <f t="shared" ca="1" si="706"/>
        <v>1.3336574074073684</v>
      </c>
      <c r="R2358" s="486">
        <v>0.10999999940395355</v>
      </c>
      <c r="S2358" s="486"/>
      <c r="T2358">
        <v>90</v>
      </c>
      <c r="U2358" s="469" t="str">
        <f t="shared" si="707"/>
        <v>C105-R35</v>
      </c>
      <c r="V2358" s="970">
        <v>105</v>
      </c>
      <c r="W2358" s="470" t="s">
        <v>493</v>
      </c>
      <c r="X2358" s="470" t="s">
        <v>494</v>
      </c>
      <c r="Y2358" s="971">
        <v>35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C105-R37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1.3339236111110722</v>
      </c>
      <c r="Q2359" s="484">
        <f t="shared" ca="1" si="706"/>
        <v>1.3340624999999611</v>
      </c>
      <c r="R2359" s="486">
        <v>0.10999999940395355</v>
      </c>
      <c r="S2359" s="486"/>
      <c r="T2359">
        <v>90</v>
      </c>
      <c r="U2359" s="469" t="str">
        <f t="shared" si="707"/>
        <v>C105-R37</v>
      </c>
      <c r="V2359" s="970">
        <v>105</v>
      </c>
      <c r="W2359" s="470" t="s">
        <v>493</v>
      </c>
      <c r="X2359" s="470" t="s">
        <v>494</v>
      </c>
      <c r="Y2359" s="971">
        <v>37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C105-R39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1.3343518518518129</v>
      </c>
      <c r="Q2360" s="484">
        <f t="shared" ca="1" si="706"/>
        <v>1.3345138888888499</v>
      </c>
      <c r="R2360" s="486">
        <v>0.10999999940395355</v>
      </c>
      <c r="S2360" s="486"/>
      <c r="T2360">
        <v>90</v>
      </c>
      <c r="U2360" s="469" t="str">
        <f t="shared" si="707"/>
        <v>C105-R39</v>
      </c>
      <c r="V2360" s="970">
        <v>105</v>
      </c>
      <c r="W2360" s="470" t="s">
        <v>493</v>
      </c>
      <c r="X2360" s="470" t="s">
        <v>494</v>
      </c>
      <c r="Y2360" s="971">
        <v>39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C105-R41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1.3347453703703314</v>
      </c>
      <c r="Q2361" s="484">
        <f t="shared" ca="1" si="706"/>
        <v>1.3348842592592203</v>
      </c>
      <c r="R2361" s="486">
        <v>0.10999999940395355</v>
      </c>
      <c r="S2361" s="486"/>
      <c r="T2361">
        <v>90</v>
      </c>
      <c r="U2361" s="469" t="str">
        <f t="shared" si="707"/>
        <v>C105-R41</v>
      </c>
      <c r="V2361" s="970">
        <v>105</v>
      </c>
      <c r="W2361" s="470" t="s">
        <v>493</v>
      </c>
      <c r="X2361" s="470" t="s">
        <v>494</v>
      </c>
      <c r="Y2361" s="971">
        <v>41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C106-R44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1.3351504629629241</v>
      </c>
      <c r="Q2362" s="484">
        <f t="shared" ca="1" si="706"/>
        <v>1.335312499999961</v>
      </c>
      <c r="R2362" s="486">
        <v>0.10999999940395355</v>
      </c>
      <c r="S2362" s="486"/>
      <c r="T2362">
        <v>90</v>
      </c>
      <c r="U2362" s="469" t="str">
        <f t="shared" si="707"/>
        <v>C106-R44</v>
      </c>
      <c r="V2362" s="970">
        <v>106</v>
      </c>
      <c r="W2362" s="470" t="s">
        <v>493</v>
      </c>
      <c r="X2362" s="470" t="s">
        <v>494</v>
      </c>
      <c r="Y2362" s="971">
        <v>44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C106-R42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1.3355439814814425</v>
      </c>
      <c r="Q2363" s="484">
        <f t="shared" ca="1" si="706"/>
        <v>1.3357175925925535</v>
      </c>
      <c r="R2363" s="486">
        <v>0.10999999940395355</v>
      </c>
      <c r="S2363" s="486"/>
      <c r="T2363">
        <v>90</v>
      </c>
      <c r="U2363" s="469" t="str">
        <f t="shared" si="707"/>
        <v>C106-R42</v>
      </c>
      <c r="V2363" s="970">
        <v>106</v>
      </c>
      <c r="W2363" s="470" t="s">
        <v>493</v>
      </c>
      <c r="X2363" s="470" t="s">
        <v>494</v>
      </c>
      <c r="Y2363" s="971">
        <v>42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C106-R40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1.3360069444444054</v>
      </c>
      <c r="Q2364" s="484">
        <f t="shared" ca="1" si="706"/>
        <v>1.3361805555555164</v>
      </c>
      <c r="R2364" s="486">
        <v>0.10999999940395355</v>
      </c>
      <c r="S2364" s="486"/>
      <c r="T2364">
        <v>90</v>
      </c>
      <c r="U2364" s="469" t="str">
        <f t="shared" si="707"/>
        <v>C106-R40</v>
      </c>
      <c r="V2364" s="970">
        <v>106</v>
      </c>
      <c r="W2364" s="470" t="s">
        <v>493</v>
      </c>
      <c r="X2364" s="470" t="s">
        <v>494</v>
      </c>
      <c r="Y2364" s="971">
        <v>40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C106-R38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1.3364583333332942</v>
      </c>
      <c r="Q2365" s="484">
        <f t="shared" ca="1" si="706"/>
        <v>1.3366319444444053</v>
      </c>
      <c r="R2365" s="486">
        <v>0.10999999940395355</v>
      </c>
      <c r="S2365" s="486"/>
      <c r="T2365">
        <v>90</v>
      </c>
      <c r="U2365" s="469" t="str">
        <f t="shared" si="707"/>
        <v>C106-R38</v>
      </c>
      <c r="V2365" s="970">
        <v>106</v>
      </c>
      <c r="W2365" s="470" t="s">
        <v>493</v>
      </c>
      <c r="X2365" s="470" t="s">
        <v>494</v>
      </c>
      <c r="Y2365" s="971">
        <v>38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C106-R36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1.3368634259258867</v>
      </c>
      <c r="Q2366" s="484">
        <f t="shared" ca="1" si="706"/>
        <v>1.3370370370369977</v>
      </c>
      <c r="R2366" s="486">
        <v>0.10999999940395355</v>
      </c>
      <c r="S2366" s="486"/>
      <c r="T2366">
        <v>90</v>
      </c>
      <c r="U2366" s="469" t="str">
        <f t="shared" si="707"/>
        <v>C106-R36</v>
      </c>
      <c r="V2366" s="970">
        <v>106</v>
      </c>
      <c r="W2366" s="470" t="s">
        <v>493</v>
      </c>
      <c r="X2366" s="470" t="s">
        <v>494</v>
      </c>
      <c r="Y2366" s="971">
        <v>36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C106-R34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1.3372685185184792</v>
      </c>
      <c r="Q2367" s="484">
        <f t="shared" ca="1" si="706"/>
        <v>1.3374305555555162</v>
      </c>
      <c r="R2367" s="486">
        <v>0.10999999940395355</v>
      </c>
      <c r="S2367" s="486"/>
      <c r="T2367">
        <v>90</v>
      </c>
      <c r="U2367" s="469" t="str">
        <f t="shared" si="707"/>
        <v>C106-R34</v>
      </c>
      <c r="V2367" s="970">
        <v>106</v>
      </c>
      <c r="W2367" s="470" t="s">
        <v>493</v>
      </c>
      <c r="X2367" s="470" t="s">
        <v>494</v>
      </c>
      <c r="Y2367" s="971">
        <v>34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C106-R32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1.3376851851851457</v>
      </c>
      <c r="Q2368" s="484">
        <f t="shared" ca="1" si="706"/>
        <v>1.3378472222221827</v>
      </c>
      <c r="R2368" s="486">
        <v>0.10999999940395355</v>
      </c>
      <c r="S2368" s="486"/>
      <c r="T2368">
        <v>90</v>
      </c>
      <c r="U2368" s="469" t="str">
        <f t="shared" si="707"/>
        <v>C106-R32</v>
      </c>
      <c r="V2368" s="970">
        <v>106</v>
      </c>
      <c r="W2368" s="470" t="s">
        <v>493</v>
      </c>
      <c r="X2368" s="470" t="s">
        <v>494</v>
      </c>
      <c r="Y2368" s="971">
        <v>32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C106-R30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1.3381134259258864</v>
      </c>
      <c r="Q2369" s="484">
        <f t="shared" ca="1" si="706"/>
        <v>1.3382523148147754</v>
      </c>
      <c r="R2369" s="486">
        <v>0.10999999940395355</v>
      </c>
      <c r="S2369" s="486"/>
      <c r="T2369">
        <v>90</v>
      </c>
      <c r="U2369" s="469" t="str">
        <f t="shared" si="707"/>
        <v>C106-R30</v>
      </c>
      <c r="V2369" s="970">
        <v>106</v>
      </c>
      <c r="W2369" s="470" t="s">
        <v>493</v>
      </c>
      <c r="X2369" s="470" t="s">
        <v>494</v>
      </c>
      <c r="Y2369" s="971">
        <v>30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C106-R28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1.3385300925925532</v>
      </c>
      <c r="Q2370" s="484">
        <f t="shared" ca="1" si="706"/>
        <v>1.3387037037036642</v>
      </c>
      <c r="R2370" s="486">
        <v>0.10999999940395355</v>
      </c>
      <c r="S2370" s="486"/>
      <c r="T2370">
        <v>91</v>
      </c>
      <c r="U2370" s="469" t="str">
        <f t="shared" si="707"/>
        <v>C106-R28</v>
      </c>
      <c r="V2370" s="970">
        <v>106</v>
      </c>
      <c r="W2370" s="470" t="s">
        <v>493</v>
      </c>
      <c r="X2370" s="470" t="s">
        <v>494</v>
      </c>
      <c r="Y2370" s="971">
        <v>28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C106-R26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1.3389467592592197</v>
      </c>
      <c r="Q2371" s="484">
        <f t="shared" ca="1" si="706"/>
        <v>1.3390972222221826</v>
      </c>
      <c r="R2371" s="486">
        <v>0.10999999940395355</v>
      </c>
      <c r="S2371" s="486"/>
      <c r="T2371">
        <v>91</v>
      </c>
      <c r="U2371" s="469" t="str">
        <f t="shared" si="707"/>
        <v>C106-R26</v>
      </c>
      <c r="V2371" s="970">
        <v>106</v>
      </c>
      <c r="W2371" s="470" t="s">
        <v>493</v>
      </c>
      <c r="X2371" s="470" t="s">
        <v>494</v>
      </c>
      <c r="Y2371" s="971">
        <v>26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C106-R24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1.3393749999999605</v>
      </c>
      <c r="Q2372" s="484">
        <f t="shared" ca="1" si="706"/>
        <v>1.3395370370369974</v>
      </c>
      <c r="R2372" s="486">
        <v>0.10999999940395355</v>
      </c>
      <c r="S2372" s="486"/>
      <c r="T2372">
        <v>91</v>
      </c>
      <c r="U2372" s="469" t="str">
        <f t="shared" si="707"/>
        <v>C106-R24</v>
      </c>
      <c r="V2372" s="970">
        <v>106</v>
      </c>
      <c r="W2372" s="470" t="s">
        <v>493</v>
      </c>
      <c r="X2372" s="470" t="s">
        <v>494</v>
      </c>
      <c r="Y2372" s="971">
        <v>24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C106-R22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1.3397685185184789</v>
      </c>
      <c r="Q2373" s="484">
        <f t="shared" ca="1" si="706"/>
        <v>1.3399189814814418</v>
      </c>
      <c r="R2373" s="486">
        <v>0.10999999940395355</v>
      </c>
      <c r="S2373" s="486"/>
      <c r="T2373">
        <v>91</v>
      </c>
      <c r="U2373" s="469" t="str">
        <f t="shared" si="707"/>
        <v>C106-R22</v>
      </c>
      <c r="V2373" s="970">
        <v>106</v>
      </c>
      <c r="W2373" s="470" t="s">
        <v>493</v>
      </c>
      <c r="X2373" s="470" t="s">
        <v>494</v>
      </c>
      <c r="Y2373" s="971">
        <v>22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C106-R20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1.3401851851851456</v>
      </c>
      <c r="Q2374" s="484">
        <f t="shared" ca="1" si="706"/>
        <v>1.3403240740740345</v>
      </c>
      <c r="R2374" s="486">
        <v>0.10999999940395355</v>
      </c>
      <c r="S2374" s="486"/>
      <c r="T2374">
        <v>91</v>
      </c>
      <c r="U2374" s="469" t="str">
        <f t="shared" si="707"/>
        <v>C106-R20</v>
      </c>
      <c r="V2374" s="970">
        <v>106</v>
      </c>
      <c r="W2374" s="470" t="s">
        <v>493</v>
      </c>
      <c r="X2374" s="470" t="s">
        <v>494</v>
      </c>
      <c r="Y2374" s="971">
        <v>20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C106-R18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1.3406134259258864</v>
      </c>
      <c r="Q2375" s="484">
        <f t="shared" ca="1" si="706"/>
        <v>1.3407754629629234</v>
      </c>
      <c r="R2375" s="486">
        <v>0.10999999940395355</v>
      </c>
      <c r="S2375" s="486"/>
      <c r="T2375">
        <v>91</v>
      </c>
      <c r="U2375" s="469" t="str">
        <f t="shared" si="707"/>
        <v>C106-R18</v>
      </c>
      <c r="V2375" s="970">
        <v>106</v>
      </c>
      <c r="W2375" s="470" t="s">
        <v>493</v>
      </c>
      <c r="X2375" s="470" t="s">
        <v>494</v>
      </c>
      <c r="Y2375" s="971">
        <v>18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C106-R16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1.3410185185184789</v>
      </c>
      <c r="Q2376" s="484">
        <f t="shared" ca="1" si="706"/>
        <v>1.3411805555555159</v>
      </c>
      <c r="R2376" s="486">
        <v>0.10999999940395355</v>
      </c>
      <c r="S2376" s="486"/>
      <c r="T2376">
        <v>91</v>
      </c>
      <c r="U2376" s="469" t="str">
        <f t="shared" si="707"/>
        <v>C106-R16</v>
      </c>
      <c r="V2376" s="970">
        <v>106</v>
      </c>
      <c r="W2376" s="470" t="s">
        <v>493</v>
      </c>
      <c r="X2376" s="470" t="s">
        <v>494</v>
      </c>
      <c r="Y2376" s="971">
        <v>16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C106-R14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1.3414467592592196</v>
      </c>
      <c r="Q2377" s="484">
        <f t="shared" ca="1" si="706"/>
        <v>1.3416087962962566</v>
      </c>
      <c r="R2377" s="486">
        <v>0.10999999940395355</v>
      </c>
      <c r="S2377" s="486"/>
      <c r="T2377">
        <v>91</v>
      </c>
      <c r="U2377" s="469" t="str">
        <f t="shared" si="707"/>
        <v>C106-R14</v>
      </c>
      <c r="V2377" s="970">
        <v>106</v>
      </c>
      <c r="W2377" s="470" t="s">
        <v>493</v>
      </c>
      <c r="X2377" s="470" t="s">
        <v>494</v>
      </c>
      <c r="Y2377" s="971">
        <v>14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C106-R12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1.3418518518518121</v>
      </c>
      <c r="Q2378" s="484">
        <f t="shared" ca="1" si="706"/>
        <v>1.3420138888888491</v>
      </c>
      <c r="R2378" s="486">
        <v>0.10999999940395355</v>
      </c>
      <c r="S2378" s="486"/>
      <c r="T2378">
        <v>91</v>
      </c>
      <c r="U2378" s="469" t="str">
        <f t="shared" si="707"/>
        <v>C106-R12</v>
      </c>
      <c r="V2378" s="970">
        <v>106</v>
      </c>
      <c r="W2378" s="470" t="s">
        <v>493</v>
      </c>
      <c r="X2378" s="470" t="s">
        <v>494</v>
      </c>
      <c r="Y2378" s="971">
        <v>12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C106-R10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1.342303240740701</v>
      </c>
      <c r="Q2379" s="484">
        <f t="shared" ca="1" si="706"/>
        <v>1.3424652777777379</v>
      </c>
      <c r="R2379" s="486">
        <v>0.10999999940395355</v>
      </c>
      <c r="S2379" s="486"/>
      <c r="T2379">
        <v>91</v>
      </c>
      <c r="U2379" s="469" t="str">
        <f t="shared" si="707"/>
        <v>C106-R10</v>
      </c>
      <c r="V2379" s="970">
        <v>106</v>
      </c>
      <c r="W2379" s="470" t="s">
        <v>493</v>
      </c>
      <c r="X2379" s="470" t="s">
        <v>494</v>
      </c>
      <c r="Y2379" s="971">
        <v>10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C106-R8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1.3427199074073675</v>
      </c>
      <c r="Q2380" s="484">
        <f t="shared" ca="1" si="706"/>
        <v>1.3428819444444045</v>
      </c>
      <c r="R2380" s="486">
        <v>0.10999999940395355</v>
      </c>
      <c r="S2380" s="486"/>
      <c r="T2380">
        <v>91</v>
      </c>
      <c r="U2380" s="469" t="str">
        <f t="shared" si="707"/>
        <v>C106-R8</v>
      </c>
      <c r="V2380" s="970">
        <v>106</v>
      </c>
      <c r="W2380" s="470" t="s">
        <v>493</v>
      </c>
      <c r="X2380" s="470" t="s">
        <v>494</v>
      </c>
      <c r="Y2380" s="971">
        <v>8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C106-R6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1.3431249999999599</v>
      </c>
      <c r="Q2381" s="484">
        <f t="shared" ca="1" si="706"/>
        <v>1.3432638888888488</v>
      </c>
      <c r="R2381" s="486">
        <v>0.10999999940395355</v>
      </c>
      <c r="S2381" s="486"/>
      <c r="T2381">
        <v>91</v>
      </c>
      <c r="U2381" s="469" t="str">
        <f t="shared" si="707"/>
        <v>C106-R6</v>
      </c>
      <c r="V2381" s="970">
        <v>106</v>
      </c>
      <c r="W2381" s="470" t="s">
        <v>493</v>
      </c>
      <c r="X2381" s="470" t="s">
        <v>494</v>
      </c>
      <c r="Y2381" s="971">
        <v>6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C106-R4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1.3435416666666267</v>
      </c>
      <c r="Q2382" s="484">
        <f t="shared" ca="1" si="706"/>
        <v>1.3437152777777377</v>
      </c>
      <c r="R2382" s="486">
        <v>0.10999999940395355</v>
      </c>
      <c r="S2382" s="486"/>
      <c r="T2382">
        <v>91</v>
      </c>
      <c r="U2382" s="469" t="str">
        <f t="shared" si="707"/>
        <v>C106-R4</v>
      </c>
      <c r="V2382" s="970">
        <v>106</v>
      </c>
      <c r="W2382" s="470" t="s">
        <v>493</v>
      </c>
      <c r="X2382" s="470" t="s">
        <v>494</v>
      </c>
      <c r="Y2382" s="971">
        <v>4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C106-R2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1.3439699074073672</v>
      </c>
      <c r="Q2383" s="484">
        <f t="shared" ca="1" si="706"/>
        <v>1.3441087962962561</v>
      </c>
      <c r="R2383" s="486">
        <v>0.10999999940395355</v>
      </c>
      <c r="S2383" s="486"/>
      <c r="T2383">
        <v>91</v>
      </c>
      <c r="U2383" s="469" t="str">
        <f t="shared" si="707"/>
        <v>C106-R2</v>
      </c>
      <c r="V2383" s="970">
        <v>106</v>
      </c>
      <c r="W2383" s="470" t="s">
        <v>493</v>
      </c>
      <c r="X2383" s="470" t="s">
        <v>494</v>
      </c>
      <c r="Y2383" s="971">
        <v>2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C107-R1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1.3443518518518116</v>
      </c>
      <c r="Q2384" s="484">
        <f t="shared" ca="1" si="706"/>
        <v>1.3445023148147746</v>
      </c>
      <c r="R2384" s="486">
        <v>0.10999999940395355</v>
      </c>
      <c r="S2384" s="486"/>
      <c r="T2384">
        <v>91</v>
      </c>
      <c r="U2384" s="469" t="str">
        <f t="shared" si="707"/>
        <v>C107-R1</v>
      </c>
      <c r="V2384" s="970">
        <v>107</v>
      </c>
      <c r="W2384" s="470" t="s">
        <v>493</v>
      </c>
      <c r="X2384" s="470" t="s">
        <v>494</v>
      </c>
      <c r="Y2384" s="971">
        <v>1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C107-R3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1.3447569444444041</v>
      </c>
      <c r="Q2385" s="484">
        <f t="shared" ca="1" si="706"/>
        <v>1.344895833333293</v>
      </c>
      <c r="R2385" s="486">
        <v>0.10999999940395355</v>
      </c>
      <c r="S2385" s="486"/>
      <c r="T2385">
        <v>91</v>
      </c>
      <c r="U2385" s="469" t="str">
        <f t="shared" si="707"/>
        <v>C107-R3</v>
      </c>
      <c r="V2385" s="970">
        <v>107</v>
      </c>
      <c r="W2385" s="470" t="s">
        <v>493</v>
      </c>
      <c r="X2385" s="470" t="s">
        <v>494</v>
      </c>
      <c r="Y2385" s="971">
        <v>3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C107-R5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1.3451388888888485</v>
      </c>
      <c r="Q2386" s="484">
        <f t="shared" ca="1" si="706"/>
        <v>1.3452893518518114</v>
      </c>
      <c r="R2386" s="486">
        <v>0.10999999940395355</v>
      </c>
      <c r="S2386" s="486"/>
      <c r="T2386">
        <v>91</v>
      </c>
      <c r="U2386" s="469" t="str">
        <f t="shared" si="707"/>
        <v>C107-R5</v>
      </c>
      <c r="V2386" s="970">
        <v>107</v>
      </c>
      <c r="W2386" s="470" t="s">
        <v>493</v>
      </c>
      <c r="X2386" s="470" t="s">
        <v>494</v>
      </c>
      <c r="Y2386" s="971">
        <v>5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C107-R7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1.3455671296295892</v>
      </c>
      <c r="Q2387" s="484">
        <f t="shared" ca="1" si="706"/>
        <v>1.3457291666666262</v>
      </c>
      <c r="R2387" s="486">
        <v>0.10999999940395355</v>
      </c>
      <c r="S2387" s="486"/>
      <c r="T2387">
        <v>91</v>
      </c>
      <c r="U2387" s="469" t="str">
        <f t="shared" si="707"/>
        <v>C107-R7</v>
      </c>
      <c r="V2387" s="970">
        <v>107</v>
      </c>
      <c r="W2387" s="470" t="s">
        <v>493</v>
      </c>
      <c r="X2387" s="470" t="s">
        <v>494</v>
      </c>
      <c r="Y2387" s="971">
        <v>7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C107-R9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1.34599537037033</v>
      </c>
      <c r="Q2388" s="484">
        <f t="shared" ca="1" si="706"/>
        <v>1.3461342592592189</v>
      </c>
      <c r="R2388" s="486">
        <v>0.10999999940395355</v>
      </c>
      <c r="S2388" s="486"/>
      <c r="T2388">
        <v>91</v>
      </c>
      <c r="U2388" s="469" t="str">
        <f t="shared" si="707"/>
        <v>C107-R9</v>
      </c>
      <c r="V2388" s="970">
        <v>107</v>
      </c>
      <c r="W2388" s="470" t="s">
        <v>493</v>
      </c>
      <c r="X2388" s="470" t="s">
        <v>494</v>
      </c>
      <c r="Y2388" s="971">
        <v>9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C107-R11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1.3463657407407004</v>
      </c>
      <c r="Q2389" s="484">
        <f t="shared" ca="1" si="706"/>
        <v>1.3465046296295893</v>
      </c>
      <c r="R2389" s="486">
        <v>0.10999999940395355</v>
      </c>
      <c r="S2389" s="486"/>
      <c r="T2389">
        <v>91</v>
      </c>
      <c r="U2389" s="469" t="str">
        <f t="shared" si="707"/>
        <v>C107-R11</v>
      </c>
      <c r="V2389" s="970">
        <v>107</v>
      </c>
      <c r="W2389" s="470" t="s">
        <v>493</v>
      </c>
      <c r="X2389" s="470" t="s">
        <v>494</v>
      </c>
      <c r="Y2389" s="971">
        <v>11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C107-R13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1.3467824074073671</v>
      </c>
      <c r="Q2390" s="484">
        <f t="shared" ca="1" si="706"/>
        <v>1.3469444444444041</v>
      </c>
      <c r="R2390" s="486">
        <v>0.10999999940395355</v>
      </c>
      <c r="S2390" s="486"/>
      <c r="T2390">
        <v>91</v>
      </c>
      <c r="U2390" s="469" t="str">
        <f t="shared" si="707"/>
        <v>C107-R13</v>
      </c>
      <c r="V2390" s="970">
        <v>107</v>
      </c>
      <c r="W2390" s="470" t="s">
        <v>493</v>
      </c>
      <c r="X2390" s="470" t="s">
        <v>494</v>
      </c>
      <c r="Y2390" s="971">
        <v>13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C107-R15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1.3471759259258855</v>
      </c>
      <c r="Q2391" s="484">
        <f t="shared" ca="1" si="706"/>
        <v>1.3473495370369966</v>
      </c>
      <c r="R2391" s="486">
        <v>0.10999999940395355</v>
      </c>
      <c r="S2391" s="486"/>
      <c r="T2391">
        <v>91</v>
      </c>
      <c r="U2391" s="469" t="str">
        <f t="shared" si="707"/>
        <v>C107-R15</v>
      </c>
      <c r="V2391" s="970">
        <v>107</v>
      </c>
      <c r="W2391" s="470" t="s">
        <v>493</v>
      </c>
      <c r="X2391" s="470" t="s">
        <v>494</v>
      </c>
      <c r="Y2391" s="971">
        <v>15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C107-R17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1.347592592592552</v>
      </c>
      <c r="Q2392" s="484">
        <f t="shared" ca="1" si="706"/>
        <v>1.347754629629589</v>
      </c>
      <c r="R2392" s="486">
        <v>0.10999999940395355</v>
      </c>
      <c r="S2392" s="486"/>
      <c r="T2392">
        <v>91</v>
      </c>
      <c r="U2392" s="469" t="str">
        <f t="shared" si="707"/>
        <v>C107-R17</v>
      </c>
      <c r="V2392" s="970">
        <v>107</v>
      </c>
      <c r="W2392" s="470" t="s">
        <v>493</v>
      </c>
      <c r="X2392" s="470" t="s">
        <v>494</v>
      </c>
      <c r="Y2392" s="971">
        <v>17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C107-R19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1.3479861111110705</v>
      </c>
      <c r="Q2393" s="484">
        <f t="shared" ca="1" si="706"/>
        <v>1.3481481481481075</v>
      </c>
      <c r="R2393" s="486">
        <v>0.10999999940395355</v>
      </c>
      <c r="S2393" s="486"/>
      <c r="T2393">
        <v>91</v>
      </c>
      <c r="U2393" s="469" t="str">
        <f t="shared" si="707"/>
        <v>C107-R19</v>
      </c>
      <c r="V2393" s="970">
        <v>107</v>
      </c>
      <c r="W2393" s="470" t="s">
        <v>493</v>
      </c>
      <c r="X2393" s="470" t="s">
        <v>494</v>
      </c>
      <c r="Y2393" s="971">
        <v>19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C107-R21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1.3484143518518112</v>
      </c>
      <c r="Q2394" s="484">
        <f t="shared" ca="1" si="706"/>
        <v>1.3485532407407002</v>
      </c>
      <c r="R2394" s="486">
        <v>0.10999999940395355</v>
      </c>
      <c r="S2394" s="486"/>
      <c r="T2394">
        <v>92</v>
      </c>
      <c r="U2394" s="469" t="str">
        <f t="shared" si="707"/>
        <v>C107-R21</v>
      </c>
      <c r="V2394" s="970">
        <v>107</v>
      </c>
      <c r="W2394" s="470" t="s">
        <v>493</v>
      </c>
      <c r="X2394" s="470" t="s">
        <v>494</v>
      </c>
      <c r="Y2394" s="971">
        <v>21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C107-R23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1.3488194444444039</v>
      </c>
      <c r="Q2395" s="484">
        <f t="shared" ca="1" si="706"/>
        <v>1.3489699074073669</v>
      </c>
      <c r="R2395" s="486">
        <v>0.10999999940395355</v>
      </c>
      <c r="S2395" s="486"/>
      <c r="T2395">
        <v>92</v>
      </c>
      <c r="U2395" s="469" t="str">
        <f t="shared" si="707"/>
        <v>C107-R23</v>
      </c>
      <c r="V2395" s="970">
        <v>107</v>
      </c>
      <c r="W2395" s="470" t="s">
        <v>493</v>
      </c>
      <c r="X2395" s="470" t="s">
        <v>494</v>
      </c>
      <c r="Y2395" s="971">
        <v>23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C107-R25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1.3492245370369964</v>
      </c>
      <c r="Q2396" s="484">
        <f t="shared" ca="1" si="706"/>
        <v>1.3493865740740334</v>
      </c>
      <c r="R2396" s="486">
        <v>0.10999999940395355</v>
      </c>
      <c r="S2396" s="486"/>
      <c r="T2396">
        <v>92</v>
      </c>
      <c r="U2396" s="469" t="str">
        <f t="shared" si="707"/>
        <v>C107-R25</v>
      </c>
      <c r="V2396" s="970">
        <v>107</v>
      </c>
      <c r="W2396" s="470" t="s">
        <v>493</v>
      </c>
      <c r="X2396" s="470" t="s">
        <v>494</v>
      </c>
      <c r="Y2396" s="971">
        <v>25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C107-R27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1.3496412037036629</v>
      </c>
      <c r="Q2397" s="484">
        <f t="shared" ca="1" si="706"/>
        <v>1.3498032407406999</v>
      </c>
      <c r="R2397" s="486">
        <v>0.10999999940395355</v>
      </c>
      <c r="S2397" s="486"/>
      <c r="T2397">
        <v>92</v>
      </c>
      <c r="U2397" s="469" t="str">
        <f t="shared" si="707"/>
        <v>C107-R27</v>
      </c>
      <c r="V2397" s="970">
        <v>107</v>
      </c>
      <c r="W2397" s="470" t="s">
        <v>493</v>
      </c>
      <c r="X2397" s="470" t="s">
        <v>494</v>
      </c>
      <c r="Y2397" s="971">
        <v>27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C107-R29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1.3500925925925518</v>
      </c>
      <c r="Q2398" s="484">
        <f t="shared" ca="1" si="706"/>
        <v>1.3502662037036628</v>
      </c>
      <c r="R2398" s="486">
        <v>0.10999999940395355</v>
      </c>
      <c r="S2398" s="486"/>
      <c r="T2398">
        <v>92</v>
      </c>
      <c r="U2398" s="469" t="str">
        <f t="shared" si="707"/>
        <v>C107-R29</v>
      </c>
      <c r="V2398" s="970">
        <v>107</v>
      </c>
      <c r="W2398" s="470" t="s">
        <v>493</v>
      </c>
      <c r="X2398" s="470" t="s">
        <v>494</v>
      </c>
      <c r="Y2398" s="971">
        <v>29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C107-R31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1.3505324074073666</v>
      </c>
      <c r="Q2399" s="484">
        <f t="shared" ca="1" si="706"/>
        <v>1.3506712962962555</v>
      </c>
      <c r="R2399" s="486">
        <v>0.10999999940395355</v>
      </c>
      <c r="S2399" s="486"/>
      <c r="T2399">
        <v>92</v>
      </c>
      <c r="U2399" s="469" t="str">
        <f t="shared" si="707"/>
        <v>C107-R31</v>
      </c>
      <c r="V2399" s="970">
        <v>107</v>
      </c>
      <c r="W2399" s="470" t="s">
        <v>493</v>
      </c>
      <c r="X2399" s="470" t="s">
        <v>494</v>
      </c>
      <c r="Y2399" s="971">
        <v>31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C107-R33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1.3509027777777369</v>
      </c>
      <c r="Q2400" s="484">
        <f t="shared" ca="1" si="706"/>
        <v>1.3510648148147739</v>
      </c>
      <c r="R2400" s="486">
        <v>0.10999999940395355</v>
      </c>
      <c r="S2400" s="486"/>
      <c r="T2400">
        <v>92</v>
      </c>
      <c r="U2400" s="469" t="str">
        <f t="shared" si="707"/>
        <v>C107-R33</v>
      </c>
      <c r="V2400" s="970">
        <v>107</v>
      </c>
      <c r="W2400" s="470" t="s">
        <v>493</v>
      </c>
      <c r="X2400" s="470" t="s">
        <v>494</v>
      </c>
      <c r="Y2400" s="971">
        <v>33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C107-R35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1.3513425925925517</v>
      </c>
      <c r="Q2401" s="484">
        <f t="shared" ca="1" si="706"/>
        <v>1.3515162037036628</v>
      </c>
      <c r="R2401" s="486">
        <v>0.10999999940395355</v>
      </c>
      <c r="S2401" s="486"/>
      <c r="T2401">
        <v>92</v>
      </c>
      <c r="U2401" s="469" t="str">
        <f t="shared" si="707"/>
        <v>C107-R35</v>
      </c>
      <c r="V2401" s="970">
        <v>107</v>
      </c>
      <c r="W2401" s="470" t="s">
        <v>493</v>
      </c>
      <c r="X2401" s="470" t="s">
        <v>494</v>
      </c>
      <c r="Y2401" s="971">
        <v>35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C107-R37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1.3517592592592182</v>
      </c>
      <c r="Q2402" s="484">
        <f t="shared" ca="1" si="706"/>
        <v>1.3519328703703293</v>
      </c>
      <c r="R2402" s="486">
        <v>0.10999999940395355</v>
      </c>
      <c r="S2402" s="486"/>
      <c r="T2402">
        <v>92</v>
      </c>
      <c r="U2402" s="469" t="str">
        <f t="shared" si="707"/>
        <v>C107-R37</v>
      </c>
      <c r="V2402" s="970">
        <v>107</v>
      </c>
      <c r="W2402" s="470" t="s">
        <v>493</v>
      </c>
      <c r="X2402" s="470" t="s">
        <v>494</v>
      </c>
      <c r="Y2402" s="971">
        <v>37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C107-R39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1.3521990740740331</v>
      </c>
      <c r="Q2403" s="484">
        <f t="shared" ca="1" si="706"/>
        <v>1.352337962962922</v>
      </c>
      <c r="R2403" s="486">
        <v>0.10999999940395355</v>
      </c>
      <c r="S2403" s="486"/>
      <c r="T2403">
        <v>92</v>
      </c>
      <c r="U2403" s="469" t="str">
        <f t="shared" si="707"/>
        <v>C107-R39</v>
      </c>
      <c r="V2403" s="970">
        <v>107</v>
      </c>
      <c r="W2403" s="470" t="s">
        <v>493</v>
      </c>
      <c r="X2403" s="470" t="s">
        <v>494</v>
      </c>
      <c r="Y2403" s="971">
        <v>39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C107-R41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1.3526157407406998</v>
      </c>
      <c r="Q2404" s="484">
        <f t="shared" ca="1" si="706"/>
        <v>1.3527777777777368</v>
      </c>
      <c r="R2404" s="486">
        <v>0.10999999940395355</v>
      </c>
      <c r="S2404" s="486"/>
      <c r="T2404">
        <v>92</v>
      </c>
      <c r="U2404" s="469" t="str">
        <f t="shared" si="707"/>
        <v>C107-R41</v>
      </c>
      <c r="V2404" s="970">
        <v>107</v>
      </c>
      <c r="W2404" s="470" t="s">
        <v>493</v>
      </c>
      <c r="X2404" s="470" t="s">
        <v>494</v>
      </c>
      <c r="Y2404" s="971">
        <v>41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C108-R44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1.3530555555555146</v>
      </c>
      <c r="Q2405" s="484">
        <f t="shared" ref="Q2405:Q2468" ca="1" si="781">P2405+TIME(0,0,RANDBETWEEN(12,15))</f>
        <v>1.3532291666666256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C108-R44</v>
      </c>
      <c r="V2405" s="970">
        <v>108</v>
      </c>
      <c r="W2405" s="470" t="s">
        <v>493</v>
      </c>
      <c r="X2405" s="470" t="s">
        <v>494</v>
      </c>
      <c r="Y2405" s="971">
        <v>44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C108-R42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1.3534606481481071</v>
      </c>
      <c r="Q2406" s="484">
        <f t="shared" ca="1" si="781"/>
        <v>1.35361111111107</v>
      </c>
      <c r="R2406" s="486">
        <v>0.10999999940395355</v>
      </c>
      <c r="S2406" s="486"/>
      <c r="T2406">
        <v>92</v>
      </c>
      <c r="U2406" s="469" t="str">
        <f t="shared" si="782"/>
        <v>C108-R42</v>
      </c>
      <c r="V2406" s="970">
        <v>108</v>
      </c>
      <c r="W2406" s="470" t="s">
        <v>493</v>
      </c>
      <c r="X2406" s="470" t="s">
        <v>494</v>
      </c>
      <c r="Y2406" s="971">
        <v>42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C108-R40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1.3538657407406995</v>
      </c>
      <c r="Q2407" s="484">
        <f t="shared" ca="1" si="781"/>
        <v>1.3540277777777365</v>
      </c>
      <c r="R2407" s="486">
        <v>0.10999999940395355</v>
      </c>
      <c r="S2407" s="486"/>
      <c r="T2407">
        <v>92</v>
      </c>
      <c r="U2407" s="469" t="str">
        <f t="shared" si="782"/>
        <v>C108-R40</v>
      </c>
      <c r="V2407" s="970">
        <v>108</v>
      </c>
      <c r="W2407" s="470" t="s">
        <v>493</v>
      </c>
      <c r="X2407" s="470" t="s">
        <v>494</v>
      </c>
      <c r="Y2407" s="971">
        <v>40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C108-R38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1.3543171296295884</v>
      </c>
      <c r="Q2408" s="484">
        <f t="shared" ca="1" si="781"/>
        <v>1.3544675925925513</v>
      </c>
      <c r="R2408" s="486">
        <v>0.10999999940395355</v>
      </c>
      <c r="S2408" s="486"/>
      <c r="T2408">
        <v>92</v>
      </c>
      <c r="U2408" s="469" t="str">
        <f t="shared" si="782"/>
        <v>C108-R38</v>
      </c>
      <c r="V2408" s="970">
        <v>108</v>
      </c>
      <c r="W2408" s="470" t="s">
        <v>493</v>
      </c>
      <c r="X2408" s="470" t="s">
        <v>494</v>
      </c>
      <c r="Y2408" s="971">
        <v>38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C108-R36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1.3547453703703292</v>
      </c>
      <c r="Q2409" s="484">
        <f t="shared" ca="1" si="781"/>
        <v>1.3548842592592181</v>
      </c>
      <c r="R2409" s="486">
        <v>0.10999999940395355</v>
      </c>
      <c r="S2409" s="486"/>
      <c r="T2409">
        <v>92</v>
      </c>
      <c r="U2409" s="469" t="str">
        <f t="shared" si="782"/>
        <v>C108-R36</v>
      </c>
      <c r="V2409" s="970">
        <v>108</v>
      </c>
      <c r="W2409" s="470" t="s">
        <v>493</v>
      </c>
      <c r="X2409" s="470" t="s">
        <v>494</v>
      </c>
      <c r="Y2409" s="971">
        <v>36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C108-R34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1.3551157407406995</v>
      </c>
      <c r="Q2410" s="484">
        <f t="shared" ca="1" si="781"/>
        <v>1.3552546296295884</v>
      </c>
      <c r="R2410" s="486">
        <v>0.10999999940395355</v>
      </c>
      <c r="S2410" s="486"/>
      <c r="T2410">
        <v>92</v>
      </c>
      <c r="U2410" s="469" t="str">
        <f t="shared" si="782"/>
        <v>C108-R34</v>
      </c>
      <c r="V2410" s="970">
        <v>108</v>
      </c>
      <c r="W2410" s="470" t="s">
        <v>493</v>
      </c>
      <c r="X2410" s="470" t="s">
        <v>494</v>
      </c>
      <c r="Y2410" s="971">
        <v>34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C108-R32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1.3555324074073662</v>
      </c>
      <c r="Q2411" s="484">
        <f t="shared" ca="1" si="781"/>
        <v>1.3557060185184773</v>
      </c>
      <c r="R2411" s="486">
        <v>0.10999999940395355</v>
      </c>
      <c r="S2411" s="486"/>
      <c r="T2411">
        <v>92</v>
      </c>
      <c r="U2411" s="469" t="str">
        <f t="shared" si="782"/>
        <v>C108-R32</v>
      </c>
      <c r="V2411" s="970">
        <v>108</v>
      </c>
      <c r="W2411" s="470" t="s">
        <v>493</v>
      </c>
      <c r="X2411" s="470" t="s">
        <v>494</v>
      </c>
      <c r="Y2411" s="971">
        <v>32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C108-R30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1.3559490740740328</v>
      </c>
      <c r="Q2412" s="484">
        <f t="shared" ca="1" si="781"/>
        <v>1.3560995370369957</v>
      </c>
      <c r="R2412" s="486">
        <v>0.10999999940395355</v>
      </c>
      <c r="S2412" s="486"/>
      <c r="T2412">
        <v>92</v>
      </c>
      <c r="U2412" s="469" t="str">
        <f t="shared" si="782"/>
        <v>C108-R30</v>
      </c>
      <c r="V2412" s="970">
        <v>108</v>
      </c>
      <c r="W2412" s="470" t="s">
        <v>493</v>
      </c>
      <c r="X2412" s="470" t="s">
        <v>494</v>
      </c>
      <c r="Y2412" s="971">
        <v>30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C108-R28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1.3563888888888476</v>
      </c>
      <c r="Q2413" s="484">
        <f t="shared" ca="1" si="781"/>
        <v>1.3565624999999586</v>
      </c>
      <c r="R2413" s="486">
        <v>0.10999999940395355</v>
      </c>
      <c r="S2413" s="486"/>
      <c r="T2413">
        <v>92</v>
      </c>
      <c r="U2413" s="469" t="str">
        <f t="shared" si="782"/>
        <v>C108-R28</v>
      </c>
      <c r="V2413" s="970">
        <v>108</v>
      </c>
      <c r="W2413" s="470" t="s">
        <v>493</v>
      </c>
      <c r="X2413" s="470" t="s">
        <v>494</v>
      </c>
      <c r="Y2413" s="971">
        <v>28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C108-R26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1.3568287037036624</v>
      </c>
      <c r="Q2414" s="484">
        <f t="shared" ca="1" si="781"/>
        <v>1.3569675925925513</v>
      </c>
      <c r="R2414" s="486">
        <v>0.10999999940395355</v>
      </c>
      <c r="S2414" s="486"/>
      <c r="T2414">
        <v>92</v>
      </c>
      <c r="U2414" s="469" t="str">
        <f t="shared" si="782"/>
        <v>C108-R26</v>
      </c>
      <c r="V2414" s="970">
        <v>108</v>
      </c>
      <c r="W2414" s="470" t="s">
        <v>493</v>
      </c>
      <c r="X2414" s="470" t="s">
        <v>494</v>
      </c>
      <c r="Y2414" s="971">
        <v>26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C108-R24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1.3572453703703291</v>
      </c>
      <c r="Q2415" s="484">
        <f t="shared" ca="1" si="781"/>
        <v>1.3573958333332921</v>
      </c>
      <c r="R2415" s="486">
        <v>0.10999999940395355</v>
      </c>
      <c r="S2415" s="486"/>
      <c r="T2415">
        <v>92</v>
      </c>
      <c r="U2415" s="469" t="str">
        <f t="shared" si="782"/>
        <v>C108-R24</v>
      </c>
      <c r="V2415" s="970">
        <v>108</v>
      </c>
      <c r="W2415" s="470" t="s">
        <v>493</v>
      </c>
      <c r="X2415" s="470" t="s">
        <v>494</v>
      </c>
      <c r="Y2415" s="971">
        <v>24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C108-R22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1.3576273148147735</v>
      </c>
      <c r="Q2416" s="484">
        <f t="shared" ca="1" si="781"/>
        <v>1.3577893518518105</v>
      </c>
      <c r="R2416" s="486">
        <v>0.10999999940395355</v>
      </c>
      <c r="S2416" s="486"/>
      <c r="T2416">
        <v>92</v>
      </c>
      <c r="U2416" s="469" t="str">
        <f t="shared" si="782"/>
        <v>C108-R22</v>
      </c>
      <c r="V2416" s="970">
        <v>108</v>
      </c>
      <c r="W2416" s="470" t="s">
        <v>493</v>
      </c>
      <c r="X2416" s="470" t="s">
        <v>494</v>
      </c>
      <c r="Y2416" s="971">
        <v>22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C108-R20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1.358032407407366</v>
      </c>
      <c r="Q2417" s="484">
        <f t="shared" ca="1" si="781"/>
        <v>1.3581828703703289</v>
      </c>
      <c r="R2417" s="486">
        <v>0.10999999940395355</v>
      </c>
      <c r="S2417" s="486"/>
      <c r="T2417">
        <v>92</v>
      </c>
      <c r="U2417" s="469" t="str">
        <f t="shared" si="782"/>
        <v>C108-R20</v>
      </c>
      <c r="V2417" s="970">
        <v>108</v>
      </c>
      <c r="W2417" s="470" t="s">
        <v>493</v>
      </c>
      <c r="X2417" s="470" t="s">
        <v>494</v>
      </c>
      <c r="Y2417" s="971">
        <v>20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C108-R18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1.3584143518518104</v>
      </c>
      <c r="Q2418" s="484">
        <f t="shared" ca="1" si="781"/>
        <v>1.3585879629629214</v>
      </c>
      <c r="R2418" s="486">
        <v>0.10999999940395355</v>
      </c>
      <c r="S2418" s="486"/>
      <c r="T2418">
        <v>92</v>
      </c>
      <c r="U2418" s="469" t="str">
        <f t="shared" si="782"/>
        <v>C108-R18</v>
      </c>
      <c r="V2418" s="970">
        <v>108</v>
      </c>
      <c r="W2418" s="470" t="s">
        <v>493</v>
      </c>
      <c r="X2418" s="470" t="s">
        <v>494</v>
      </c>
      <c r="Y2418" s="971">
        <v>18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C108-R16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1.3588773148147733</v>
      </c>
      <c r="Q2419" s="484">
        <f t="shared" ca="1" si="781"/>
        <v>1.3590162037036622</v>
      </c>
      <c r="R2419" s="486">
        <v>0.10999999940395355</v>
      </c>
      <c r="S2419" s="486"/>
      <c r="T2419">
        <v>93</v>
      </c>
      <c r="U2419" s="469" t="str">
        <f t="shared" si="782"/>
        <v>C108-R16</v>
      </c>
      <c r="V2419" s="970">
        <v>108</v>
      </c>
      <c r="W2419" s="470" t="s">
        <v>493</v>
      </c>
      <c r="X2419" s="470" t="s">
        <v>494</v>
      </c>
      <c r="Y2419" s="971">
        <v>16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C108-R14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1.359305555555514</v>
      </c>
      <c r="Q2420" s="484">
        <f t="shared" ca="1" si="781"/>
        <v>1.359456018518477</v>
      </c>
      <c r="R2420" s="486">
        <v>0.10999999940395355</v>
      </c>
      <c r="S2420" s="486"/>
      <c r="T2420">
        <v>93</v>
      </c>
      <c r="U2420" s="469" t="str">
        <f t="shared" si="782"/>
        <v>C108-R14</v>
      </c>
      <c r="V2420" s="970">
        <v>108</v>
      </c>
      <c r="W2420" s="470" t="s">
        <v>493</v>
      </c>
      <c r="X2420" s="470" t="s">
        <v>494</v>
      </c>
      <c r="Y2420" s="971">
        <v>14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C108-R12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1.3596874999999584</v>
      </c>
      <c r="Q2421" s="484">
        <f t="shared" ca="1" si="781"/>
        <v>1.3598263888888473</v>
      </c>
      <c r="R2421" s="486">
        <v>0.10999999940395355</v>
      </c>
      <c r="S2421" s="486"/>
      <c r="T2421">
        <v>93</v>
      </c>
      <c r="U2421" s="469" t="str">
        <f t="shared" si="782"/>
        <v>C108-R12</v>
      </c>
      <c r="V2421" s="970">
        <v>108</v>
      </c>
      <c r="W2421" s="470" t="s">
        <v>493</v>
      </c>
      <c r="X2421" s="470" t="s">
        <v>494</v>
      </c>
      <c r="Y2421" s="971">
        <v>12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C108-R10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1.3601157407406992</v>
      </c>
      <c r="Q2422" s="484">
        <f t="shared" ca="1" si="781"/>
        <v>1.3602893518518102</v>
      </c>
      <c r="R2422" s="486">
        <v>0.10999999940395355</v>
      </c>
      <c r="S2422" s="486"/>
      <c r="T2422">
        <v>93</v>
      </c>
      <c r="U2422" s="469" t="str">
        <f t="shared" si="782"/>
        <v>C108-R10</v>
      </c>
      <c r="V2422" s="970">
        <v>108</v>
      </c>
      <c r="W2422" s="470" t="s">
        <v>493</v>
      </c>
      <c r="X2422" s="470" t="s">
        <v>494</v>
      </c>
      <c r="Y2422" s="971">
        <v>10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C108-R8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1.360555555555514</v>
      </c>
      <c r="Q2423" s="484">
        <f t="shared" ca="1" si="781"/>
        <v>1.3607060185184769</v>
      </c>
      <c r="R2423" s="486">
        <v>0.10999999940395355</v>
      </c>
      <c r="S2423" s="486"/>
      <c r="T2423">
        <v>93</v>
      </c>
      <c r="U2423" s="469" t="str">
        <f t="shared" si="782"/>
        <v>C108-R8</v>
      </c>
      <c r="V2423" s="970">
        <v>108</v>
      </c>
      <c r="W2423" s="470" t="s">
        <v>493</v>
      </c>
      <c r="X2423" s="470" t="s">
        <v>494</v>
      </c>
      <c r="Y2423" s="971">
        <v>8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C108-R6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1.3609837962962548</v>
      </c>
      <c r="Q2424" s="484">
        <f t="shared" ca="1" si="781"/>
        <v>1.3611458333332918</v>
      </c>
      <c r="R2424" s="486">
        <v>0.10999999940395355</v>
      </c>
      <c r="S2424" s="486"/>
      <c r="T2424">
        <v>93</v>
      </c>
      <c r="U2424" s="469" t="str">
        <f t="shared" si="782"/>
        <v>C108-R6</v>
      </c>
      <c r="V2424" s="970">
        <v>108</v>
      </c>
      <c r="W2424" s="470" t="s">
        <v>493</v>
      </c>
      <c r="X2424" s="470" t="s">
        <v>494</v>
      </c>
      <c r="Y2424" s="971">
        <v>6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C108-R4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1.3614236111110696</v>
      </c>
      <c r="Q2425" s="484">
        <f t="shared" ca="1" si="781"/>
        <v>1.3615624999999585</v>
      </c>
      <c r="R2425" s="486">
        <v>0.10999999940395355</v>
      </c>
      <c r="S2425" s="486"/>
      <c r="T2425">
        <v>93</v>
      </c>
      <c r="U2425" s="469" t="str">
        <f t="shared" si="782"/>
        <v>C108-R4</v>
      </c>
      <c r="V2425" s="970">
        <v>108</v>
      </c>
      <c r="W2425" s="470" t="s">
        <v>493</v>
      </c>
      <c r="X2425" s="470" t="s">
        <v>494</v>
      </c>
      <c r="Y2425" s="971">
        <v>4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C108-R2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1.3618402777777363</v>
      </c>
      <c r="Q2426" s="484">
        <f t="shared" ca="1" si="781"/>
        <v>1.3619791666666252</v>
      </c>
      <c r="R2426" s="486">
        <v>0.10999999940395355</v>
      </c>
      <c r="S2426" s="486"/>
      <c r="T2426">
        <v>93</v>
      </c>
      <c r="U2426" s="469" t="str">
        <f t="shared" si="782"/>
        <v>C108-R2</v>
      </c>
      <c r="V2426" s="970">
        <v>108</v>
      </c>
      <c r="W2426" s="470" t="s">
        <v>493</v>
      </c>
      <c r="X2426" s="470" t="s">
        <v>494</v>
      </c>
      <c r="Y2426" s="971">
        <v>2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C109-R1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1.3622222222221807</v>
      </c>
      <c r="Q2427" s="484">
        <f t="shared" ca="1" si="781"/>
        <v>1.3623958333332917</v>
      </c>
      <c r="R2427" s="486">
        <v>0.10999999940395355</v>
      </c>
      <c r="S2427" s="486"/>
      <c r="T2427">
        <v>93</v>
      </c>
      <c r="U2427" s="469" t="str">
        <f t="shared" si="782"/>
        <v>C109-R1</v>
      </c>
      <c r="V2427" s="970">
        <v>109</v>
      </c>
      <c r="W2427" s="470" t="s">
        <v>493</v>
      </c>
      <c r="X2427" s="470" t="s">
        <v>494</v>
      </c>
      <c r="Y2427" s="971">
        <v>1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C109-R3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1.3626504629629212</v>
      </c>
      <c r="Q2428" s="484">
        <f t="shared" ca="1" si="781"/>
        <v>1.3628240740740323</v>
      </c>
      <c r="R2428" s="486">
        <v>0.10999999940395355</v>
      </c>
      <c r="S2428" s="486"/>
      <c r="T2428">
        <v>93</v>
      </c>
      <c r="U2428" s="469" t="str">
        <f t="shared" si="782"/>
        <v>C109-R3</v>
      </c>
      <c r="V2428" s="970">
        <v>109</v>
      </c>
      <c r="W2428" s="470" t="s">
        <v>493</v>
      </c>
      <c r="X2428" s="470" t="s">
        <v>494</v>
      </c>
      <c r="Y2428" s="971">
        <v>3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C109-R5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1.3630902777777361</v>
      </c>
      <c r="Q2429" s="484">
        <f t="shared" ca="1" si="781"/>
        <v>1.3632638888888471</v>
      </c>
      <c r="R2429" s="486">
        <v>0.10999999940395355</v>
      </c>
      <c r="S2429" s="486"/>
      <c r="T2429">
        <v>93</v>
      </c>
      <c r="U2429" s="469" t="str">
        <f t="shared" si="782"/>
        <v>C109-R5</v>
      </c>
      <c r="V2429" s="970">
        <v>109</v>
      </c>
      <c r="W2429" s="470" t="s">
        <v>493</v>
      </c>
      <c r="X2429" s="470" t="s">
        <v>494</v>
      </c>
      <c r="Y2429" s="971">
        <v>5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C109-R7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1.3635185185184766</v>
      </c>
      <c r="Q2430" s="484">
        <f t="shared" ca="1" si="781"/>
        <v>1.3636921296295876</v>
      </c>
      <c r="R2430" s="486">
        <v>0.10999999940395355</v>
      </c>
      <c r="S2430" s="486"/>
      <c r="T2430">
        <v>93</v>
      </c>
      <c r="U2430" s="469" t="str">
        <f t="shared" si="782"/>
        <v>C109-R7</v>
      </c>
      <c r="V2430" s="970">
        <v>109</v>
      </c>
      <c r="W2430" s="470" t="s">
        <v>493</v>
      </c>
      <c r="X2430" s="470" t="s">
        <v>494</v>
      </c>
      <c r="Y2430" s="971">
        <v>7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C109-R9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1.3639351851851431</v>
      </c>
      <c r="Q2431" s="484">
        <f t="shared" ca="1" si="781"/>
        <v>1.3640856481481061</v>
      </c>
      <c r="R2431" s="486">
        <v>0.10999999940395355</v>
      </c>
      <c r="S2431" s="486"/>
      <c r="T2431">
        <v>93</v>
      </c>
      <c r="U2431" s="469" t="str">
        <f t="shared" si="782"/>
        <v>C109-R9</v>
      </c>
      <c r="V2431" s="970">
        <v>109</v>
      </c>
      <c r="W2431" s="470" t="s">
        <v>493</v>
      </c>
      <c r="X2431" s="470" t="s">
        <v>494</v>
      </c>
      <c r="Y2431" s="971">
        <v>9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C109-R11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1.3643634259258839</v>
      </c>
      <c r="Q2432" s="484">
        <f t="shared" ca="1" si="781"/>
        <v>1.3645370370369949</v>
      </c>
      <c r="R2432" s="486">
        <v>0.10999999940395355</v>
      </c>
      <c r="S2432" s="486"/>
      <c r="T2432">
        <v>93</v>
      </c>
      <c r="U2432" s="469" t="str">
        <f t="shared" si="782"/>
        <v>C109-R11</v>
      </c>
      <c r="V2432" s="970">
        <v>109</v>
      </c>
      <c r="W2432" s="470" t="s">
        <v>493</v>
      </c>
      <c r="X2432" s="470" t="s">
        <v>494</v>
      </c>
      <c r="Y2432" s="971">
        <v>11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C109-R13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1.3648148148147727</v>
      </c>
      <c r="Q2433" s="484">
        <f t="shared" ca="1" si="781"/>
        <v>1.3649768518518097</v>
      </c>
      <c r="R2433" s="486">
        <v>0.10999999940395355</v>
      </c>
      <c r="S2433" s="486"/>
      <c r="T2433">
        <v>93</v>
      </c>
      <c r="U2433" s="469" t="str">
        <f t="shared" si="782"/>
        <v>C109-R13</v>
      </c>
      <c r="V2433" s="970">
        <v>109</v>
      </c>
      <c r="W2433" s="470" t="s">
        <v>493</v>
      </c>
      <c r="X2433" s="470" t="s">
        <v>494</v>
      </c>
      <c r="Y2433" s="971">
        <v>13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C109-R15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1.3652546296295875</v>
      </c>
      <c r="Q2434" s="484">
        <f t="shared" ca="1" si="781"/>
        <v>1.3654050925925505</v>
      </c>
      <c r="R2434" s="486">
        <v>0.10999999940395355</v>
      </c>
      <c r="S2434" s="486"/>
      <c r="T2434">
        <v>93</v>
      </c>
      <c r="U2434" s="469" t="str">
        <f t="shared" si="782"/>
        <v>C109-R15</v>
      </c>
      <c r="V2434" s="970">
        <v>109</v>
      </c>
      <c r="W2434" s="470" t="s">
        <v>493</v>
      </c>
      <c r="X2434" s="470" t="s">
        <v>494</v>
      </c>
      <c r="Y2434" s="971">
        <v>15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C109-R17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1.3656712962962543</v>
      </c>
      <c r="Q2435" s="484">
        <f t="shared" ca="1" si="781"/>
        <v>1.3658101851851432</v>
      </c>
      <c r="R2435" s="486">
        <v>0.10999999940395355</v>
      </c>
      <c r="S2435" s="486"/>
      <c r="T2435">
        <v>93</v>
      </c>
      <c r="U2435" s="469" t="str">
        <f t="shared" si="782"/>
        <v>C109-R17</v>
      </c>
      <c r="V2435" s="970">
        <v>109</v>
      </c>
      <c r="W2435" s="470" t="s">
        <v>493</v>
      </c>
      <c r="X2435" s="470" t="s">
        <v>494</v>
      </c>
      <c r="Y2435" s="971">
        <v>17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C109-R19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1.3660416666666246</v>
      </c>
      <c r="Q2436" s="484">
        <f t="shared" ca="1" si="781"/>
        <v>1.3661805555555135</v>
      </c>
      <c r="R2436" s="486">
        <v>0.10999999940395355</v>
      </c>
      <c r="S2436" s="486"/>
      <c r="T2436">
        <v>93</v>
      </c>
      <c r="U2436" s="469" t="str">
        <f t="shared" si="782"/>
        <v>C109-R19</v>
      </c>
      <c r="V2436" s="970">
        <v>109</v>
      </c>
      <c r="W2436" s="470" t="s">
        <v>493</v>
      </c>
      <c r="X2436" s="470" t="s">
        <v>494</v>
      </c>
      <c r="Y2436" s="971">
        <v>19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C109-R21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1.3664699074073654</v>
      </c>
      <c r="Q2437" s="484">
        <f t="shared" ca="1" si="781"/>
        <v>1.3666319444444024</v>
      </c>
      <c r="R2437" s="486">
        <v>0.10999999940395355</v>
      </c>
      <c r="S2437" s="486"/>
      <c r="T2437">
        <v>93</v>
      </c>
      <c r="U2437" s="469" t="str">
        <f t="shared" si="782"/>
        <v>C109-R21</v>
      </c>
      <c r="V2437" s="970">
        <v>109</v>
      </c>
      <c r="W2437" s="470" t="s">
        <v>493</v>
      </c>
      <c r="X2437" s="470" t="s">
        <v>494</v>
      </c>
      <c r="Y2437" s="971">
        <v>21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C109-R23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1.3669212962962543</v>
      </c>
      <c r="Q2438" s="484">
        <f t="shared" ca="1" si="781"/>
        <v>1.3670601851851432</v>
      </c>
      <c r="R2438" s="486">
        <v>0.10999999940395355</v>
      </c>
      <c r="S2438" s="486"/>
      <c r="T2438">
        <v>93</v>
      </c>
      <c r="U2438" s="469" t="str">
        <f t="shared" si="782"/>
        <v>C109-R23</v>
      </c>
      <c r="V2438" s="970">
        <v>109</v>
      </c>
      <c r="W2438" s="470" t="s">
        <v>493</v>
      </c>
      <c r="X2438" s="470" t="s">
        <v>494</v>
      </c>
      <c r="Y2438" s="971">
        <v>23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C109-R25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1.3673263888888469</v>
      </c>
      <c r="Q2439" s="484">
        <f t="shared" ca="1" si="781"/>
        <v>1.3674652777777359</v>
      </c>
      <c r="R2439" s="486">
        <v>0.10999999940395355</v>
      </c>
      <c r="S2439" s="486"/>
      <c r="T2439">
        <v>93</v>
      </c>
      <c r="U2439" s="469" t="str">
        <f t="shared" si="782"/>
        <v>C109-R25</v>
      </c>
      <c r="V2439" s="970">
        <v>109</v>
      </c>
      <c r="W2439" s="470" t="s">
        <v>493</v>
      </c>
      <c r="X2439" s="470" t="s">
        <v>494</v>
      </c>
      <c r="Y2439" s="971">
        <v>25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C109-R27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1.3676967592592173</v>
      </c>
      <c r="Q2440" s="484">
        <f t="shared" ca="1" si="781"/>
        <v>1.3678587962962543</v>
      </c>
      <c r="R2440" s="486">
        <v>0.10999999940395355</v>
      </c>
      <c r="S2440" s="486"/>
      <c r="T2440">
        <v>93</v>
      </c>
      <c r="U2440" s="469" t="str">
        <f t="shared" si="782"/>
        <v>C109-R27</v>
      </c>
      <c r="V2440" s="970">
        <v>109</v>
      </c>
      <c r="W2440" s="470" t="s">
        <v>493</v>
      </c>
      <c r="X2440" s="470" t="s">
        <v>494</v>
      </c>
      <c r="Y2440" s="971">
        <v>27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C109-R29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1.3681018518518098</v>
      </c>
      <c r="Q2441" s="484">
        <f t="shared" ca="1" si="781"/>
        <v>1.3682754629629208</v>
      </c>
      <c r="R2441" s="486">
        <v>0.10999999940395355</v>
      </c>
      <c r="S2441" s="486"/>
      <c r="T2441">
        <v>93</v>
      </c>
      <c r="U2441" s="469" t="str">
        <f t="shared" si="782"/>
        <v>C109-R29</v>
      </c>
      <c r="V2441" s="970">
        <v>109</v>
      </c>
      <c r="W2441" s="470" t="s">
        <v>493</v>
      </c>
      <c r="X2441" s="470" t="s">
        <v>494</v>
      </c>
      <c r="Y2441" s="971">
        <v>29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C109-R31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1.3685532407406986</v>
      </c>
      <c r="Q2442" s="484">
        <f t="shared" ca="1" si="781"/>
        <v>1.3687152777777356</v>
      </c>
      <c r="R2442" s="486">
        <v>0.10999999940395355</v>
      </c>
      <c r="S2442" s="486"/>
      <c r="T2442">
        <v>93</v>
      </c>
      <c r="U2442" s="469" t="str">
        <f t="shared" si="782"/>
        <v>C109-R31</v>
      </c>
      <c r="V2442" s="970">
        <v>109</v>
      </c>
      <c r="W2442" s="470" t="s">
        <v>493</v>
      </c>
      <c r="X2442" s="470" t="s">
        <v>494</v>
      </c>
      <c r="Y2442" s="971">
        <v>31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C109-R33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1.3689699074073651</v>
      </c>
      <c r="Q2443" s="484">
        <f t="shared" ca="1" si="781"/>
        <v>1.3691319444444021</v>
      </c>
      <c r="R2443" s="486">
        <v>0.10999999940395355</v>
      </c>
      <c r="S2443" s="486"/>
      <c r="T2443">
        <v>94</v>
      </c>
      <c r="U2443" s="469" t="str">
        <f t="shared" si="782"/>
        <v>C109-R33</v>
      </c>
      <c r="V2443" s="970">
        <v>109</v>
      </c>
      <c r="W2443" s="470" t="s">
        <v>493</v>
      </c>
      <c r="X2443" s="470" t="s">
        <v>494</v>
      </c>
      <c r="Y2443" s="971">
        <v>33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C109-R35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1.3693981481481059</v>
      </c>
      <c r="Q2444" s="484">
        <f t="shared" ca="1" si="781"/>
        <v>1.3695486111110688</v>
      </c>
      <c r="R2444" s="486">
        <v>0.10999999940395355</v>
      </c>
      <c r="S2444" s="486"/>
      <c r="T2444">
        <v>94</v>
      </c>
      <c r="U2444" s="469" t="str">
        <f t="shared" si="782"/>
        <v>C109-R35</v>
      </c>
      <c r="V2444" s="970">
        <v>109</v>
      </c>
      <c r="W2444" s="470" t="s">
        <v>493</v>
      </c>
      <c r="X2444" s="470" t="s">
        <v>494</v>
      </c>
      <c r="Y2444" s="971">
        <v>35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C109-R37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1.3698379629629207</v>
      </c>
      <c r="Q2445" s="484">
        <f t="shared" ca="1" si="781"/>
        <v>1.3699884259258837</v>
      </c>
      <c r="R2445" s="486">
        <v>0.10999999940395355</v>
      </c>
      <c r="S2445" s="486"/>
      <c r="T2445">
        <v>94</v>
      </c>
      <c r="U2445" s="469" t="str">
        <f t="shared" si="782"/>
        <v>C109-R37</v>
      </c>
      <c r="V2445" s="970">
        <v>109</v>
      </c>
      <c r="W2445" s="470" t="s">
        <v>493</v>
      </c>
      <c r="X2445" s="470" t="s">
        <v>494</v>
      </c>
      <c r="Y2445" s="971">
        <v>37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C109-R39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1.3702777777777355</v>
      </c>
      <c r="Q2446" s="484">
        <f t="shared" ca="1" si="781"/>
        <v>1.3704166666666244</v>
      </c>
      <c r="R2446" s="486">
        <v>0.10999999940395355</v>
      </c>
      <c r="S2446" s="486"/>
      <c r="T2446">
        <v>94</v>
      </c>
      <c r="U2446" s="469" t="str">
        <f t="shared" si="782"/>
        <v>C109-R39</v>
      </c>
      <c r="V2446" s="970">
        <v>109</v>
      </c>
      <c r="W2446" s="470" t="s">
        <v>493</v>
      </c>
      <c r="X2446" s="470" t="s">
        <v>494</v>
      </c>
      <c r="Y2446" s="971">
        <v>39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C109-R41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1.3706944444444022</v>
      </c>
      <c r="Q2447" s="484">
        <f t="shared" ca="1" si="781"/>
        <v>1.3708564814814392</v>
      </c>
      <c r="R2447" s="486">
        <v>0.10999999940395355</v>
      </c>
      <c r="S2447" s="486"/>
      <c r="T2447">
        <v>94</v>
      </c>
      <c r="U2447" s="469" t="str">
        <f t="shared" si="782"/>
        <v>C109-R41</v>
      </c>
      <c r="V2447" s="970">
        <v>109</v>
      </c>
      <c r="W2447" s="470" t="s">
        <v>493</v>
      </c>
      <c r="X2447" s="470" t="s">
        <v>494</v>
      </c>
      <c r="Y2447" s="971">
        <v>41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C110-R42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1.3710879629629207</v>
      </c>
      <c r="Q2448" s="484">
        <f t="shared" ca="1" si="781"/>
        <v>1.3712499999999577</v>
      </c>
      <c r="R2448" s="486">
        <v>0.10999999940395355</v>
      </c>
      <c r="S2448" s="486"/>
      <c r="T2448">
        <v>94</v>
      </c>
      <c r="U2448" s="469" t="str">
        <f t="shared" si="782"/>
        <v>C110-R42</v>
      </c>
      <c r="V2448" s="970">
        <v>110</v>
      </c>
      <c r="W2448" s="470" t="s">
        <v>493</v>
      </c>
      <c r="X2448" s="470" t="s">
        <v>494</v>
      </c>
      <c r="Y2448" s="971">
        <v>42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C110-R40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1.3715162037036615</v>
      </c>
      <c r="Q2449" s="484">
        <f t="shared" ca="1" si="781"/>
        <v>1.3716666666666244</v>
      </c>
      <c r="R2449" s="486">
        <v>0.10999999940395355</v>
      </c>
      <c r="S2449" s="486"/>
      <c r="T2449">
        <v>94</v>
      </c>
      <c r="U2449" s="469" t="str">
        <f t="shared" si="782"/>
        <v>C110-R40</v>
      </c>
      <c r="V2449" s="970">
        <v>110</v>
      </c>
      <c r="W2449" s="470" t="s">
        <v>493</v>
      </c>
      <c r="X2449" s="470" t="s">
        <v>494</v>
      </c>
      <c r="Y2449" s="971">
        <v>40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C110-R38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1.3719212962962539</v>
      </c>
      <c r="Q2450" s="484">
        <f t="shared" ca="1" si="781"/>
        <v>1.3720949074073649</v>
      </c>
      <c r="R2450" s="486">
        <v>0.10999999940395355</v>
      </c>
      <c r="S2450" s="486"/>
      <c r="T2450">
        <v>94</v>
      </c>
      <c r="U2450" s="469" t="str">
        <f t="shared" si="782"/>
        <v>C110-R38</v>
      </c>
      <c r="V2450" s="970">
        <v>110</v>
      </c>
      <c r="W2450" s="470" t="s">
        <v>493</v>
      </c>
      <c r="X2450" s="470" t="s">
        <v>494</v>
      </c>
      <c r="Y2450" s="971">
        <v>38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C110-R36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1.3723726851851428</v>
      </c>
      <c r="Q2451" s="484">
        <f t="shared" ca="1" si="781"/>
        <v>1.3725347222221798</v>
      </c>
      <c r="R2451" s="486">
        <v>0.10999999940395355</v>
      </c>
      <c r="S2451" s="486"/>
      <c r="T2451">
        <v>94</v>
      </c>
      <c r="U2451" s="469" t="str">
        <f t="shared" si="782"/>
        <v>C110-R36</v>
      </c>
      <c r="V2451" s="970">
        <v>110</v>
      </c>
      <c r="W2451" s="470" t="s">
        <v>493</v>
      </c>
      <c r="X2451" s="470" t="s">
        <v>494</v>
      </c>
      <c r="Y2451" s="971">
        <v>36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C110-R34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1.3728009259258835</v>
      </c>
      <c r="Q2452" s="484">
        <f t="shared" ca="1" si="781"/>
        <v>1.3729629629629205</v>
      </c>
      <c r="R2452" s="486">
        <v>0.10999999940395355</v>
      </c>
      <c r="S2452" s="486"/>
      <c r="T2452">
        <v>94</v>
      </c>
      <c r="U2452" s="469" t="str">
        <f t="shared" si="782"/>
        <v>C110-R34</v>
      </c>
      <c r="V2452" s="970">
        <v>110</v>
      </c>
      <c r="W2452" s="470" t="s">
        <v>493</v>
      </c>
      <c r="X2452" s="470" t="s">
        <v>494</v>
      </c>
      <c r="Y2452" s="971">
        <v>34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C110-R32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1.3732291666666243</v>
      </c>
      <c r="Q2453" s="484">
        <f t="shared" ca="1" si="781"/>
        <v>1.3733912037036613</v>
      </c>
      <c r="R2453" s="486">
        <v>0.10999999940395355</v>
      </c>
      <c r="S2453" s="486"/>
      <c r="T2453">
        <v>94</v>
      </c>
      <c r="U2453" s="469" t="str">
        <f t="shared" si="782"/>
        <v>C110-R32</v>
      </c>
      <c r="V2453" s="970">
        <v>110</v>
      </c>
      <c r="W2453" s="470" t="s">
        <v>493</v>
      </c>
      <c r="X2453" s="470" t="s">
        <v>494</v>
      </c>
      <c r="Y2453" s="971">
        <v>32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C110-R30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1.3736805555555132</v>
      </c>
      <c r="Q2454" s="484">
        <f t="shared" ca="1" si="781"/>
        <v>1.3738541666666242</v>
      </c>
      <c r="R2454" s="486">
        <v>0.10999999940395355</v>
      </c>
      <c r="S2454" s="486"/>
      <c r="T2454">
        <v>94</v>
      </c>
      <c r="U2454" s="469" t="str">
        <f t="shared" si="782"/>
        <v>C110-R30</v>
      </c>
      <c r="V2454" s="970">
        <v>110</v>
      </c>
      <c r="W2454" s="470" t="s">
        <v>493</v>
      </c>
      <c r="X2454" s="470" t="s">
        <v>494</v>
      </c>
      <c r="Y2454" s="971">
        <v>30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C110-R28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1.3740972222221797</v>
      </c>
      <c r="Q2455" s="484">
        <f t="shared" ca="1" si="781"/>
        <v>1.3742708333332907</v>
      </c>
      <c r="R2455" s="486">
        <v>0.10999999940395355</v>
      </c>
      <c r="S2455" s="486"/>
      <c r="T2455">
        <v>94</v>
      </c>
      <c r="U2455" s="469" t="str">
        <f t="shared" si="782"/>
        <v>C110-R28</v>
      </c>
      <c r="V2455" s="970">
        <v>110</v>
      </c>
      <c r="W2455" s="470" t="s">
        <v>493</v>
      </c>
      <c r="X2455" s="470" t="s">
        <v>494</v>
      </c>
      <c r="Y2455" s="971">
        <v>28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C110-R26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1.3745486111110685</v>
      </c>
      <c r="Q2456" s="484">
        <f t="shared" ca="1" si="781"/>
        <v>1.3747222222221795</v>
      </c>
      <c r="R2456" s="486">
        <v>0.10999999940395355</v>
      </c>
      <c r="S2456" s="486"/>
      <c r="T2456">
        <v>94</v>
      </c>
      <c r="U2456" s="469" t="str">
        <f t="shared" si="782"/>
        <v>C110-R26</v>
      </c>
      <c r="V2456" s="970">
        <v>110</v>
      </c>
      <c r="W2456" s="470" t="s">
        <v>493</v>
      </c>
      <c r="X2456" s="470" t="s">
        <v>494</v>
      </c>
      <c r="Y2456" s="971">
        <v>26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C110-R24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1.3749884259258833</v>
      </c>
      <c r="Q2457" s="484">
        <f t="shared" ca="1" si="781"/>
        <v>1.3751273148147722</v>
      </c>
      <c r="R2457" s="486">
        <v>0.10999999940395355</v>
      </c>
      <c r="S2457" s="486"/>
      <c r="T2457">
        <v>94</v>
      </c>
      <c r="U2457" s="469" t="str">
        <f t="shared" si="782"/>
        <v>C110-R24</v>
      </c>
      <c r="V2457" s="970">
        <v>110</v>
      </c>
      <c r="W2457" s="470" t="s">
        <v>493</v>
      </c>
      <c r="X2457" s="470" t="s">
        <v>494</v>
      </c>
      <c r="Y2457" s="971">
        <v>24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C110-R22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1.3753819444444018</v>
      </c>
      <c r="Q2458" s="484">
        <f t="shared" ca="1" si="781"/>
        <v>1.3755555555555128</v>
      </c>
      <c r="R2458" s="486">
        <v>0.10999999940395355</v>
      </c>
      <c r="S2458" s="486"/>
      <c r="T2458">
        <v>94</v>
      </c>
      <c r="U2458" s="469" t="str">
        <f t="shared" si="782"/>
        <v>C110-R22</v>
      </c>
      <c r="V2458" s="970">
        <v>110</v>
      </c>
      <c r="W2458" s="470" t="s">
        <v>493</v>
      </c>
      <c r="X2458" s="470" t="s">
        <v>494</v>
      </c>
      <c r="Y2458" s="971">
        <v>22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C110-R20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1.3757870370369942</v>
      </c>
      <c r="Q2459" s="484">
        <f t="shared" ca="1" si="781"/>
        <v>1.3759490740740312</v>
      </c>
      <c r="R2459" s="486">
        <v>0.10999999940395355</v>
      </c>
      <c r="S2459" s="486"/>
      <c r="T2459">
        <v>94</v>
      </c>
      <c r="U2459" s="469" t="str">
        <f t="shared" si="782"/>
        <v>C110-R20</v>
      </c>
      <c r="V2459" s="970">
        <v>110</v>
      </c>
      <c r="W2459" s="470" t="s">
        <v>493</v>
      </c>
      <c r="X2459" s="470" t="s">
        <v>494</v>
      </c>
      <c r="Y2459" s="971">
        <v>20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C110-R18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1.3761805555555127</v>
      </c>
      <c r="Q2460" s="484">
        <f t="shared" ca="1" si="781"/>
        <v>1.3763541666666237</v>
      </c>
      <c r="R2460" s="486">
        <v>0.10999999940395355</v>
      </c>
      <c r="S2460" s="486"/>
      <c r="T2460">
        <v>94</v>
      </c>
      <c r="U2460" s="469" t="str">
        <f t="shared" si="782"/>
        <v>C110-R18</v>
      </c>
      <c r="V2460" s="970">
        <v>110</v>
      </c>
      <c r="W2460" s="470" t="s">
        <v>493</v>
      </c>
      <c r="X2460" s="470" t="s">
        <v>494</v>
      </c>
      <c r="Y2460" s="971">
        <v>18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C110-R16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1.3765972222221792</v>
      </c>
      <c r="Q2461" s="484">
        <f t="shared" ca="1" si="781"/>
        <v>1.3767592592592162</v>
      </c>
      <c r="R2461" s="486">
        <v>0.10999999940395355</v>
      </c>
      <c r="S2461" s="486"/>
      <c r="T2461">
        <v>94</v>
      </c>
      <c r="U2461" s="469" t="str">
        <f t="shared" si="782"/>
        <v>C110-R16</v>
      </c>
      <c r="V2461" s="970">
        <v>110</v>
      </c>
      <c r="W2461" s="470" t="s">
        <v>493</v>
      </c>
      <c r="X2461" s="470" t="s">
        <v>494</v>
      </c>
      <c r="Y2461" s="971">
        <v>16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C110-R14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1.3770023148147716</v>
      </c>
      <c r="Q2462" s="484">
        <f t="shared" ca="1" si="781"/>
        <v>1.3771759259258827</v>
      </c>
      <c r="R2462" s="486">
        <v>0.10999999940395355</v>
      </c>
      <c r="S2462" s="486"/>
      <c r="T2462">
        <v>94</v>
      </c>
      <c r="U2462" s="469" t="str">
        <f t="shared" si="782"/>
        <v>C110-R14</v>
      </c>
      <c r="V2462" s="970">
        <v>110</v>
      </c>
      <c r="W2462" s="470" t="s">
        <v>493</v>
      </c>
      <c r="X2462" s="470" t="s">
        <v>494</v>
      </c>
      <c r="Y2462" s="971">
        <v>14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C110-R12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1.3774421296295865</v>
      </c>
      <c r="Q2463" s="484">
        <f t="shared" ca="1" si="781"/>
        <v>1.3776041666666234</v>
      </c>
      <c r="R2463" s="486">
        <v>0.10999999940395355</v>
      </c>
      <c r="S2463" s="486"/>
      <c r="T2463">
        <v>94</v>
      </c>
      <c r="U2463" s="469" t="str">
        <f t="shared" si="782"/>
        <v>C110-R12</v>
      </c>
      <c r="V2463" s="970">
        <v>110</v>
      </c>
      <c r="W2463" s="470" t="s">
        <v>493</v>
      </c>
      <c r="X2463" s="470" t="s">
        <v>494</v>
      </c>
      <c r="Y2463" s="971">
        <v>12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C110-R10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1.3778935185184753</v>
      </c>
      <c r="Q2464" s="484">
        <f t="shared" ca="1" si="781"/>
        <v>1.3780439814814383</v>
      </c>
      <c r="R2464" s="486">
        <v>0.10999999940395355</v>
      </c>
      <c r="S2464" s="486"/>
      <c r="T2464">
        <v>94</v>
      </c>
      <c r="U2464" s="469" t="str">
        <f t="shared" si="782"/>
        <v>C110-R10</v>
      </c>
      <c r="V2464" s="970">
        <v>110</v>
      </c>
      <c r="W2464" s="470" t="s">
        <v>493</v>
      </c>
      <c r="X2464" s="470" t="s">
        <v>494</v>
      </c>
      <c r="Y2464" s="971">
        <v>10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C110-R8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1.3783333333332901</v>
      </c>
      <c r="Q2465" s="484">
        <f t="shared" ca="1" si="781"/>
        <v>1.378472222222179</v>
      </c>
      <c r="R2465" s="486">
        <v>0.10999999940395355</v>
      </c>
      <c r="S2465" s="486"/>
      <c r="T2465">
        <v>94</v>
      </c>
      <c r="U2465" s="469" t="str">
        <f t="shared" si="782"/>
        <v>C110-R8</v>
      </c>
      <c r="V2465" s="970">
        <v>110</v>
      </c>
      <c r="W2465" s="470" t="s">
        <v>493</v>
      </c>
      <c r="X2465" s="470" t="s">
        <v>494</v>
      </c>
      <c r="Y2465" s="971">
        <v>8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C110-R6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1.3787384259258828</v>
      </c>
      <c r="Q2466" s="484">
        <f t="shared" ca="1" si="781"/>
        <v>1.3788773148147717</v>
      </c>
      <c r="R2466" s="486">
        <v>0.10999999940395355</v>
      </c>
      <c r="S2466" s="486"/>
      <c r="T2466">
        <v>94</v>
      </c>
      <c r="U2466" s="469" t="str">
        <f t="shared" si="782"/>
        <v>C110-R6</v>
      </c>
      <c r="V2466" s="970">
        <v>110</v>
      </c>
      <c r="W2466" s="470" t="s">
        <v>493</v>
      </c>
      <c r="X2466" s="470" t="s">
        <v>494</v>
      </c>
      <c r="Y2466" s="971">
        <v>6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C110-R4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1.3791435185184755</v>
      </c>
      <c r="Q2467" s="484">
        <f t="shared" ca="1" si="781"/>
        <v>1.3793171296295865</v>
      </c>
      <c r="R2467" s="486">
        <v>0.10999999940395355</v>
      </c>
      <c r="S2467" s="486"/>
      <c r="T2467">
        <v>94</v>
      </c>
      <c r="U2467" s="469" t="str">
        <f t="shared" si="782"/>
        <v>C110-R4</v>
      </c>
      <c r="V2467" s="970">
        <v>110</v>
      </c>
      <c r="W2467" s="470" t="s">
        <v>493</v>
      </c>
      <c r="X2467" s="470" t="s">
        <v>494</v>
      </c>
      <c r="Y2467" s="971">
        <v>4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C110-R2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1.3795949074073643</v>
      </c>
      <c r="Q2468" s="484">
        <f t="shared" ca="1" si="781"/>
        <v>1.3797685185184754</v>
      </c>
      <c r="R2468" s="486">
        <v>0.10999999940395355</v>
      </c>
      <c r="S2468" s="486"/>
      <c r="T2468">
        <v>95</v>
      </c>
      <c r="U2468" s="469" t="str">
        <f t="shared" si="782"/>
        <v>C110-R2</v>
      </c>
      <c r="V2468" s="970">
        <v>110</v>
      </c>
      <c r="W2468" s="470" t="s">
        <v>493</v>
      </c>
      <c r="X2468" s="470" t="s">
        <v>494</v>
      </c>
      <c r="Y2468" s="971">
        <v>2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C111-R1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1.3800578703703272</v>
      </c>
      <c r="Q2469" s="484">
        <f t="shared" ref="Q2469:Q2532" ca="1" si="856">P2469+TIME(0,0,RANDBETWEEN(12,15))</f>
        <v>1.3802314814814383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C111-R1</v>
      </c>
      <c r="V2469" s="970">
        <v>111</v>
      </c>
      <c r="W2469" s="470" t="s">
        <v>493</v>
      </c>
      <c r="X2469" s="470" t="s">
        <v>494</v>
      </c>
      <c r="Y2469" s="971">
        <v>1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C111-R3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1.3805208333332901</v>
      </c>
      <c r="Q2470" s="484">
        <f t="shared" ca="1" si="856"/>
        <v>1.380659722222179</v>
      </c>
      <c r="R2470" s="486">
        <v>0.10999999940395355</v>
      </c>
      <c r="S2470" s="486"/>
      <c r="T2470">
        <v>95</v>
      </c>
      <c r="U2470" s="469" t="str">
        <f t="shared" si="857"/>
        <v>C111-R3</v>
      </c>
      <c r="V2470" s="970">
        <v>111</v>
      </c>
      <c r="W2470" s="470" t="s">
        <v>493</v>
      </c>
      <c r="X2470" s="470" t="s">
        <v>494</v>
      </c>
      <c r="Y2470" s="971">
        <v>3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C111-R5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1.3808912037036605</v>
      </c>
      <c r="Q2471" s="484">
        <f t="shared" ca="1" si="856"/>
        <v>1.3810300925925494</v>
      </c>
      <c r="R2471" s="486">
        <v>0.10999999940395355</v>
      </c>
      <c r="S2471" s="486"/>
      <c r="T2471">
        <v>95</v>
      </c>
      <c r="U2471" s="469" t="str">
        <f t="shared" si="857"/>
        <v>C111-R5</v>
      </c>
      <c r="V2471" s="970">
        <v>111</v>
      </c>
      <c r="W2471" s="470" t="s">
        <v>493</v>
      </c>
      <c r="X2471" s="470" t="s">
        <v>494</v>
      </c>
      <c r="Y2471" s="971">
        <v>5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C111-R7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1.3812731481481049</v>
      </c>
      <c r="Q2472" s="484">
        <f t="shared" ca="1" si="856"/>
        <v>1.3814467592592159</v>
      </c>
      <c r="R2472" s="486">
        <v>0.10999999940395355</v>
      </c>
      <c r="S2472" s="486"/>
      <c r="T2472">
        <v>95</v>
      </c>
      <c r="U2472" s="469" t="str">
        <f t="shared" si="857"/>
        <v>C111-R7</v>
      </c>
      <c r="V2472" s="970">
        <v>111</v>
      </c>
      <c r="W2472" s="470" t="s">
        <v>493</v>
      </c>
      <c r="X2472" s="470" t="s">
        <v>494</v>
      </c>
      <c r="Y2472" s="971">
        <v>7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C111-R9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1.3817129629629197</v>
      </c>
      <c r="Q2473" s="484">
        <f t="shared" ca="1" si="856"/>
        <v>1.3818518518518086</v>
      </c>
      <c r="R2473" s="486">
        <v>0.10999999940395355</v>
      </c>
      <c r="S2473" s="486"/>
      <c r="T2473">
        <v>95</v>
      </c>
      <c r="U2473" s="469" t="str">
        <f t="shared" si="857"/>
        <v>C111-R9</v>
      </c>
      <c r="V2473" s="970">
        <v>111</v>
      </c>
      <c r="W2473" s="470" t="s">
        <v>493</v>
      </c>
      <c r="X2473" s="470" t="s">
        <v>494</v>
      </c>
      <c r="Y2473" s="971">
        <v>9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C111-R11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1.3821180555555124</v>
      </c>
      <c r="Q2474" s="484">
        <f t="shared" ca="1" si="856"/>
        <v>1.3822569444444013</v>
      </c>
      <c r="R2474" s="486">
        <v>0.10999999940395355</v>
      </c>
      <c r="S2474" s="486"/>
      <c r="T2474">
        <v>95</v>
      </c>
      <c r="U2474" s="469" t="str">
        <f t="shared" si="857"/>
        <v>C111-R11</v>
      </c>
      <c r="V2474" s="970">
        <v>111</v>
      </c>
      <c r="W2474" s="470" t="s">
        <v>493</v>
      </c>
      <c r="X2474" s="470" t="s">
        <v>494</v>
      </c>
      <c r="Y2474" s="971">
        <v>11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C111-R13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1.3825231481481051</v>
      </c>
      <c r="Q2475" s="484">
        <f t="shared" ca="1" si="856"/>
        <v>1.3826967592592161</v>
      </c>
      <c r="R2475" s="486">
        <v>0.10999999940395355</v>
      </c>
      <c r="S2475" s="486"/>
      <c r="T2475">
        <v>95</v>
      </c>
      <c r="U2475" s="469" t="str">
        <f t="shared" si="857"/>
        <v>C111-R13</v>
      </c>
      <c r="V2475" s="970">
        <v>111</v>
      </c>
      <c r="W2475" s="470" t="s">
        <v>493</v>
      </c>
      <c r="X2475" s="470" t="s">
        <v>494</v>
      </c>
      <c r="Y2475" s="971">
        <v>13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C111-R15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1.3829745370369939</v>
      </c>
      <c r="Q2476" s="484">
        <f t="shared" ca="1" si="856"/>
        <v>1.3831134259258828</v>
      </c>
      <c r="R2476" s="486">
        <v>0.10999999940395355</v>
      </c>
      <c r="S2476" s="486"/>
      <c r="T2476">
        <v>95</v>
      </c>
      <c r="U2476" s="469" t="str">
        <f t="shared" si="857"/>
        <v>C111-R15</v>
      </c>
      <c r="V2476" s="970">
        <v>111</v>
      </c>
      <c r="W2476" s="470" t="s">
        <v>493</v>
      </c>
      <c r="X2476" s="470" t="s">
        <v>494</v>
      </c>
      <c r="Y2476" s="971">
        <v>15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C111-R17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1.3833564814814383</v>
      </c>
      <c r="Q2477" s="484">
        <f t="shared" ca="1" si="856"/>
        <v>1.3835300925925493</v>
      </c>
      <c r="R2477" s="486">
        <v>0.10999999940395355</v>
      </c>
      <c r="S2477" s="486"/>
      <c r="T2477">
        <v>95</v>
      </c>
      <c r="U2477" s="469" t="str">
        <f t="shared" si="857"/>
        <v>C111-R17</v>
      </c>
      <c r="V2477" s="970">
        <v>111</v>
      </c>
      <c r="W2477" s="470" t="s">
        <v>493</v>
      </c>
      <c r="X2477" s="470" t="s">
        <v>494</v>
      </c>
      <c r="Y2477" s="971">
        <v>17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C111-R19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1.3837731481481048</v>
      </c>
      <c r="Q2478" s="484">
        <f t="shared" ca="1" si="856"/>
        <v>1.3839120370369937</v>
      </c>
      <c r="R2478" s="486">
        <v>0.10999999940395355</v>
      </c>
      <c r="S2478" s="486"/>
      <c r="T2478">
        <v>95</v>
      </c>
      <c r="U2478" s="469" t="str">
        <f t="shared" si="857"/>
        <v>C111-R19</v>
      </c>
      <c r="V2478" s="970">
        <v>111</v>
      </c>
      <c r="W2478" s="470" t="s">
        <v>493</v>
      </c>
      <c r="X2478" s="470" t="s">
        <v>494</v>
      </c>
      <c r="Y2478" s="971">
        <v>19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C111-R21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1.3842013888888456</v>
      </c>
      <c r="Q2479" s="484">
        <f t="shared" ca="1" si="856"/>
        <v>1.3843634259258826</v>
      </c>
      <c r="R2479" s="486">
        <v>0.10999999940395355</v>
      </c>
      <c r="S2479" s="486"/>
      <c r="T2479">
        <v>95</v>
      </c>
      <c r="U2479" s="469" t="str">
        <f t="shared" si="857"/>
        <v>C111-R21</v>
      </c>
      <c r="V2479" s="970">
        <v>111</v>
      </c>
      <c r="W2479" s="470" t="s">
        <v>493</v>
      </c>
      <c r="X2479" s="470" t="s">
        <v>494</v>
      </c>
      <c r="Y2479" s="971">
        <v>21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C111-R23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1.3846064814814381</v>
      </c>
      <c r="Q2480" s="484">
        <f t="shared" ca="1" si="856"/>
        <v>1.3847800925925491</v>
      </c>
      <c r="R2480" s="486">
        <v>0.10999999940395355</v>
      </c>
      <c r="S2480" s="486"/>
      <c r="T2480">
        <v>95</v>
      </c>
      <c r="U2480" s="469" t="str">
        <f t="shared" si="857"/>
        <v>C111-R23</v>
      </c>
      <c r="V2480" s="970">
        <v>111</v>
      </c>
      <c r="W2480" s="470" t="s">
        <v>493</v>
      </c>
      <c r="X2480" s="470" t="s">
        <v>494</v>
      </c>
      <c r="Y2480" s="971">
        <v>23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C111-R25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1.3850231481481046</v>
      </c>
      <c r="Q2481" s="484">
        <f t="shared" ca="1" si="856"/>
        <v>1.3851620370369935</v>
      </c>
      <c r="R2481" s="486">
        <v>0.10999999940395355</v>
      </c>
      <c r="S2481" s="486"/>
      <c r="T2481">
        <v>95</v>
      </c>
      <c r="U2481" s="469" t="str">
        <f t="shared" si="857"/>
        <v>C111-R25</v>
      </c>
      <c r="V2481" s="970">
        <v>111</v>
      </c>
      <c r="W2481" s="470" t="s">
        <v>493</v>
      </c>
      <c r="X2481" s="470" t="s">
        <v>494</v>
      </c>
      <c r="Y2481" s="971">
        <v>25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C111-R27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1.385405092592549</v>
      </c>
      <c r="Q2482" s="484">
        <f t="shared" ca="1" si="856"/>
        <v>1.38557870370366</v>
      </c>
      <c r="R2482" s="486">
        <v>0.10999999940395355</v>
      </c>
      <c r="S2482" s="486"/>
      <c r="T2482">
        <v>95</v>
      </c>
      <c r="U2482" s="469" t="str">
        <f t="shared" si="857"/>
        <v>C111-R27</v>
      </c>
      <c r="V2482" s="970">
        <v>111</v>
      </c>
      <c r="W2482" s="470" t="s">
        <v>493</v>
      </c>
      <c r="X2482" s="470" t="s">
        <v>494</v>
      </c>
      <c r="Y2482" s="971">
        <v>27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C111-R29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1.3858449074073638</v>
      </c>
      <c r="Q2483" s="484">
        <f t="shared" ca="1" si="856"/>
        <v>1.3860069444444008</v>
      </c>
      <c r="R2483" s="486">
        <v>0.10999999940395355</v>
      </c>
      <c r="S2483" s="486"/>
      <c r="T2483">
        <v>95</v>
      </c>
      <c r="U2483" s="469" t="str">
        <f t="shared" si="857"/>
        <v>C111-R29</v>
      </c>
      <c r="V2483" s="970">
        <v>111</v>
      </c>
      <c r="W2483" s="470" t="s">
        <v>493</v>
      </c>
      <c r="X2483" s="470" t="s">
        <v>494</v>
      </c>
      <c r="Y2483" s="971">
        <v>29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C111-R31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1.3862615740740303</v>
      </c>
      <c r="Q2484" s="484">
        <f t="shared" ca="1" si="856"/>
        <v>1.3864004629629192</v>
      </c>
      <c r="R2484" s="486">
        <v>0.10999999940395355</v>
      </c>
      <c r="S2484" s="486"/>
      <c r="T2484">
        <v>95</v>
      </c>
      <c r="U2484" s="469" t="str">
        <f t="shared" si="857"/>
        <v>C111-R31</v>
      </c>
      <c r="V2484" s="970">
        <v>111</v>
      </c>
      <c r="W2484" s="470" t="s">
        <v>493</v>
      </c>
      <c r="X2484" s="470" t="s">
        <v>494</v>
      </c>
      <c r="Y2484" s="971">
        <v>31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C111-R33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1.386689814814771</v>
      </c>
      <c r="Q2485" s="484">
        <f t="shared" ca="1" si="856"/>
        <v>1.3868634259258821</v>
      </c>
      <c r="R2485" s="486">
        <v>0.10999999940395355</v>
      </c>
      <c r="S2485" s="486"/>
      <c r="T2485">
        <v>95</v>
      </c>
      <c r="U2485" s="469" t="str">
        <f t="shared" si="857"/>
        <v>C111-R33</v>
      </c>
      <c r="V2485" s="970">
        <v>111</v>
      </c>
      <c r="W2485" s="470" t="s">
        <v>493</v>
      </c>
      <c r="X2485" s="470" t="s">
        <v>494</v>
      </c>
      <c r="Y2485" s="971">
        <v>33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C111-R35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1.3871064814814376</v>
      </c>
      <c r="Q2486" s="484">
        <f t="shared" ca="1" si="856"/>
        <v>1.3872800925925486</v>
      </c>
      <c r="R2486" s="486">
        <v>0.10999999940395355</v>
      </c>
      <c r="S2486" s="486"/>
      <c r="T2486">
        <v>95</v>
      </c>
      <c r="U2486" s="469" t="str">
        <f t="shared" si="857"/>
        <v>C111-R35</v>
      </c>
      <c r="V2486" s="970">
        <v>111</v>
      </c>
      <c r="W2486" s="470" t="s">
        <v>493</v>
      </c>
      <c r="X2486" s="470" t="s">
        <v>494</v>
      </c>
      <c r="Y2486" s="971">
        <v>35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C111-R37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1.3875578703703264</v>
      </c>
      <c r="Q2487" s="484">
        <f t="shared" ca="1" si="856"/>
        <v>1.3877083333332894</v>
      </c>
      <c r="R2487" s="486">
        <v>0.10999999940395355</v>
      </c>
      <c r="S2487" s="486"/>
      <c r="T2487">
        <v>95</v>
      </c>
      <c r="U2487" s="469" t="str">
        <f t="shared" si="857"/>
        <v>C111-R37</v>
      </c>
      <c r="V2487" s="970">
        <v>111</v>
      </c>
      <c r="W2487" s="470" t="s">
        <v>493</v>
      </c>
      <c r="X2487" s="470" t="s">
        <v>494</v>
      </c>
      <c r="Y2487" s="971">
        <v>37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C111-R39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1.3879745370369931</v>
      </c>
      <c r="Q2488" s="484">
        <f t="shared" ca="1" si="856"/>
        <v>1.3881249999999561</v>
      </c>
      <c r="R2488" s="486">
        <v>0.10999999940395355</v>
      </c>
      <c r="S2488" s="486"/>
      <c r="T2488">
        <v>95</v>
      </c>
      <c r="U2488" s="469" t="str">
        <f t="shared" si="857"/>
        <v>C111-R39</v>
      </c>
      <c r="V2488" s="970">
        <v>111</v>
      </c>
      <c r="W2488" s="470" t="s">
        <v>493</v>
      </c>
      <c r="X2488" s="470" t="s">
        <v>494</v>
      </c>
      <c r="Y2488" s="971">
        <v>39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C111-R41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1.3884143518518079</v>
      </c>
      <c r="Q2489" s="484">
        <f t="shared" ca="1" si="856"/>
        <v>1.3885648148147709</v>
      </c>
      <c r="R2489" s="486">
        <v>0.10999999940395355</v>
      </c>
      <c r="S2489" s="486"/>
      <c r="T2489">
        <v>95</v>
      </c>
      <c r="U2489" s="469" t="str">
        <f t="shared" si="857"/>
        <v>C111-R41</v>
      </c>
      <c r="V2489" s="970">
        <v>111</v>
      </c>
      <c r="W2489" s="470" t="s">
        <v>493</v>
      </c>
      <c r="X2489" s="470" t="s">
        <v>494</v>
      </c>
      <c r="Y2489" s="971">
        <v>41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1.3888078703703264</v>
      </c>
      <c r="Q2490" s="484">
        <f t="shared" ca="1" si="856"/>
        <v>1.3889583333332893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 s="552"/>
      <c r="W2490" s="470" t="s">
        <v>493</v>
      </c>
      <c r="X2490" s="470" t="s">
        <v>494</v>
      </c>
      <c r="Y2490" s="553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1.3892476851851412</v>
      </c>
      <c r="Q2491" s="484">
        <f t="shared" ca="1" si="856"/>
        <v>1.3893865740740301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 s="552"/>
      <c r="W2491" s="470" t="s">
        <v>493</v>
      </c>
      <c r="X2491" s="470" t="s">
        <v>494</v>
      </c>
      <c r="Y2491" s="553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1.3896643518518079</v>
      </c>
      <c r="Q2492" s="484">
        <f t="shared" ca="1" si="856"/>
        <v>1.3898263888888449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 s="552"/>
      <c r="W2492" s="470" t="s">
        <v>493</v>
      </c>
      <c r="X2492" s="470" t="s">
        <v>494</v>
      </c>
      <c r="Y2492" s="553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1.3900925925925487</v>
      </c>
      <c r="Q2493" s="484">
        <f t="shared" ca="1" si="856"/>
        <v>1.3902546296295857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 s="552"/>
      <c r="W2493" s="470" t="s">
        <v>493</v>
      </c>
      <c r="X2493" s="470" t="s">
        <v>494</v>
      </c>
      <c r="Y2493" s="55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1.3904976851851412</v>
      </c>
      <c r="Q2494" s="484">
        <f t="shared" ca="1" si="856"/>
        <v>1.3906365740740301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 s="552"/>
      <c r="W2494" s="470" t="s">
        <v>493</v>
      </c>
      <c r="X2494" s="470" t="s">
        <v>494</v>
      </c>
      <c r="Y2494" s="553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1.3909027777777339</v>
      </c>
      <c r="Q2495" s="484">
        <f t="shared" ca="1" si="856"/>
        <v>1.3910648148147708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 s="552"/>
      <c r="W2495" s="470" t="s">
        <v>493</v>
      </c>
      <c r="X2495" s="470" t="s">
        <v>494</v>
      </c>
      <c r="Y2495" s="553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1.3913310185184746</v>
      </c>
      <c r="Q2496" s="484">
        <f t="shared" ca="1" si="856"/>
        <v>1.3914930555555116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 s="552"/>
      <c r="W2496" s="470" t="s">
        <v>493</v>
      </c>
      <c r="X2496" s="470" t="s">
        <v>494</v>
      </c>
      <c r="Y2496" s="553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1.3917708333332894</v>
      </c>
      <c r="Q2497" s="484">
        <f t="shared" ca="1" si="856"/>
        <v>1.3919097222221783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 s="552"/>
      <c r="W2497" s="470" t="s">
        <v>493</v>
      </c>
      <c r="X2497" s="470" t="s">
        <v>494</v>
      </c>
      <c r="Y2497" s="553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1.3921874999999562</v>
      </c>
      <c r="Q2498" s="484">
        <f t="shared" ca="1" si="856"/>
        <v>1.3923379629629191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 s="552"/>
      <c r="W2498" s="470" t="s">
        <v>493</v>
      </c>
      <c r="X2498" s="470" t="s">
        <v>494</v>
      </c>
      <c r="Y2498" s="553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1.3925925925925486</v>
      </c>
      <c r="Q2499" s="484">
        <f t="shared" ca="1" si="856"/>
        <v>1.3927314814814375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 s="552"/>
      <c r="W2499" s="470" t="s">
        <v>493</v>
      </c>
      <c r="X2499" s="470" t="s">
        <v>494</v>
      </c>
      <c r="Y2499" s="553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1.3929861111110671</v>
      </c>
      <c r="Q2500" s="484">
        <f t="shared" ca="1" si="856"/>
        <v>1.3931597222221781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 s="552"/>
      <c r="W2500" s="470" t="s">
        <v>493</v>
      </c>
      <c r="X2500" s="470" t="s">
        <v>494</v>
      </c>
      <c r="Y2500" s="553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1.3934259259258819</v>
      </c>
      <c r="Q2501" s="484">
        <f t="shared" ca="1" si="856"/>
        <v>1.3935995370369929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 s="552"/>
      <c r="W2501" s="470" t="s">
        <v>493</v>
      </c>
      <c r="X2501" s="470" t="s">
        <v>494</v>
      </c>
      <c r="Y2501" s="553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1.3938888888888448</v>
      </c>
      <c r="Q2502" s="484">
        <f t="shared" ca="1" si="856"/>
        <v>1.3940624999999558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 s="552"/>
      <c r="W2502" s="470" t="s">
        <v>493</v>
      </c>
      <c r="X2502" s="470" t="s">
        <v>494</v>
      </c>
      <c r="Y2502" s="553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1.3943287037036596</v>
      </c>
      <c r="Q2503" s="484">
        <f t="shared" ca="1" si="856"/>
        <v>1.3944675925925485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 s="552"/>
      <c r="W2503" s="470" t="s">
        <v>493</v>
      </c>
      <c r="X2503" s="470" t="s">
        <v>494</v>
      </c>
      <c r="Y2503" s="55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1.3947453703703263</v>
      </c>
      <c r="Q2504" s="484">
        <f t="shared" ca="1" si="856"/>
        <v>1.3948842592592152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 s="552"/>
      <c r="W2504" s="470" t="s">
        <v>493</v>
      </c>
      <c r="X2504" s="470" t="s">
        <v>494</v>
      </c>
      <c r="Y2504" s="553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1.3951157407406967</v>
      </c>
      <c r="Q2505" s="484">
        <f t="shared" ca="1" si="856"/>
        <v>1.3952893518518077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 s="552"/>
      <c r="W2505" s="470" t="s">
        <v>493</v>
      </c>
      <c r="X2505" s="470" t="s">
        <v>494</v>
      </c>
      <c r="Y2505" s="553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1.3955208333332891</v>
      </c>
      <c r="Q2506" s="484">
        <f t="shared" ca="1" si="856"/>
        <v>1.395659722222178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 s="552"/>
      <c r="W2506" s="470" t="s">
        <v>493</v>
      </c>
      <c r="X2506" s="470" t="s">
        <v>494</v>
      </c>
      <c r="Y2506" s="553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1.3959143518518076</v>
      </c>
      <c r="Q2507" s="484">
        <f t="shared" ca="1" si="856"/>
        <v>1.3960648148147705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 s="552"/>
      <c r="W2507" s="470" t="s">
        <v>493</v>
      </c>
      <c r="X2507" s="470" t="s">
        <v>494</v>
      </c>
      <c r="Y2507" s="553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1.3963310185184743</v>
      </c>
      <c r="Q2508" s="484">
        <f t="shared" ca="1" si="856"/>
        <v>1.3964814814814372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 s="552"/>
      <c r="W2508" s="470" t="s">
        <v>493</v>
      </c>
      <c r="X2508" s="470" t="s">
        <v>494</v>
      </c>
      <c r="Y2508" s="553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1.396747685185141</v>
      </c>
      <c r="Q2509" s="484">
        <f t="shared" ca="1" si="856"/>
        <v>1.396909722222178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 s="552"/>
      <c r="W2509" s="470" t="s">
        <v>493</v>
      </c>
      <c r="X2509" s="470" t="s">
        <v>494</v>
      </c>
      <c r="Y2509" s="553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1.3971643518518075</v>
      </c>
      <c r="Q2510" s="484">
        <f t="shared" ca="1" si="856"/>
        <v>1.3973263888888445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 s="552"/>
      <c r="W2510" s="470" t="s">
        <v>493</v>
      </c>
      <c r="X2510" s="470" t="s">
        <v>494</v>
      </c>
      <c r="Y2510" s="553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1.397557870370326</v>
      </c>
      <c r="Q2511" s="484">
        <f t="shared" ca="1" si="856"/>
        <v>1.3976967592592149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 s="552"/>
      <c r="W2511" s="470" t="s">
        <v>493</v>
      </c>
      <c r="X2511" s="470" t="s">
        <v>494</v>
      </c>
      <c r="Y2511" s="553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1.3979861111110667</v>
      </c>
      <c r="Q2512" s="484">
        <f t="shared" ca="1" si="856"/>
        <v>1.3981481481481037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 s="552"/>
      <c r="W2512" s="470" t="s">
        <v>493</v>
      </c>
      <c r="X2512" s="470" t="s">
        <v>494</v>
      </c>
      <c r="Y2512" s="553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1.3984143518518075</v>
      </c>
      <c r="Q2513" s="484">
        <f t="shared" ca="1" si="856"/>
        <v>1.3985532407406964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 s="552"/>
      <c r="W2513" s="470" t="s">
        <v>493</v>
      </c>
      <c r="X2513" s="470" t="s">
        <v>494</v>
      </c>
      <c r="Y2513" s="55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1.3988194444444002</v>
      </c>
      <c r="Q2514" s="484">
        <f t="shared" ca="1" si="856"/>
        <v>1.3989814814814372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 s="552"/>
      <c r="W2514" s="470" t="s">
        <v>493</v>
      </c>
      <c r="X2514" s="470" t="s">
        <v>494</v>
      </c>
      <c r="Y2514" s="553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1.399259259259215</v>
      </c>
      <c r="Q2515" s="484">
        <f t="shared" ca="1" si="856"/>
        <v>1.3993981481481039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 s="552"/>
      <c r="W2515" s="470" t="s">
        <v>493</v>
      </c>
      <c r="X2515" s="470" t="s">
        <v>494</v>
      </c>
      <c r="Y2515" s="553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1.3996527777777334</v>
      </c>
      <c r="Q2516" s="484">
        <f t="shared" ca="1" si="856"/>
        <v>1.3998263888888445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 s="552"/>
      <c r="W2516" s="470" t="s">
        <v>493</v>
      </c>
      <c r="X2516" s="470" t="s">
        <v>494</v>
      </c>
      <c r="Y2516" s="553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1.4001041666666223</v>
      </c>
      <c r="Q2517" s="484">
        <f t="shared" ca="1" si="856"/>
        <v>1.4002662037036593</v>
      </c>
      <c r="R2517" s="486">
        <v>0.10999999940395355</v>
      </c>
      <c r="S2517" s="486"/>
      <c r="T2517"/>
      <c r="U2517" s="469" t="str">
        <f t="shared" si="857"/>
        <v>C-R</v>
      </c>
      <c r="V2517" s="552"/>
      <c r="W2517" s="470" t="s">
        <v>493</v>
      </c>
      <c r="X2517" s="470" t="s">
        <v>494</v>
      </c>
      <c r="Y2517" s="553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1.4005208333332888</v>
      </c>
      <c r="Q2518" s="484">
        <f t="shared" ca="1" si="856"/>
        <v>1.4006597222221777</v>
      </c>
      <c r="R2518" s="486">
        <v>0.10999999940395355</v>
      </c>
      <c r="S2518" s="486"/>
      <c r="T2518"/>
      <c r="U2518" s="469" t="str">
        <f t="shared" si="857"/>
        <v>C-R</v>
      </c>
      <c r="V2518" s="552"/>
      <c r="W2518" s="470" t="s">
        <v>493</v>
      </c>
      <c r="X2518" s="470" t="s">
        <v>494</v>
      </c>
      <c r="Y2518" s="553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1.4009143518518072</v>
      </c>
      <c r="Q2519" s="484">
        <f t="shared" ca="1" si="856"/>
        <v>1.4010879629629183</v>
      </c>
      <c r="R2519" s="486">
        <v>0.10999999940395355</v>
      </c>
      <c r="S2519" s="486"/>
      <c r="T2519"/>
      <c r="U2519" s="469" t="str">
        <f t="shared" si="857"/>
        <v>C-R</v>
      </c>
      <c r="V2519" s="552"/>
      <c r="W2519" s="470" t="s">
        <v>493</v>
      </c>
      <c r="X2519" s="470" t="s">
        <v>494</v>
      </c>
      <c r="Y2519" s="553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1.4013194444443997</v>
      </c>
      <c r="Q2520" s="484">
        <f t="shared" ca="1" si="856"/>
        <v>1.4014583333332886</v>
      </c>
      <c r="R2520" s="486">
        <v>0.10999999940395355</v>
      </c>
      <c r="S2520" s="486"/>
      <c r="T2520"/>
      <c r="U2520" s="469" t="str">
        <f t="shared" si="857"/>
        <v>C-R</v>
      </c>
      <c r="V2520" s="552"/>
      <c r="W2520" s="470" t="s">
        <v>493</v>
      </c>
      <c r="X2520" s="470" t="s">
        <v>494</v>
      </c>
      <c r="Y2520" s="553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1.4017129629629181</v>
      </c>
      <c r="Q2521" s="484">
        <f t="shared" ca="1" si="856"/>
        <v>1.4018865740740292</v>
      </c>
      <c r="R2521" s="486">
        <v>0.10999999940395355</v>
      </c>
      <c r="S2521" s="486"/>
      <c r="T2521"/>
      <c r="U2521" s="469" t="str">
        <f t="shared" si="857"/>
        <v>C-R</v>
      </c>
      <c r="V2521" s="552"/>
      <c r="W2521" s="470" t="s">
        <v>493</v>
      </c>
      <c r="X2521" s="470" t="s">
        <v>494</v>
      </c>
      <c r="Y2521" s="553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1.402175925925881</v>
      </c>
      <c r="Q2522" s="484">
        <f t="shared" ca="1" si="856"/>
        <v>1.4023495370369921</v>
      </c>
      <c r="R2522" s="486">
        <v>0.10999999940395355</v>
      </c>
      <c r="S2522" s="486"/>
      <c r="T2522"/>
      <c r="U2522" s="469" t="str">
        <f t="shared" si="857"/>
        <v>C-R</v>
      </c>
      <c r="V2522" s="552"/>
      <c r="W2522" s="470" t="s">
        <v>493</v>
      </c>
      <c r="X2522" s="470" t="s">
        <v>494</v>
      </c>
      <c r="Y2522" s="553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1.4026388888888439</v>
      </c>
      <c r="Q2523" s="484">
        <f t="shared" ca="1" si="856"/>
        <v>1.4027893518518069</v>
      </c>
      <c r="R2523" s="486">
        <v>0.10999999940395355</v>
      </c>
      <c r="S2523" s="486"/>
      <c r="T2523"/>
      <c r="U2523" s="469" t="str">
        <f t="shared" si="857"/>
        <v>C-R</v>
      </c>
      <c r="V2523" s="552"/>
      <c r="W2523" s="470" t="s">
        <v>493</v>
      </c>
      <c r="X2523" s="470" t="s">
        <v>494</v>
      </c>
      <c r="Y2523" s="55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1.4030555555555106</v>
      </c>
      <c r="Q2524" s="484">
        <f t="shared" ca="1" si="856"/>
        <v>1.4031944444443996</v>
      </c>
      <c r="R2524" s="486">
        <v>0.10999999940395355</v>
      </c>
      <c r="S2524" s="486"/>
      <c r="T2524"/>
      <c r="U2524" s="469" t="str">
        <f t="shared" si="857"/>
        <v>C-R</v>
      </c>
      <c r="V2524" s="552"/>
      <c r="W2524" s="470" t="s">
        <v>493</v>
      </c>
      <c r="X2524" s="470" t="s">
        <v>494</v>
      </c>
      <c r="Y2524" s="553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1.4034606481481033</v>
      </c>
      <c r="Q2525" s="484">
        <f t="shared" ca="1" si="856"/>
        <v>1.4036111111110663</v>
      </c>
      <c r="R2525" s="486">
        <v>0.10999999940395355</v>
      </c>
      <c r="S2525" s="486"/>
      <c r="T2525"/>
      <c r="U2525" s="469" t="str">
        <f t="shared" si="857"/>
        <v>C-R</v>
      </c>
      <c r="V2525" s="552"/>
      <c r="W2525" s="470" t="s">
        <v>493</v>
      </c>
      <c r="X2525" s="470" t="s">
        <v>494</v>
      </c>
      <c r="Y2525" s="553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1.4038888888888441</v>
      </c>
      <c r="Q2526" s="484">
        <f t="shared" ca="1" si="856"/>
        <v>1.4040624999999551</v>
      </c>
      <c r="R2526" s="486">
        <v>0.10999999940395355</v>
      </c>
      <c r="S2526" s="486"/>
      <c r="T2526"/>
      <c r="U2526" s="469" t="str">
        <f t="shared" si="857"/>
        <v>C-R</v>
      </c>
      <c r="V2526" s="552"/>
      <c r="W2526" s="470" t="s">
        <v>493</v>
      </c>
      <c r="X2526" s="470" t="s">
        <v>494</v>
      </c>
      <c r="Y2526" s="553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1.4043287037036589</v>
      </c>
      <c r="Q2527" s="484">
        <f t="shared" ca="1" si="856"/>
        <v>1.4045023148147699</v>
      </c>
      <c r="R2527" s="486">
        <v>0.10999999940395355</v>
      </c>
      <c r="S2527" s="486"/>
      <c r="T2527"/>
      <c r="U2527" s="469" t="str">
        <f t="shared" si="857"/>
        <v>C-R</v>
      </c>
      <c r="V2527" s="552"/>
      <c r="W2527" s="470" t="s">
        <v>493</v>
      </c>
      <c r="X2527" s="470" t="s">
        <v>494</v>
      </c>
      <c r="Y2527" s="553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1.4047685185184737</v>
      </c>
      <c r="Q2528" s="484">
        <f t="shared" ca="1" si="856"/>
        <v>1.4049189814814367</v>
      </c>
      <c r="R2528" s="486">
        <v>0.10999999940395355</v>
      </c>
      <c r="S2528" s="486"/>
      <c r="T2528"/>
      <c r="U2528" s="469" t="str">
        <f t="shared" si="857"/>
        <v>C-R</v>
      </c>
      <c r="V2528" s="552"/>
      <c r="W2528" s="470" t="s">
        <v>493</v>
      </c>
      <c r="X2528" s="470" t="s">
        <v>494</v>
      </c>
      <c r="Y2528" s="553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C-R3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1.4052083333332885</v>
      </c>
      <c r="Q2529" s="484">
        <f t="shared" ca="1" si="856"/>
        <v>1.4053703703703255</v>
      </c>
      <c r="R2529" s="486">
        <v>0.10999999940395355</v>
      </c>
      <c r="S2529" s="486"/>
      <c r="T2529"/>
      <c r="U2529" s="469" t="str">
        <f t="shared" si="857"/>
        <v>C-R3</v>
      </c>
      <c r="V2529" s="552"/>
      <c r="W2529" s="470" t="s">
        <v>493</v>
      </c>
      <c r="X2529" s="470" t="s">
        <v>494</v>
      </c>
      <c r="Y2529" s="553">
        <v>3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C-R5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1.405624999999955</v>
      </c>
      <c r="Q2530" s="484">
        <f t="shared" ca="1" si="856"/>
        <v>1.405763888888844</v>
      </c>
      <c r="R2530" s="486">
        <v>0.10999999940395355</v>
      </c>
      <c r="S2530" s="486"/>
      <c r="T2530"/>
      <c r="U2530" s="469" t="str">
        <f t="shared" si="857"/>
        <v>C-R5</v>
      </c>
      <c r="V2530" s="552"/>
      <c r="W2530" s="470" t="s">
        <v>493</v>
      </c>
      <c r="X2530" s="470" t="s">
        <v>494</v>
      </c>
      <c r="Y2530" s="553">
        <v>5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C-R7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1.4060185185184735</v>
      </c>
      <c r="Q2531" s="484">
        <f t="shared" ca="1" si="856"/>
        <v>1.4061921296295845</v>
      </c>
      <c r="R2531" s="486">
        <v>0.10999999940395355</v>
      </c>
      <c r="S2531" s="486"/>
      <c r="T2531"/>
      <c r="U2531" s="469" t="str">
        <f t="shared" si="857"/>
        <v>C-R7</v>
      </c>
      <c r="V2531" s="552"/>
      <c r="W2531" s="470" t="s">
        <v>493</v>
      </c>
      <c r="X2531" s="470" t="s">
        <v>494</v>
      </c>
      <c r="Y2531" s="553">
        <v>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C-R9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1.406446759259214</v>
      </c>
      <c r="Q2532" s="484">
        <f t="shared" ca="1" si="856"/>
        <v>1.4065856481481029</v>
      </c>
      <c r="R2532" s="486">
        <v>0.10999999940395355</v>
      </c>
      <c r="S2532" s="486"/>
      <c r="T2532"/>
      <c r="U2532" s="469" t="str">
        <f t="shared" si="857"/>
        <v>C-R9</v>
      </c>
      <c r="V2532" s="552"/>
      <c r="W2532" s="470" t="s">
        <v>493</v>
      </c>
      <c r="X2532" s="470" t="s">
        <v>494</v>
      </c>
      <c r="Y2532" s="553">
        <v>9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C-R11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1.4068287037036584</v>
      </c>
      <c r="Q2533" s="484">
        <f t="shared" ref="Q2533:Q2596" ca="1" si="931">P2533+TIME(0,0,RANDBETWEEN(12,15))</f>
        <v>1.4069675925925473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C-R11</v>
      </c>
      <c r="V2533" s="552"/>
      <c r="W2533" s="470" t="s">
        <v>493</v>
      </c>
      <c r="X2533" s="470" t="s">
        <v>494</v>
      </c>
      <c r="Y2533" s="553">
        <v>11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C-R13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1.4071990740740288</v>
      </c>
      <c r="Q2534" s="484">
        <f t="shared" ca="1" si="931"/>
        <v>1.4073495370369917</v>
      </c>
      <c r="R2534" s="486">
        <v>0.10999999940395355</v>
      </c>
      <c r="S2534" s="486"/>
      <c r="T2534"/>
      <c r="U2534" s="469" t="str">
        <f t="shared" si="932"/>
        <v>C-R13</v>
      </c>
      <c r="V2534" s="552"/>
      <c r="W2534" s="470" t="s">
        <v>493</v>
      </c>
      <c r="X2534" s="470" t="s">
        <v>494</v>
      </c>
      <c r="Y2534" s="553">
        <v>13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C-R15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1.4076273148147695</v>
      </c>
      <c r="Q2535" s="484">
        <f t="shared" ca="1" si="931"/>
        <v>1.4077777777777325</v>
      </c>
      <c r="R2535" s="486">
        <v>0.10999999940395355</v>
      </c>
      <c r="S2535" s="486"/>
      <c r="T2535"/>
      <c r="U2535" s="469" t="str">
        <f t="shared" si="932"/>
        <v>C-R15</v>
      </c>
      <c r="V2535" s="552"/>
      <c r="W2535" s="470" t="s">
        <v>493</v>
      </c>
      <c r="X2535" s="470" t="s">
        <v>494</v>
      </c>
      <c r="Y2535" s="553">
        <v>15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C-R17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1.4080671296295844</v>
      </c>
      <c r="Q2536" s="484">
        <f t="shared" ca="1" si="931"/>
        <v>1.4082060185184733</v>
      </c>
      <c r="R2536" s="486">
        <v>0.10999999940395355</v>
      </c>
      <c r="S2536" s="486"/>
      <c r="T2536"/>
      <c r="U2536" s="469" t="str">
        <f t="shared" si="932"/>
        <v>C-R17</v>
      </c>
      <c r="V2536" s="552"/>
      <c r="W2536" s="470" t="s">
        <v>493</v>
      </c>
      <c r="X2536" s="470" t="s">
        <v>494</v>
      </c>
      <c r="Y2536" s="553">
        <v>17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C-R19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1.4084374999999547</v>
      </c>
      <c r="Q2537" s="484">
        <f t="shared" ca="1" si="931"/>
        <v>1.4085763888888436</v>
      </c>
      <c r="R2537" s="486">
        <v>0.10999999940395355</v>
      </c>
      <c r="S2537" s="486"/>
      <c r="T2537"/>
      <c r="U2537" s="469" t="str">
        <f t="shared" si="932"/>
        <v>C-R19</v>
      </c>
      <c r="V2537" s="552"/>
      <c r="W2537" s="470" t="s">
        <v>493</v>
      </c>
      <c r="X2537" s="470" t="s">
        <v>494</v>
      </c>
      <c r="Y2537" s="553">
        <v>19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C-R21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1.4088194444443991</v>
      </c>
      <c r="Q2538" s="484">
        <f t="shared" ca="1" si="931"/>
        <v>1.4089699074073621</v>
      </c>
      <c r="R2538" s="486">
        <v>0.10999999940395355</v>
      </c>
      <c r="S2538" s="486"/>
      <c r="T2538"/>
      <c r="U2538" s="469" t="str">
        <f t="shared" si="932"/>
        <v>C-R21</v>
      </c>
      <c r="V2538" s="552"/>
      <c r="W2538" s="470" t="s">
        <v>493</v>
      </c>
      <c r="X2538" s="470" t="s">
        <v>494</v>
      </c>
      <c r="Y2538" s="553">
        <v>21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C-R23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1.4092476851851399</v>
      </c>
      <c r="Q2539" s="484">
        <f t="shared" ca="1" si="931"/>
        <v>1.4093865740740288</v>
      </c>
      <c r="R2539" s="486">
        <v>0.10999999940395355</v>
      </c>
      <c r="S2539" s="486"/>
      <c r="T2539"/>
      <c r="U2539" s="469" t="str">
        <f t="shared" si="932"/>
        <v>C-R23</v>
      </c>
      <c r="V2539" s="552"/>
      <c r="W2539" s="470" t="s">
        <v>493</v>
      </c>
      <c r="X2539" s="470" t="s">
        <v>494</v>
      </c>
      <c r="Y2539" s="553">
        <v>23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C-R25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1.4096759259258806</v>
      </c>
      <c r="Q2540" s="484">
        <f t="shared" ca="1" si="931"/>
        <v>1.4098263888888436</v>
      </c>
      <c r="R2540" s="486">
        <v>0.10999999940395355</v>
      </c>
      <c r="S2540" s="486"/>
      <c r="T2540"/>
      <c r="U2540" s="469" t="str">
        <f t="shared" si="932"/>
        <v>C-R25</v>
      </c>
      <c r="V2540" s="552"/>
      <c r="W2540" s="470" t="s">
        <v>493</v>
      </c>
      <c r="X2540" s="470" t="s">
        <v>494</v>
      </c>
      <c r="Y2540" s="553">
        <v>25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C-R27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1.4101041666666214</v>
      </c>
      <c r="Q2541" s="484">
        <f t="shared" ca="1" si="931"/>
        <v>1.4102777777777324</v>
      </c>
      <c r="R2541" s="486">
        <v>0.10999999940395355</v>
      </c>
      <c r="S2541" s="486"/>
      <c r="T2541"/>
      <c r="U2541" s="469" t="str">
        <f t="shared" si="932"/>
        <v>C-R27</v>
      </c>
      <c r="V2541" s="552"/>
      <c r="W2541" s="470" t="s">
        <v>493</v>
      </c>
      <c r="X2541" s="470" t="s">
        <v>494</v>
      </c>
      <c r="Y2541" s="553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C-R29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1.410532407407362</v>
      </c>
      <c r="Q2542" s="484">
        <f t="shared" ca="1" si="931"/>
        <v>1.410694444444399</v>
      </c>
      <c r="R2542" s="486">
        <v>0.10999999940395355</v>
      </c>
      <c r="S2542" s="486"/>
      <c r="T2542"/>
      <c r="U2542" s="469" t="str">
        <f t="shared" si="932"/>
        <v>C-R29</v>
      </c>
      <c r="V2542" s="552"/>
      <c r="W2542" s="470" t="s">
        <v>493</v>
      </c>
      <c r="X2542" s="470" t="s">
        <v>494</v>
      </c>
      <c r="Y2542" s="553">
        <v>29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C-R31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1.4109606481481027</v>
      </c>
      <c r="Q2543" s="484">
        <f t="shared" ca="1" si="931"/>
        <v>1.4111111111110657</v>
      </c>
      <c r="R2543" s="486">
        <v>0.10999999940395355</v>
      </c>
      <c r="S2543" s="486"/>
      <c r="T2543"/>
      <c r="U2543" s="469" t="str">
        <f t="shared" si="932"/>
        <v>C-R31</v>
      </c>
      <c r="V2543" s="552"/>
      <c r="W2543" s="470" t="s">
        <v>493</v>
      </c>
      <c r="X2543" s="470" t="s">
        <v>494</v>
      </c>
      <c r="Y2543" s="553">
        <v>31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C-R33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1.4114004629629175</v>
      </c>
      <c r="Q2544" s="484">
        <f t="shared" ca="1" si="931"/>
        <v>1.4115509259258805</v>
      </c>
      <c r="R2544" s="486">
        <v>0.10999999940395355</v>
      </c>
      <c r="S2544" s="486"/>
      <c r="T2544"/>
      <c r="U2544" s="469" t="str">
        <f t="shared" si="932"/>
        <v>C-R33</v>
      </c>
      <c r="V2544" s="552"/>
      <c r="W2544" s="470" t="s">
        <v>493</v>
      </c>
      <c r="X2544" s="470" t="s">
        <v>494</v>
      </c>
      <c r="Y2544" s="553">
        <v>33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C-R35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1.4118402777777324</v>
      </c>
      <c r="Q2545" s="484">
        <f t="shared" ca="1" si="931"/>
        <v>1.4119907407406953</v>
      </c>
      <c r="R2545" s="486">
        <v>0.10999999940395355</v>
      </c>
      <c r="S2545" s="486"/>
      <c r="T2545"/>
      <c r="U2545" s="469" t="str">
        <f t="shared" si="932"/>
        <v>C-R35</v>
      </c>
      <c r="V2545" s="552"/>
      <c r="W2545" s="470" t="s">
        <v>493</v>
      </c>
      <c r="X2545" s="470" t="s">
        <v>494</v>
      </c>
      <c r="Y2545" s="553">
        <v>35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C-R37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1.4122453703703248</v>
      </c>
      <c r="Q2546" s="484">
        <f t="shared" ca="1" si="931"/>
        <v>1.4123842592592137</v>
      </c>
      <c r="R2546" s="486">
        <v>0.10999999940395355</v>
      </c>
      <c r="S2546" s="486"/>
      <c r="T2546"/>
      <c r="U2546" s="469" t="str">
        <f t="shared" si="932"/>
        <v>C-R37</v>
      </c>
      <c r="V2546" s="552"/>
      <c r="W2546" s="470" t="s">
        <v>493</v>
      </c>
      <c r="X2546" s="470" t="s">
        <v>494</v>
      </c>
      <c r="Y2546" s="553">
        <v>37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C-R39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1.4126157407406952</v>
      </c>
      <c r="Q2547" s="484">
        <f t="shared" ca="1" si="931"/>
        <v>1.4127662037036581</v>
      </c>
      <c r="R2547" s="486">
        <v>0.10999999940395355</v>
      </c>
      <c r="S2547" s="486"/>
      <c r="T2547"/>
      <c r="U2547" s="469" t="str">
        <f t="shared" si="932"/>
        <v>C-R39</v>
      </c>
      <c r="V2547" s="552"/>
      <c r="W2547" s="470" t="s">
        <v>493</v>
      </c>
      <c r="X2547" s="470" t="s">
        <v>494</v>
      </c>
      <c r="Y2547" s="553">
        <v>39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C-R41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1.413043981481436</v>
      </c>
      <c r="Q2548" s="484">
        <f t="shared" ca="1" si="931"/>
        <v>1.4132060185184729</v>
      </c>
      <c r="R2548" s="486">
        <v>0.10999999940395355</v>
      </c>
      <c r="S2548" s="486"/>
      <c r="T2548"/>
      <c r="U2548" s="469" t="str">
        <f t="shared" si="932"/>
        <v>C-R41</v>
      </c>
      <c r="V2548" s="552"/>
      <c r="W2548" s="470" t="s">
        <v>493</v>
      </c>
      <c r="X2548" s="470" t="s">
        <v>494</v>
      </c>
      <c r="Y2548" s="553">
        <v>41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C-R43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1.4134953703703248</v>
      </c>
      <c r="Q2549" s="484">
        <f t="shared" ca="1" si="931"/>
        <v>1.4136574074073618</v>
      </c>
      <c r="R2549" s="486">
        <v>0.10999999940395355</v>
      </c>
      <c r="S2549" s="486"/>
      <c r="T2549"/>
      <c r="U2549" s="469" t="str">
        <f t="shared" si="932"/>
        <v>C-R43</v>
      </c>
      <c r="V2549" s="552"/>
      <c r="W2549" s="470" t="s">
        <v>493</v>
      </c>
      <c r="X2549" s="470" t="s">
        <v>494</v>
      </c>
      <c r="Y2549" s="553">
        <v>43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C-R45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1.4139004629629173</v>
      </c>
      <c r="Q2550" s="484">
        <f t="shared" ca="1" si="931"/>
        <v>1.4140740740740283</v>
      </c>
      <c r="R2550" s="486">
        <v>0.10999999940395355</v>
      </c>
      <c r="S2550" s="486"/>
      <c r="T2550"/>
      <c r="U2550" s="469" t="str">
        <f t="shared" si="932"/>
        <v>C-R45</v>
      </c>
      <c r="V2550" s="552"/>
      <c r="W2550" s="470" t="s">
        <v>493</v>
      </c>
      <c r="X2550" s="470" t="s">
        <v>494</v>
      </c>
      <c r="Y2550" s="553">
        <v>45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C-R47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1.4143634259258802</v>
      </c>
      <c r="Q2551" s="484">
        <f t="shared" ca="1" si="931"/>
        <v>1.4145023148147691</v>
      </c>
      <c r="R2551" s="486">
        <v>0.10999999940395355</v>
      </c>
      <c r="S2551" s="486"/>
      <c r="T2551"/>
      <c r="U2551" s="469" t="str">
        <f t="shared" si="932"/>
        <v>C-R47</v>
      </c>
      <c r="V2551" s="552"/>
      <c r="W2551" s="470" t="s">
        <v>493</v>
      </c>
      <c r="X2551" s="470" t="s">
        <v>494</v>
      </c>
      <c r="Y2551" s="553">
        <v>47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C-R49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1.4147800925925469</v>
      </c>
      <c r="Q2552" s="484">
        <f t="shared" ca="1" si="931"/>
        <v>1.4149305555555098</v>
      </c>
      <c r="R2552" s="486">
        <v>0.10999999940395355</v>
      </c>
      <c r="S2552" s="486"/>
      <c r="T2552"/>
      <c r="U2552" s="469" t="str">
        <f t="shared" si="932"/>
        <v>C-R49</v>
      </c>
      <c r="V2552" s="552"/>
      <c r="W2552" s="470" t="s">
        <v>493</v>
      </c>
      <c r="X2552" s="470" t="s">
        <v>494</v>
      </c>
      <c r="Y2552" s="553">
        <v>49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C-R51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1.4152083333332877</v>
      </c>
      <c r="Q2553" s="484">
        <f t="shared" ca="1" si="931"/>
        <v>1.4153819444443987</v>
      </c>
      <c r="R2553" s="486">
        <v>0.10999999940395355</v>
      </c>
      <c r="S2553" s="486"/>
      <c r="T2553"/>
      <c r="U2553" s="469" t="str">
        <f t="shared" si="932"/>
        <v>C-R51</v>
      </c>
      <c r="V2553" s="552"/>
      <c r="W2553" s="470" t="s">
        <v>493</v>
      </c>
      <c r="X2553" s="470" t="s">
        <v>494</v>
      </c>
      <c r="Y2553" s="553">
        <v>51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C-R53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1.4156134259258801</v>
      </c>
      <c r="Q2554" s="484">
        <f t="shared" ca="1" si="931"/>
        <v>1.4157638888888431</v>
      </c>
      <c r="R2554" s="486">
        <v>0.10999999940395355</v>
      </c>
      <c r="S2554" s="486"/>
      <c r="T2554"/>
      <c r="U2554" s="469" t="str">
        <f t="shared" si="932"/>
        <v>C-R53</v>
      </c>
      <c r="V2554" s="552"/>
      <c r="W2554" s="470" t="s">
        <v>493</v>
      </c>
      <c r="X2554" s="470" t="s">
        <v>494</v>
      </c>
      <c r="Y2554" s="553">
        <v>53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C-R52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1.4160532407406949</v>
      </c>
      <c r="Q2555" s="484">
        <f t="shared" ca="1" si="931"/>
        <v>1.4162152777777319</v>
      </c>
      <c r="R2555" s="486">
        <v>0.10999999940395355</v>
      </c>
      <c r="S2555" s="486"/>
      <c r="T2555"/>
      <c r="U2555" s="469" t="str">
        <f t="shared" si="932"/>
        <v>C-R52</v>
      </c>
      <c r="V2555" s="552"/>
      <c r="W2555" s="470" t="s">
        <v>493</v>
      </c>
      <c r="X2555" s="470" t="s">
        <v>494</v>
      </c>
      <c r="Y2555" s="553">
        <v>52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C-R50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1.4165046296295838</v>
      </c>
      <c r="Q2556" s="484">
        <f t="shared" ca="1" si="931"/>
        <v>1.4166782407406948</v>
      </c>
      <c r="R2556" s="486">
        <v>0.10999999940395355</v>
      </c>
      <c r="S2556" s="486"/>
      <c r="T2556"/>
      <c r="U2556" s="469" t="str">
        <f t="shared" si="932"/>
        <v>C-R50</v>
      </c>
      <c r="V2556" s="552"/>
      <c r="W2556" s="470" t="s">
        <v>493</v>
      </c>
      <c r="X2556" s="470" t="s">
        <v>494</v>
      </c>
      <c r="Y2556" s="553">
        <v>50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C-R48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1.4169097222221763</v>
      </c>
      <c r="Q2557" s="484">
        <f t="shared" ca="1" si="931"/>
        <v>1.4170833333332873</v>
      </c>
      <c r="R2557" s="486">
        <v>0.10999999940395355</v>
      </c>
      <c r="S2557" s="486"/>
      <c r="T2557"/>
      <c r="U2557" s="469" t="str">
        <f t="shared" si="932"/>
        <v>C-R48</v>
      </c>
      <c r="V2557" s="552"/>
      <c r="W2557" s="470" t="s">
        <v>493</v>
      </c>
      <c r="X2557" s="470" t="s">
        <v>494</v>
      </c>
      <c r="Y2557" s="553">
        <v>48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C-R46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1.4173148148147687</v>
      </c>
      <c r="Q2558" s="484">
        <f t="shared" ca="1" si="931"/>
        <v>1.4174884259258798</v>
      </c>
      <c r="R2558" s="486">
        <v>0.10999999940395355</v>
      </c>
      <c r="S2558" s="486"/>
      <c r="T2558"/>
      <c r="U2558" s="469" t="str">
        <f t="shared" si="932"/>
        <v>C-R46</v>
      </c>
      <c r="V2558" s="552"/>
      <c r="W2558" s="470" t="s">
        <v>493</v>
      </c>
      <c r="X2558" s="470" t="s">
        <v>494</v>
      </c>
      <c r="Y2558" s="553">
        <v>46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C-R44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1.4177430555555093</v>
      </c>
      <c r="Q2559" s="484">
        <f t="shared" ca="1" si="931"/>
        <v>1.4179166666666203</v>
      </c>
      <c r="R2559" s="486">
        <v>0.10999999940395355</v>
      </c>
      <c r="S2559" s="486"/>
      <c r="T2559"/>
      <c r="U2559" s="469" t="str">
        <f t="shared" si="932"/>
        <v>C-R44</v>
      </c>
      <c r="V2559" s="552"/>
      <c r="W2559" s="470" t="s">
        <v>493</v>
      </c>
      <c r="X2559" s="470" t="s">
        <v>494</v>
      </c>
      <c r="Y2559" s="553">
        <v>44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C-R42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1.4181597222221758</v>
      </c>
      <c r="Q2560" s="484">
        <f t="shared" ca="1" si="931"/>
        <v>1.4182986111110647</v>
      </c>
      <c r="R2560" s="486">
        <v>0.10999999940395355</v>
      </c>
      <c r="S2560" s="486"/>
      <c r="T2560"/>
      <c r="U2560" s="469" t="str">
        <f t="shared" si="932"/>
        <v>C-R42</v>
      </c>
      <c r="V2560" s="552"/>
      <c r="W2560" s="470" t="s">
        <v>493</v>
      </c>
      <c r="X2560" s="470" t="s">
        <v>494</v>
      </c>
      <c r="Y2560" s="553">
        <v>42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C-R40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1.4185648148147685</v>
      </c>
      <c r="Q2561" s="484">
        <f t="shared" ca="1" si="931"/>
        <v>1.4187152777777314</v>
      </c>
      <c r="R2561" s="486">
        <v>0.10999999940395355</v>
      </c>
      <c r="S2561" s="486"/>
      <c r="T2561"/>
      <c r="U2561" s="469" t="str">
        <f t="shared" si="932"/>
        <v>C-R40</v>
      </c>
      <c r="V2561" s="552"/>
      <c r="W2561" s="470" t="s">
        <v>493</v>
      </c>
      <c r="X2561" s="470" t="s">
        <v>494</v>
      </c>
      <c r="Y2561" s="553">
        <v>40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C-R38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1.418969907407361</v>
      </c>
      <c r="Q2562" s="484">
        <f t="shared" ca="1" si="931"/>
        <v>1.4191087962962499</v>
      </c>
      <c r="R2562" s="486">
        <v>0.10999999940395355</v>
      </c>
      <c r="S2562" s="486"/>
      <c r="T2562"/>
      <c r="U2562" s="469" t="str">
        <f t="shared" si="932"/>
        <v>C-R38</v>
      </c>
      <c r="V2562" s="552"/>
      <c r="W2562" s="470" t="s">
        <v>493</v>
      </c>
      <c r="X2562" s="470" t="s">
        <v>494</v>
      </c>
      <c r="Y2562" s="553">
        <v>38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C-R36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1.4193749999999536</v>
      </c>
      <c r="Q2563" s="484">
        <f t="shared" ca="1" si="931"/>
        <v>1.4195254629629166</v>
      </c>
      <c r="R2563" s="486">
        <v>0.10999999940395355</v>
      </c>
      <c r="S2563" s="486"/>
      <c r="T2563"/>
      <c r="U2563" s="469" t="str">
        <f t="shared" si="932"/>
        <v>C-R36</v>
      </c>
      <c r="V2563" s="552"/>
      <c r="W2563" s="470" t="s">
        <v>493</v>
      </c>
      <c r="X2563" s="470" t="s">
        <v>494</v>
      </c>
      <c r="Y2563" s="553">
        <v>36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C-R34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1.419756944444398</v>
      </c>
      <c r="Q2564" s="484">
        <f t="shared" ca="1" si="931"/>
        <v>1.4199305555555091</v>
      </c>
      <c r="R2564" s="486">
        <v>0.10999999940395355</v>
      </c>
      <c r="S2564" s="486"/>
      <c r="T2564"/>
      <c r="U2564" s="469" t="str">
        <f t="shared" si="932"/>
        <v>C-R34</v>
      </c>
      <c r="V2564" s="552"/>
      <c r="W2564" s="470" t="s">
        <v>493</v>
      </c>
      <c r="X2564" s="470" t="s">
        <v>494</v>
      </c>
      <c r="Y2564" s="553">
        <v>34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C-R32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1.4202199074073609</v>
      </c>
      <c r="Q2565" s="484">
        <f t="shared" ca="1" si="931"/>
        <v>1.4203819444443979</v>
      </c>
      <c r="R2565" s="486">
        <v>0.10999999940395355</v>
      </c>
      <c r="S2565" s="486"/>
      <c r="T2565"/>
      <c r="U2565" s="469" t="str">
        <f t="shared" si="932"/>
        <v>C-R32</v>
      </c>
      <c r="V2565" s="552"/>
      <c r="W2565" s="470" t="s">
        <v>493</v>
      </c>
      <c r="X2565" s="470" t="s">
        <v>494</v>
      </c>
      <c r="Y2565" s="553">
        <v>32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C-R30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1.4206365740740274</v>
      </c>
      <c r="Q2566" s="484">
        <f t="shared" ca="1" si="931"/>
        <v>1.4208101851851385</v>
      </c>
      <c r="R2566" s="486">
        <v>0.10999999940395355</v>
      </c>
      <c r="S2566" s="486"/>
      <c r="T2566"/>
      <c r="U2566" s="469" t="str">
        <f t="shared" si="932"/>
        <v>C-R30</v>
      </c>
      <c r="V2566" s="552"/>
      <c r="W2566" s="470" t="s">
        <v>493</v>
      </c>
      <c r="X2566" s="470" t="s">
        <v>494</v>
      </c>
      <c r="Y2566" s="553">
        <v>30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C-R28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1.4210995370369903</v>
      </c>
      <c r="Q2567" s="484">
        <f t="shared" ca="1" si="931"/>
        <v>1.4212499999999533</v>
      </c>
      <c r="R2567" s="486">
        <v>0.10999999940395355</v>
      </c>
      <c r="S2567" s="486"/>
      <c r="T2567"/>
      <c r="U2567" s="469" t="str">
        <f t="shared" si="932"/>
        <v>C-R28</v>
      </c>
      <c r="V2567" s="552"/>
      <c r="W2567" s="470" t="s">
        <v>493</v>
      </c>
      <c r="X2567" s="470" t="s">
        <v>494</v>
      </c>
      <c r="Y2567" s="553">
        <v>28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C-R26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1.4215046296295828</v>
      </c>
      <c r="Q2568" s="484">
        <f t="shared" ca="1" si="931"/>
        <v>1.4216666666666198</v>
      </c>
      <c r="R2568" s="486">
        <v>0.10999999940395355</v>
      </c>
      <c r="S2568" s="486"/>
      <c r="T2568"/>
      <c r="U2568" s="469" t="str">
        <f t="shared" si="932"/>
        <v>C-R26</v>
      </c>
      <c r="V2568" s="552"/>
      <c r="W2568" s="470" t="s">
        <v>493</v>
      </c>
      <c r="X2568" s="470" t="s">
        <v>494</v>
      </c>
      <c r="Y2568" s="553">
        <v>26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C-R24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1.4219212962962493</v>
      </c>
      <c r="Q2569" s="484">
        <f t="shared" ca="1" si="931"/>
        <v>1.4220717592592123</v>
      </c>
      <c r="R2569" s="486">
        <v>0.10999999940395355</v>
      </c>
      <c r="S2569" s="486"/>
      <c r="T2569"/>
      <c r="U2569" s="469" t="str">
        <f t="shared" si="932"/>
        <v>C-R24</v>
      </c>
      <c r="V2569" s="552"/>
      <c r="W2569" s="470" t="s">
        <v>493</v>
      </c>
      <c r="X2569" s="470" t="s">
        <v>494</v>
      </c>
      <c r="Y2569" s="553">
        <v>24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C-R22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1.4223495370369901</v>
      </c>
      <c r="Q2570" s="484">
        <f t="shared" ca="1" si="931"/>
        <v>1.4225115740740271</v>
      </c>
      <c r="R2570" s="486">
        <v>0.10999999940395355</v>
      </c>
      <c r="S2570" s="486"/>
      <c r="T2570"/>
      <c r="U2570" s="469" t="str">
        <f t="shared" si="932"/>
        <v>C-R22</v>
      </c>
      <c r="V2570" s="552"/>
      <c r="W2570" s="470" t="s">
        <v>493</v>
      </c>
      <c r="X2570" s="470" t="s">
        <v>494</v>
      </c>
      <c r="Y2570" s="553">
        <v>22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C-R20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1.4227546296295825</v>
      </c>
      <c r="Q2571" s="484">
        <f t="shared" ca="1" si="931"/>
        <v>1.4229282407406936</v>
      </c>
      <c r="R2571" s="486">
        <v>0.10999999940395355</v>
      </c>
      <c r="S2571" s="486"/>
      <c r="T2571"/>
      <c r="U2571" s="469" t="str">
        <f t="shared" si="932"/>
        <v>C-R20</v>
      </c>
      <c r="V2571" s="552"/>
      <c r="W2571" s="470" t="s">
        <v>493</v>
      </c>
      <c r="X2571" s="470" t="s">
        <v>494</v>
      </c>
      <c r="Y2571" s="553">
        <v>20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C-R18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1.4231944444443974</v>
      </c>
      <c r="Q2572" s="484">
        <f t="shared" ca="1" si="931"/>
        <v>1.4233333333332863</v>
      </c>
      <c r="R2572" s="486">
        <v>0.10999999940395355</v>
      </c>
      <c r="S2572" s="486"/>
      <c r="T2572"/>
      <c r="U2572" s="469" t="str">
        <f t="shared" si="932"/>
        <v>C-R18</v>
      </c>
      <c r="V2572" s="552"/>
      <c r="W2572" s="470" t="s">
        <v>493</v>
      </c>
      <c r="X2572" s="470" t="s">
        <v>494</v>
      </c>
      <c r="Y2572" s="553">
        <v>18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C-R16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1.4235763888888417</v>
      </c>
      <c r="Q2573" s="484">
        <f t="shared" ca="1" si="931"/>
        <v>1.4237499999999528</v>
      </c>
      <c r="R2573" s="486">
        <v>0.10999999940395355</v>
      </c>
      <c r="S2573" s="486"/>
      <c r="T2573"/>
      <c r="U2573" s="469" t="str">
        <f t="shared" si="932"/>
        <v>C-R16</v>
      </c>
      <c r="V2573" s="552"/>
      <c r="W2573" s="470" t="s">
        <v>493</v>
      </c>
      <c r="X2573" s="470" t="s">
        <v>494</v>
      </c>
      <c r="Y2573" s="553">
        <v>16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C-R14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1.4240393518518046</v>
      </c>
      <c r="Q2574" s="484">
        <f t="shared" ca="1" si="931"/>
        <v>1.4241782407406935</v>
      </c>
      <c r="R2574" s="486">
        <v>0.10999999940395355</v>
      </c>
      <c r="S2574" s="486"/>
      <c r="T2574"/>
      <c r="U2574" s="469" t="str">
        <f t="shared" si="932"/>
        <v>C-R14</v>
      </c>
      <c r="V2574" s="552"/>
      <c r="W2574" s="470" t="s">
        <v>493</v>
      </c>
      <c r="X2574" s="470" t="s">
        <v>494</v>
      </c>
      <c r="Y2574" s="553">
        <v>14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C-R12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1.4244560185184714</v>
      </c>
      <c r="Q2575" s="484">
        <f t="shared" ca="1" si="931"/>
        <v>1.4246296296295824</v>
      </c>
      <c r="R2575" s="486">
        <v>0.10999999940395355</v>
      </c>
      <c r="S2575" s="486"/>
      <c r="T2575"/>
      <c r="U2575" s="469" t="str">
        <f t="shared" si="932"/>
        <v>C-R12</v>
      </c>
      <c r="V2575" s="552"/>
      <c r="W2575" s="470" t="s">
        <v>493</v>
      </c>
      <c r="X2575" s="470" t="s">
        <v>494</v>
      </c>
      <c r="Y2575" s="553">
        <v>12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C-R10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1.4248842592592119</v>
      </c>
      <c r="Q2576" s="484">
        <f t="shared" ca="1" si="931"/>
        <v>1.4250578703703229</v>
      </c>
      <c r="R2576" s="486">
        <v>0.10999999940395355</v>
      </c>
      <c r="S2576" s="486"/>
      <c r="T2576"/>
      <c r="U2576" s="469" t="str">
        <f t="shared" si="932"/>
        <v>C-R10</v>
      </c>
      <c r="V2576" s="552"/>
      <c r="W2576" s="470" t="s">
        <v>493</v>
      </c>
      <c r="X2576" s="470" t="s">
        <v>494</v>
      </c>
      <c r="Y2576" s="553">
        <v>10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C-R8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1.4253240740740267</v>
      </c>
      <c r="Q2577" s="484">
        <f t="shared" ca="1" si="931"/>
        <v>1.4254976851851378</v>
      </c>
      <c r="R2577" s="486">
        <v>0.10999999940395355</v>
      </c>
      <c r="S2577" s="486"/>
      <c r="T2577"/>
      <c r="U2577" s="469" t="str">
        <f t="shared" si="932"/>
        <v>C-R8</v>
      </c>
      <c r="V2577" s="552"/>
      <c r="W2577" s="470" t="s">
        <v>493</v>
      </c>
      <c r="X2577" s="470" t="s">
        <v>494</v>
      </c>
      <c r="Y2577" s="553">
        <v>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C-R6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1.4257638888888415</v>
      </c>
      <c r="Q2578" s="484">
        <f t="shared" ca="1" si="931"/>
        <v>1.4259259259258785</v>
      </c>
      <c r="R2578" s="486">
        <v>0.10999999940395355</v>
      </c>
      <c r="S2578" s="486"/>
      <c r="T2578"/>
      <c r="U2578" s="469" t="str">
        <f t="shared" si="932"/>
        <v>C-R6</v>
      </c>
      <c r="V2578" s="552"/>
      <c r="W2578" s="470" t="s">
        <v>493</v>
      </c>
      <c r="X2578" s="470" t="s">
        <v>494</v>
      </c>
      <c r="Y2578" s="553">
        <v>6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C-R4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1.4262037037036563</v>
      </c>
      <c r="Q2579" s="484">
        <f t="shared" ca="1" si="931"/>
        <v>1.4263773148147674</v>
      </c>
      <c r="R2579" s="486">
        <v>0.10999999940395355</v>
      </c>
      <c r="S2579" s="486"/>
      <c r="T2579"/>
      <c r="U2579" s="469" t="str">
        <f t="shared" si="932"/>
        <v>C-R4</v>
      </c>
      <c r="V2579" s="552"/>
      <c r="W2579" s="470" t="s">
        <v>493</v>
      </c>
      <c r="X2579" s="470" t="s">
        <v>494</v>
      </c>
      <c r="Y2579" s="553">
        <v>4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C-R2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1.4266666666666192</v>
      </c>
      <c r="Q2580" s="484">
        <f t="shared" ca="1" si="931"/>
        <v>1.4268171296295822</v>
      </c>
      <c r="R2580" s="486">
        <v>0.10999999940395355</v>
      </c>
      <c r="S2580" s="486"/>
      <c r="T2580"/>
      <c r="U2580" s="469" t="str">
        <f t="shared" si="932"/>
        <v>C-R2</v>
      </c>
      <c r="V2580" s="552"/>
      <c r="W2580" s="470" t="s">
        <v>493</v>
      </c>
      <c r="X2580" s="470" t="s">
        <v>494</v>
      </c>
      <c r="Y2580" s="553">
        <v>2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C-R1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1.42709490740736</v>
      </c>
      <c r="Q2581" s="484">
        <f t="shared" ca="1" si="931"/>
        <v>1.427245370370323</v>
      </c>
      <c r="R2581" s="486">
        <v>0.10999999940395355</v>
      </c>
      <c r="S2581" s="486"/>
      <c r="T2581"/>
      <c r="U2581" s="469" t="str">
        <f t="shared" si="932"/>
        <v>C-R1</v>
      </c>
      <c r="V2581" s="552"/>
      <c r="W2581" s="470" t="s">
        <v>493</v>
      </c>
      <c r="X2581" s="470" t="s">
        <v>494</v>
      </c>
      <c r="Y2581" s="553">
        <v>1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C-R3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1.4275231481481008</v>
      </c>
      <c r="Q2582" s="484">
        <f t="shared" ca="1" si="931"/>
        <v>1.4276967592592118</v>
      </c>
      <c r="R2582" s="486">
        <v>0.10999999940395355</v>
      </c>
      <c r="S2582" s="486"/>
      <c r="T2582"/>
      <c r="U2582" s="469" t="str">
        <f t="shared" si="932"/>
        <v>C-R3</v>
      </c>
      <c r="V2582" s="552"/>
      <c r="W2582" s="470" t="s">
        <v>493</v>
      </c>
      <c r="X2582" s="470" t="s">
        <v>494</v>
      </c>
      <c r="Y2582" s="553">
        <v>3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C-R5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1.4279745370369896</v>
      </c>
      <c r="Q2583" s="484">
        <f t="shared" ca="1" si="931"/>
        <v>1.4281134259258785</v>
      </c>
      <c r="R2583" s="486">
        <v>0.10999999940395355</v>
      </c>
      <c r="S2583" s="486"/>
      <c r="T2583"/>
      <c r="U2583" s="469" t="str">
        <f t="shared" si="932"/>
        <v>C-R5</v>
      </c>
      <c r="V2583" s="552"/>
      <c r="W2583" s="470" t="s">
        <v>493</v>
      </c>
      <c r="X2583" s="470" t="s">
        <v>494</v>
      </c>
      <c r="Y2583" s="553">
        <v>5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C-R7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1.42834490740736</v>
      </c>
      <c r="Q2584" s="484">
        <f t="shared" ca="1" si="931"/>
        <v>1.428518518518471</v>
      </c>
      <c r="R2584" s="486">
        <v>0.10999999940395355</v>
      </c>
      <c r="S2584" s="486"/>
      <c r="T2584"/>
      <c r="U2584" s="469" t="str">
        <f t="shared" si="932"/>
        <v>C-R7</v>
      </c>
      <c r="V2584" s="552"/>
      <c r="W2584" s="470" t="s">
        <v>493</v>
      </c>
      <c r="X2584" s="470" t="s">
        <v>494</v>
      </c>
      <c r="Y2584" s="553">
        <v>7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C-R9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1.4287499999999524</v>
      </c>
      <c r="Q2585" s="484">
        <f t="shared" ca="1" si="931"/>
        <v>1.4289236111110635</v>
      </c>
      <c r="R2585" s="486">
        <v>0.10999999940395355</v>
      </c>
      <c r="S2585" s="486"/>
      <c r="T2585"/>
      <c r="U2585" s="469" t="str">
        <f t="shared" si="932"/>
        <v>C-R9</v>
      </c>
      <c r="V2585" s="552"/>
      <c r="W2585" s="470" t="s">
        <v>493</v>
      </c>
      <c r="X2585" s="470" t="s">
        <v>494</v>
      </c>
      <c r="Y2585" s="553">
        <v>9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C-R11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1.4292129629629153</v>
      </c>
      <c r="Q2586" s="484">
        <f t="shared" ca="1" si="931"/>
        <v>1.4293749999999523</v>
      </c>
      <c r="R2586" s="486">
        <v>0.10999999940395355</v>
      </c>
      <c r="S2586" s="486"/>
      <c r="T2586"/>
      <c r="U2586" s="469" t="str">
        <f t="shared" si="932"/>
        <v>C-R11</v>
      </c>
      <c r="V2586" s="552"/>
      <c r="W2586" s="470" t="s">
        <v>493</v>
      </c>
      <c r="X2586" s="470" t="s">
        <v>494</v>
      </c>
      <c r="Y2586" s="553">
        <v>11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C-R13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1.4296180555555078</v>
      </c>
      <c r="Q2587" s="484">
        <f t="shared" ca="1" si="931"/>
        <v>1.4297916666666188</v>
      </c>
      <c r="R2587" s="486">
        <v>0.10999999940395355</v>
      </c>
      <c r="S2587" s="486"/>
      <c r="T2587"/>
      <c r="U2587" s="469" t="str">
        <f t="shared" si="932"/>
        <v>C-R13</v>
      </c>
      <c r="V2587" s="552"/>
      <c r="W2587" s="470" t="s">
        <v>493</v>
      </c>
      <c r="X2587" s="470" t="s">
        <v>494</v>
      </c>
      <c r="Y2587" s="553">
        <v>13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C-R15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1.4300694444443967</v>
      </c>
      <c r="Q2588" s="484">
        <f t="shared" ca="1" si="931"/>
        <v>1.4302083333332856</v>
      </c>
      <c r="R2588" s="486">
        <v>0.10999999940395355</v>
      </c>
      <c r="S2588" s="486"/>
      <c r="T2588"/>
      <c r="U2588" s="469" t="str">
        <f t="shared" si="932"/>
        <v>C-R15</v>
      </c>
      <c r="V2588" s="552"/>
      <c r="W2588" s="470" t="s">
        <v>493</v>
      </c>
      <c r="X2588" s="470" t="s">
        <v>494</v>
      </c>
      <c r="Y2588" s="553">
        <v>15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C-R17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1.4304745370369893</v>
      </c>
      <c r="Q2589" s="484">
        <f t="shared" ca="1" si="931"/>
        <v>1.4306134259258783</v>
      </c>
      <c r="R2589" s="486">
        <v>0.10999999940395355</v>
      </c>
      <c r="S2589" s="486"/>
      <c r="T2589"/>
      <c r="U2589" s="469" t="str">
        <f t="shared" si="932"/>
        <v>C-R17</v>
      </c>
      <c r="V2589" s="552"/>
      <c r="W2589" s="470" t="s">
        <v>493</v>
      </c>
      <c r="X2589" s="470" t="s">
        <v>494</v>
      </c>
      <c r="Y2589" s="553">
        <v>17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C-R19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1.4308912037036561</v>
      </c>
      <c r="Q2590" s="484">
        <f t="shared" ca="1" si="931"/>
        <v>1.4310648148147671</v>
      </c>
      <c r="R2590" s="486">
        <v>0.10999999940395355</v>
      </c>
      <c r="S2590" s="486"/>
      <c r="T2590"/>
      <c r="U2590" s="469" t="str">
        <f t="shared" si="932"/>
        <v>C-R19</v>
      </c>
      <c r="V2590" s="552"/>
      <c r="W2590" s="470" t="s">
        <v>493</v>
      </c>
      <c r="X2590" s="470" t="s">
        <v>494</v>
      </c>
      <c r="Y2590" s="553">
        <v>19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C-R21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1.4312962962962485</v>
      </c>
      <c r="Q2591" s="484">
        <f t="shared" ca="1" si="931"/>
        <v>1.4314699074073596</v>
      </c>
      <c r="R2591" s="486">
        <v>0.10999999940395355</v>
      </c>
      <c r="S2591" s="486"/>
      <c r="T2591"/>
      <c r="U2591" s="469" t="str">
        <f t="shared" si="932"/>
        <v>C-R21</v>
      </c>
      <c r="V2591" s="552"/>
      <c r="W2591" s="470" t="s">
        <v>493</v>
      </c>
      <c r="X2591" s="470" t="s">
        <v>494</v>
      </c>
      <c r="Y2591" s="553">
        <v>21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C-R23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1.4317592592592114</v>
      </c>
      <c r="Q2592" s="484">
        <f t="shared" ca="1" si="931"/>
        <v>1.4319097222221744</v>
      </c>
      <c r="R2592" s="486">
        <v>0.10999999940395355</v>
      </c>
      <c r="S2592" s="486"/>
      <c r="T2592"/>
      <c r="U2592" s="469" t="str">
        <f t="shared" si="932"/>
        <v>C-R23</v>
      </c>
      <c r="V2592" s="552"/>
      <c r="W2592" s="470" t="s">
        <v>493</v>
      </c>
      <c r="X2592" s="470" t="s">
        <v>494</v>
      </c>
      <c r="Y2592" s="553">
        <v>23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C-R25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1.4321874999999522</v>
      </c>
      <c r="Q2593" s="484">
        <f t="shared" ca="1" si="931"/>
        <v>1.4323379629629152</v>
      </c>
      <c r="R2593" s="486">
        <v>0.10999999940395355</v>
      </c>
      <c r="S2593" s="486"/>
      <c r="T2593"/>
      <c r="U2593" s="469" t="str">
        <f t="shared" si="932"/>
        <v>C-R25</v>
      </c>
      <c r="V2593" s="552"/>
      <c r="W2593" s="470" t="s">
        <v>493</v>
      </c>
      <c r="X2593" s="470" t="s">
        <v>494</v>
      </c>
      <c r="Y2593" s="553">
        <v>25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C-R27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1.4326041666666189</v>
      </c>
      <c r="Q2594" s="484">
        <f t="shared" ca="1" si="931"/>
        <v>1.43277777777773</v>
      </c>
      <c r="R2594" s="486">
        <v>0.10999999940395355</v>
      </c>
      <c r="S2594" s="486"/>
      <c r="T2594"/>
      <c r="U2594" s="469" t="str">
        <f t="shared" si="932"/>
        <v>C-R27</v>
      </c>
      <c r="V2594" s="552"/>
      <c r="W2594" s="470" t="s">
        <v>493</v>
      </c>
      <c r="X2594" s="470" t="s">
        <v>494</v>
      </c>
      <c r="Y2594" s="553">
        <v>27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C-R29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1.4330092592592114</v>
      </c>
      <c r="Q2595" s="484">
        <f t="shared" ca="1" si="931"/>
        <v>1.4331481481481003</v>
      </c>
      <c r="R2595" s="486">
        <v>0.10999999940395355</v>
      </c>
      <c r="S2595" s="486"/>
      <c r="T2595"/>
      <c r="U2595" s="469" t="str">
        <f t="shared" si="932"/>
        <v>C-R29</v>
      </c>
      <c r="V2595" s="552"/>
      <c r="W2595" s="470" t="s">
        <v>493</v>
      </c>
      <c r="X2595" s="470" t="s">
        <v>494</v>
      </c>
      <c r="Y2595" s="553">
        <v>29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C-R31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1.4334259259258781</v>
      </c>
      <c r="Q2596" s="484">
        <f t="shared" ca="1" si="931"/>
        <v>1.4335995370369892</v>
      </c>
      <c r="R2596" s="486">
        <v>0.10999999940395355</v>
      </c>
      <c r="S2596" s="486"/>
      <c r="T2596"/>
      <c r="U2596" s="469" t="str">
        <f t="shared" si="932"/>
        <v>C-R31</v>
      </c>
      <c r="V2596" s="552"/>
      <c r="W2596" s="470" t="s">
        <v>493</v>
      </c>
      <c r="X2596" s="470" t="s">
        <v>494</v>
      </c>
      <c r="Y2596" s="553">
        <v>31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60" si="998">U2597</f>
        <v>C-R33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1.433888888888841</v>
      </c>
      <c r="Q2597" s="484">
        <f t="shared" ref="Q2597:Q2660" ca="1" si="1006">P2597+TIME(0,0,RANDBETWEEN(12,15))</f>
        <v>1.4340277777777299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C-R33</v>
      </c>
      <c r="V2597" s="552"/>
      <c r="W2597" s="470" t="s">
        <v>493</v>
      </c>
      <c r="X2597" s="470" t="s">
        <v>494</v>
      </c>
      <c r="Y2597" s="553">
        <v>33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C-R35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1.4342939814814337</v>
      </c>
      <c r="Q2598" s="484">
        <f t="shared" ca="1" si="1006"/>
        <v>1.4344444444443967</v>
      </c>
      <c r="R2598" s="486">
        <v>0.10999999940395355</v>
      </c>
      <c r="S2598" s="486"/>
      <c r="T2598"/>
      <c r="U2598" s="469" t="str">
        <f t="shared" si="1007"/>
        <v>C-R35</v>
      </c>
      <c r="V2598" s="552"/>
      <c r="W2598" s="470" t="s">
        <v>493</v>
      </c>
      <c r="X2598" s="470" t="s">
        <v>494</v>
      </c>
      <c r="Y2598" s="553">
        <v>35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C-R37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1.4347337962962485</v>
      </c>
      <c r="Q2599" s="484">
        <f t="shared" ca="1" si="1006"/>
        <v>1.4348958333332855</v>
      </c>
      <c r="R2599" s="486">
        <v>0.10999999940395355</v>
      </c>
      <c r="S2599" s="486"/>
      <c r="T2599"/>
      <c r="U2599" s="469" t="str">
        <f t="shared" si="1007"/>
        <v>C-R37</v>
      </c>
      <c r="V2599" s="552"/>
      <c r="W2599" s="470" t="s">
        <v>493</v>
      </c>
      <c r="X2599" s="470" t="s">
        <v>494</v>
      </c>
      <c r="Y2599" s="553">
        <v>37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C-R39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1.4351851851851374</v>
      </c>
      <c r="Q2600" s="484">
        <f t="shared" ca="1" si="1006"/>
        <v>1.4353472222221744</v>
      </c>
      <c r="R2600" s="486">
        <v>0.10999999940395355</v>
      </c>
      <c r="S2600" s="486"/>
      <c r="T2600"/>
      <c r="U2600" s="469" t="str">
        <f t="shared" si="1007"/>
        <v>C-R39</v>
      </c>
      <c r="V2600" s="552"/>
      <c r="W2600" s="470" t="s">
        <v>493</v>
      </c>
      <c r="X2600" s="470" t="s">
        <v>494</v>
      </c>
      <c r="Y2600" s="553">
        <v>39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C-R41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1.4356134259258782</v>
      </c>
      <c r="Q2601" s="484">
        <f t="shared" ca="1" si="1006"/>
        <v>1.4357870370369892</v>
      </c>
      <c r="R2601" s="486">
        <v>0.10999999940395355</v>
      </c>
      <c r="S2601" s="486"/>
      <c r="T2601"/>
      <c r="U2601" s="469" t="str">
        <f t="shared" si="1007"/>
        <v>C-R41</v>
      </c>
      <c r="V2601" s="552"/>
      <c r="W2601" s="470" t="s">
        <v>493</v>
      </c>
      <c r="X2601" s="470" t="s">
        <v>494</v>
      </c>
      <c r="Y2601" s="553">
        <v>41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C-R43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1.4360300925925447</v>
      </c>
      <c r="Q2602" s="484">
        <f t="shared" ca="1" si="1006"/>
        <v>1.4361805555555076</v>
      </c>
      <c r="R2602" s="486">
        <v>0.10999999940395355</v>
      </c>
      <c r="S2602" s="486"/>
      <c r="T2602"/>
      <c r="U2602" s="469" t="str">
        <f t="shared" si="1007"/>
        <v>C-R43</v>
      </c>
      <c r="V2602" s="552"/>
      <c r="W2602" s="470" t="s">
        <v>493</v>
      </c>
      <c r="X2602" s="470" t="s">
        <v>494</v>
      </c>
      <c r="Y2602" s="553">
        <v>43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C-R45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1.4364351851851371</v>
      </c>
      <c r="Q2603" s="484">
        <f t="shared" ca="1" si="1006"/>
        <v>1.4365856481481001</v>
      </c>
      <c r="R2603" s="486">
        <v>0.10999999940395355</v>
      </c>
      <c r="S2603" s="486"/>
      <c r="T2603"/>
      <c r="U2603" s="469" t="str">
        <f t="shared" si="1007"/>
        <v>C-R45</v>
      </c>
      <c r="V2603" s="552"/>
      <c r="W2603" s="470" t="s">
        <v>493</v>
      </c>
      <c r="X2603" s="470" t="s">
        <v>494</v>
      </c>
      <c r="Y2603" s="553">
        <v>45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C-R47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1.4368749999999519</v>
      </c>
      <c r="Q2604" s="484">
        <f t="shared" ca="1" si="1006"/>
        <v>1.4370138888888409</v>
      </c>
      <c r="R2604" s="486">
        <v>0.10999999940395355</v>
      </c>
      <c r="S2604" s="486"/>
      <c r="T2604"/>
      <c r="U2604" s="469" t="str">
        <f t="shared" si="1007"/>
        <v>C-R47</v>
      </c>
      <c r="V2604" s="552"/>
      <c r="W2604" s="470" t="s">
        <v>493</v>
      </c>
      <c r="X2604" s="470" t="s">
        <v>494</v>
      </c>
      <c r="Y2604" s="553">
        <v>47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C-R49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1.4372569444443963</v>
      </c>
      <c r="Q2605" s="484">
        <f t="shared" ca="1" si="1006"/>
        <v>1.4373958333332852</v>
      </c>
      <c r="R2605" s="486">
        <v>0.10999999940395355</v>
      </c>
      <c r="S2605" s="486"/>
      <c r="T2605"/>
      <c r="U2605" s="469" t="str">
        <f t="shared" si="1007"/>
        <v>C-R49</v>
      </c>
      <c r="V2605" s="552"/>
      <c r="W2605" s="470" t="s">
        <v>493</v>
      </c>
      <c r="X2605" s="470" t="s">
        <v>494</v>
      </c>
      <c r="Y2605" s="553">
        <v>49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C-R51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1.4376504629629148</v>
      </c>
      <c r="Q2606" s="484">
        <f t="shared" ca="1" si="1006"/>
        <v>1.4378009259258777</v>
      </c>
      <c r="R2606" s="486">
        <v>0.10999999940395355</v>
      </c>
      <c r="S2606" s="486"/>
      <c r="T2606"/>
      <c r="U2606" s="469" t="str">
        <f t="shared" si="1007"/>
        <v>C-R51</v>
      </c>
      <c r="V2606" s="552"/>
      <c r="W2606" s="470" t="s">
        <v>493</v>
      </c>
      <c r="X2606" s="470" t="s">
        <v>494</v>
      </c>
      <c r="Y2606" s="553">
        <v>51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C-R53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1.4380324074073592</v>
      </c>
      <c r="Q2607" s="484">
        <f t="shared" ca="1" si="1006"/>
        <v>1.4381712962962481</v>
      </c>
      <c r="R2607" s="486">
        <v>0.10999999940395355</v>
      </c>
      <c r="S2607" s="486"/>
      <c r="T2607"/>
      <c r="U2607" s="469" t="str">
        <f t="shared" si="1007"/>
        <v>C-R53</v>
      </c>
      <c r="V2607" s="552"/>
      <c r="W2607" s="470" t="s">
        <v>493</v>
      </c>
      <c r="X2607" s="470" t="s">
        <v>494</v>
      </c>
      <c r="Y2607" s="553">
        <v>53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C-R52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1.4384027777777295</v>
      </c>
      <c r="Q2608" s="484">
        <f t="shared" ca="1" si="1006"/>
        <v>1.4385648148147665</v>
      </c>
      <c r="R2608" s="486">
        <v>0.10999999940395355</v>
      </c>
      <c r="S2608" s="486"/>
      <c r="T2608"/>
      <c r="U2608" s="469" t="str">
        <f t="shared" si="1007"/>
        <v>C-R52</v>
      </c>
      <c r="V2608" s="552"/>
      <c r="W2608" s="470" t="s">
        <v>493</v>
      </c>
      <c r="X2608" s="470" t="s">
        <v>494</v>
      </c>
      <c r="Y2608" s="553">
        <v>52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C-R50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1.438819444444396</v>
      </c>
      <c r="Q2609" s="484">
        <f t="shared" ca="1" si="1006"/>
        <v>1.438981481481433</v>
      </c>
      <c r="R2609" s="486">
        <v>0.10999999940395355</v>
      </c>
      <c r="S2609" s="486"/>
      <c r="T2609"/>
      <c r="U2609" s="469" t="str">
        <f t="shared" si="1007"/>
        <v>C-R50</v>
      </c>
      <c r="V2609" s="552"/>
      <c r="W2609" s="470" t="s">
        <v>493</v>
      </c>
      <c r="X2609" s="470" t="s">
        <v>494</v>
      </c>
      <c r="Y2609" s="553">
        <v>50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C-R48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1.4392129629629145</v>
      </c>
      <c r="Q2610" s="484">
        <f t="shared" ca="1" si="1006"/>
        <v>1.4393865740740255</v>
      </c>
      <c r="R2610" s="486">
        <v>0.10999999940395355</v>
      </c>
      <c r="S2610" s="486"/>
      <c r="T2610"/>
      <c r="U2610" s="469" t="str">
        <f t="shared" si="1007"/>
        <v>C-R48</v>
      </c>
      <c r="V2610" s="552"/>
      <c r="W2610" s="470" t="s">
        <v>493</v>
      </c>
      <c r="X2610" s="470" t="s">
        <v>494</v>
      </c>
      <c r="Y2610" s="553">
        <v>48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C-R46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1.4396643518518033</v>
      </c>
      <c r="Q2611" s="484">
        <f t="shared" ca="1" si="1006"/>
        <v>1.4398379629629143</v>
      </c>
      <c r="R2611" s="486">
        <v>0.10999999940395355</v>
      </c>
      <c r="S2611" s="486"/>
      <c r="T2611"/>
      <c r="U2611" s="469" t="str">
        <f t="shared" si="1007"/>
        <v>C-R46</v>
      </c>
      <c r="V2611" s="552"/>
      <c r="W2611" s="470" t="s">
        <v>493</v>
      </c>
      <c r="X2611" s="470" t="s">
        <v>494</v>
      </c>
      <c r="Y2611" s="553">
        <v>46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C-R44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1.4401041666666181</v>
      </c>
      <c r="Q2612" s="484">
        <f t="shared" ca="1" si="1006"/>
        <v>1.440243055555507</v>
      </c>
      <c r="R2612" s="486">
        <v>0.10999999940395355</v>
      </c>
      <c r="S2612" s="486"/>
      <c r="T2612"/>
      <c r="U2612" s="469" t="str">
        <f t="shared" si="1007"/>
        <v>C-R44</v>
      </c>
      <c r="V2612" s="552"/>
      <c r="W2612" s="470" t="s">
        <v>493</v>
      </c>
      <c r="X2612" s="470" t="s">
        <v>494</v>
      </c>
      <c r="Y2612" s="553">
        <v>44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C-R42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1.4405092592592108</v>
      </c>
      <c r="Q2613" s="484">
        <f t="shared" ca="1" si="1006"/>
        <v>1.4406481481480997</v>
      </c>
      <c r="R2613" s="486">
        <v>0.10999999940395355</v>
      </c>
      <c r="S2613" s="486"/>
      <c r="T2613"/>
      <c r="U2613" s="469" t="str">
        <f t="shared" si="1007"/>
        <v>C-R42</v>
      </c>
      <c r="V2613" s="552"/>
      <c r="W2613" s="470" t="s">
        <v>493</v>
      </c>
      <c r="X2613" s="470" t="s">
        <v>494</v>
      </c>
      <c r="Y2613" s="553">
        <v>42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C-R40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1.4409374999999516</v>
      </c>
      <c r="Q2614" s="484">
        <f t="shared" ca="1" si="1006"/>
        <v>1.4411111111110626</v>
      </c>
      <c r="R2614" s="486">
        <v>0.10999999940395355</v>
      </c>
      <c r="S2614" s="486"/>
      <c r="T2614"/>
      <c r="U2614" s="469" t="str">
        <f t="shared" si="1007"/>
        <v>C-R40</v>
      </c>
      <c r="V2614" s="552"/>
      <c r="W2614" s="470" t="s">
        <v>493</v>
      </c>
      <c r="X2614" s="470" t="s">
        <v>494</v>
      </c>
      <c r="Y2614" s="553">
        <v>40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C-R38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1.4413541666666181</v>
      </c>
      <c r="Q2615" s="484">
        <f t="shared" ca="1" si="1006"/>
        <v>1.4415277777777291</v>
      </c>
      <c r="R2615" s="486">
        <v>0.10999999940395355</v>
      </c>
      <c r="S2615" s="486"/>
      <c r="T2615"/>
      <c r="U2615" s="469" t="str">
        <f t="shared" si="1007"/>
        <v>C-R38</v>
      </c>
      <c r="V2615" s="552"/>
      <c r="W2615" s="470" t="s">
        <v>493</v>
      </c>
      <c r="X2615" s="470" t="s">
        <v>494</v>
      </c>
      <c r="Y2615" s="553">
        <v>38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C-R36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1.4418055555555069</v>
      </c>
      <c r="Q2616" s="484">
        <f t="shared" ca="1" si="1006"/>
        <v>1.4419444444443958</v>
      </c>
      <c r="R2616" s="486">
        <v>0.10999999940395355</v>
      </c>
      <c r="S2616" s="486"/>
      <c r="T2616"/>
      <c r="U2616" s="469" t="str">
        <f t="shared" si="1007"/>
        <v>C-R36</v>
      </c>
      <c r="V2616" s="552"/>
      <c r="W2616" s="470" t="s">
        <v>493</v>
      </c>
      <c r="X2616" s="470" t="s">
        <v>494</v>
      </c>
      <c r="Y2616" s="553">
        <v>36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C-R34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1.4421759259258773</v>
      </c>
      <c r="Q2617" s="484">
        <f t="shared" ca="1" si="1006"/>
        <v>1.4423148148147662</v>
      </c>
      <c r="R2617" s="486">
        <v>0.10999999940395355</v>
      </c>
      <c r="S2617" s="486"/>
      <c r="T2617"/>
      <c r="U2617" s="469" t="str">
        <f t="shared" si="1007"/>
        <v>C-R34</v>
      </c>
      <c r="V2617" s="552"/>
      <c r="W2617" s="470" t="s">
        <v>493</v>
      </c>
      <c r="X2617" s="470" t="s">
        <v>494</v>
      </c>
      <c r="Y2617" s="553">
        <v>34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C-R32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1.4425578703703217</v>
      </c>
      <c r="Q2618" s="484">
        <f t="shared" ca="1" si="1006"/>
        <v>1.4427199074073587</v>
      </c>
      <c r="R2618" s="486">
        <v>0.10999999940395355</v>
      </c>
      <c r="S2618" s="486"/>
      <c r="T2618"/>
      <c r="U2618" s="469" t="str">
        <f t="shared" si="1007"/>
        <v>C-R32</v>
      </c>
      <c r="V2618" s="552"/>
      <c r="W2618" s="470" t="s">
        <v>493</v>
      </c>
      <c r="X2618" s="470" t="s">
        <v>494</v>
      </c>
      <c r="Y2618" s="553">
        <v>32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C-R30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1.4429629629629142</v>
      </c>
      <c r="Q2619" s="484">
        <f t="shared" ca="1" si="1006"/>
        <v>1.4431018518518031</v>
      </c>
      <c r="R2619" s="486">
        <v>0.10999999940395355</v>
      </c>
      <c r="S2619" s="486"/>
      <c r="T2619"/>
      <c r="U2619" s="469" t="str">
        <f t="shared" si="1007"/>
        <v>C-R30</v>
      </c>
      <c r="V2619" s="552"/>
      <c r="W2619" s="470" t="s">
        <v>493</v>
      </c>
      <c r="X2619" s="470" t="s">
        <v>494</v>
      </c>
      <c r="Y2619" s="553">
        <v>30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C-R28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1.4433449074073585</v>
      </c>
      <c r="Q2620" s="484">
        <f t="shared" ca="1" si="1006"/>
        <v>1.4434837962962475</v>
      </c>
      <c r="R2620" s="486">
        <v>0.10999999940395355</v>
      </c>
      <c r="S2620" s="486"/>
      <c r="T2620"/>
      <c r="U2620" s="469" t="str">
        <f t="shared" si="1007"/>
        <v>C-R28</v>
      </c>
      <c r="V2620" s="552"/>
      <c r="W2620" s="470" t="s">
        <v>493</v>
      </c>
      <c r="X2620" s="470" t="s">
        <v>494</v>
      </c>
      <c r="Y2620" s="553">
        <v>28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C-R26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1.4437731481480993</v>
      </c>
      <c r="Q2621" s="484">
        <f t="shared" ca="1" si="1006"/>
        <v>1.4439236111110623</v>
      </c>
      <c r="R2621" s="486">
        <v>0.10999999940395355</v>
      </c>
      <c r="S2621" s="486"/>
      <c r="T2621"/>
      <c r="U2621" s="469" t="str">
        <f t="shared" si="1007"/>
        <v>C-R26</v>
      </c>
      <c r="V2621" s="552"/>
      <c r="W2621" s="470" t="s">
        <v>493</v>
      </c>
      <c r="X2621" s="470" t="s">
        <v>494</v>
      </c>
      <c r="Y2621" s="553">
        <v>26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C-R24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1.4441550925925437</v>
      </c>
      <c r="Q2622" s="484">
        <f t="shared" ca="1" si="1006"/>
        <v>1.4443055555555067</v>
      </c>
      <c r="R2622" s="486">
        <v>0.10999999940395355</v>
      </c>
      <c r="S2622" s="486"/>
      <c r="T2622"/>
      <c r="U2622" s="469" t="str">
        <f t="shared" si="1007"/>
        <v>C-R24</v>
      </c>
      <c r="V2622" s="552"/>
      <c r="W2622" s="470" t="s">
        <v>493</v>
      </c>
      <c r="X2622" s="470" t="s">
        <v>494</v>
      </c>
      <c r="Y2622" s="553">
        <v>24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C-R22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1.4445370370369881</v>
      </c>
      <c r="Q2623" s="484">
        <f t="shared" ca="1" si="1006"/>
        <v>1.4446874999999511</v>
      </c>
      <c r="R2623" s="486">
        <v>0.10999999940395355</v>
      </c>
      <c r="S2623" s="486"/>
      <c r="T2623"/>
      <c r="U2623" s="469" t="str">
        <f t="shared" si="1007"/>
        <v>C-R22</v>
      </c>
      <c r="V2623" s="552"/>
      <c r="W2623" s="470" t="s">
        <v>493</v>
      </c>
      <c r="X2623" s="470" t="s">
        <v>494</v>
      </c>
      <c r="Y2623" s="553">
        <v>22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C-R20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1.4449768518518029</v>
      </c>
      <c r="Q2624" s="484">
        <f t="shared" ca="1" si="1006"/>
        <v>1.4451504629629139</v>
      </c>
      <c r="R2624" s="486">
        <v>0.10999999940395355</v>
      </c>
      <c r="S2624" s="486"/>
      <c r="T2624"/>
      <c r="U2624" s="469" t="str">
        <f t="shared" si="1007"/>
        <v>C-R20</v>
      </c>
      <c r="V2624" s="552"/>
      <c r="W2624" s="470" t="s">
        <v>493</v>
      </c>
      <c r="X2624" s="470" t="s">
        <v>494</v>
      </c>
      <c r="Y2624" s="553">
        <v>20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C-R18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1.4453819444443954</v>
      </c>
      <c r="Q2625" s="484">
        <f t="shared" ca="1" si="1006"/>
        <v>1.4455324074073583</v>
      </c>
      <c r="R2625" s="486">
        <v>0.10999999940395355</v>
      </c>
      <c r="S2625" s="486"/>
      <c r="T2625"/>
      <c r="U2625" s="469" t="str">
        <f t="shared" si="1007"/>
        <v>C-R18</v>
      </c>
      <c r="V2625" s="552"/>
      <c r="W2625" s="470" t="s">
        <v>493</v>
      </c>
      <c r="X2625" s="470" t="s">
        <v>494</v>
      </c>
      <c r="Y2625" s="553">
        <v>18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C-R16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1.4457870370369879</v>
      </c>
      <c r="Q2626" s="484">
        <f t="shared" ca="1" si="1006"/>
        <v>1.4459259259258768</v>
      </c>
      <c r="R2626" s="486">
        <v>0.10999999940395355</v>
      </c>
      <c r="S2626" s="486"/>
      <c r="T2626"/>
      <c r="U2626" s="469" t="str">
        <f t="shared" si="1007"/>
        <v>C-R16</v>
      </c>
      <c r="V2626" s="552"/>
      <c r="W2626" s="470" t="s">
        <v>493</v>
      </c>
      <c r="X2626" s="470" t="s">
        <v>494</v>
      </c>
      <c r="Y2626" s="553">
        <v>16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C-R14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1.4462037037036546</v>
      </c>
      <c r="Q2627" s="484">
        <f t="shared" ca="1" si="1006"/>
        <v>1.4463541666666175</v>
      </c>
      <c r="R2627" s="486">
        <v>0.10999999940395355</v>
      </c>
      <c r="S2627" s="486"/>
      <c r="T2627"/>
      <c r="U2627" s="469" t="str">
        <f t="shared" si="1007"/>
        <v>C-R14</v>
      </c>
      <c r="V2627" s="552"/>
      <c r="W2627" s="470" t="s">
        <v>493</v>
      </c>
      <c r="X2627" s="470" t="s">
        <v>494</v>
      </c>
      <c r="Y2627" s="553">
        <v>14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C-R12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1.4466435185184694</v>
      </c>
      <c r="Q2628" s="484">
        <f t="shared" ca="1" si="1006"/>
        <v>1.4468055555555064</v>
      </c>
      <c r="R2628" s="486">
        <v>0.10999999940395355</v>
      </c>
      <c r="S2628" s="486"/>
      <c r="T2628"/>
      <c r="U2628" s="469" t="str">
        <f t="shared" si="1007"/>
        <v>C-R12</v>
      </c>
      <c r="V2628" s="552"/>
      <c r="W2628" s="470" t="s">
        <v>493</v>
      </c>
      <c r="X2628" s="470" t="s">
        <v>494</v>
      </c>
      <c r="Y2628" s="553">
        <v>12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C-R10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1.4470601851851359</v>
      </c>
      <c r="Q2629" s="484">
        <f t="shared" ca="1" si="1006"/>
        <v>1.4472337962962469</v>
      </c>
      <c r="R2629" s="486">
        <v>0.10999999940395355</v>
      </c>
      <c r="S2629" s="486"/>
      <c r="T2629"/>
      <c r="U2629" s="469" t="str">
        <f t="shared" si="1007"/>
        <v>C-R10</v>
      </c>
      <c r="V2629" s="552"/>
      <c r="W2629" s="470" t="s">
        <v>493</v>
      </c>
      <c r="X2629" s="470" t="s">
        <v>494</v>
      </c>
      <c r="Y2629" s="553">
        <v>10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C-R8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1.4474884259258765</v>
      </c>
      <c r="Q2630" s="484">
        <f t="shared" ca="1" si="1006"/>
        <v>1.4476273148147654</v>
      </c>
      <c r="R2630" s="486">
        <v>0.10999999940395355</v>
      </c>
      <c r="S2630" s="486"/>
      <c r="T2630"/>
      <c r="U2630" s="469" t="str">
        <f t="shared" si="1007"/>
        <v>C-R8</v>
      </c>
      <c r="V2630" s="552"/>
      <c r="W2630" s="470" t="s">
        <v>493</v>
      </c>
      <c r="X2630" s="470" t="s">
        <v>494</v>
      </c>
      <c r="Y2630" s="553">
        <v>8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C-R6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1.4478703703703208</v>
      </c>
      <c r="Q2631" s="484">
        <f t="shared" ca="1" si="1006"/>
        <v>1.4480324074073578</v>
      </c>
      <c r="R2631" s="486">
        <v>0.10999999940395355</v>
      </c>
      <c r="S2631" s="486"/>
      <c r="T2631"/>
      <c r="U2631" s="469" t="str">
        <f t="shared" si="1007"/>
        <v>C-R6</v>
      </c>
      <c r="V2631" s="552"/>
      <c r="W2631" s="470" t="s">
        <v>493</v>
      </c>
      <c r="X2631" s="470" t="s">
        <v>494</v>
      </c>
      <c r="Y2631" s="553">
        <v>6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C-R4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1.4482754629629133</v>
      </c>
      <c r="Q2632" s="484">
        <f t="shared" ca="1" si="1006"/>
        <v>1.4484374999999503</v>
      </c>
      <c r="R2632" s="486">
        <v>0.10999999940395355</v>
      </c>
      <c r="S2632" s="486"/>
      <c r="T2632"/>
      <c r="U2632" s="469" t="str">
        <f t="shared" si="1007"/>
        <v>C-R4</v>
      </c>
      <c r="V2632" s="552"/>
      <c r="W2632" s="470" t="s">
        <v>493</v>
      </c>
      <c r="X2632" s="470" t="s">
        <v>494</v>
      </c>
      <c r="Y2632" s="553">
        <v>4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C-R2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1.4486805555555058</v>
      </c>
      <c r="Q2633" s="484">
        <f t="shared" ca="1" si="1006"/>
        <v>1.4488541666666168</v>
      </c>
      <c r="R2633" s="486">
        <v>0.10999999940395355</v>
      </c>
      <c r="S2633" s="486"/>
      <c r="T2633"/>
      <c r="U2633" s="469" t="str">
        <f t="shared" si="1007"/>
        <v>C-R2</v>
      </c>
      <c r="V2633" s="552"/>
      <c r="W2633" s="470" t="s">
        <v>493</v>
      </c>
      <c r="X2633" s="470" t="s">
        <v>494</v>
      </c>
      <c r="Y2633" s="553">
        <v>2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C-R1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1.4491203703703206</v>
      </c>
      <c r="Q2634" s="484">
        <f t="shared" ca="1" si="1006"/>
        <v>1.4492824074073576</v>
      </c>
      <c r="R2634" s="486">
        <v>0.10999999940395355</v>
      </c>
      <c r="S2634" s="486"/>
      <c r="T2634"/>
      <c r="U2634" s="469" t="str">
        <f t="shared" si="1007"/>
        <v>C-R1</v>
      </c>
      <c r="V2634" s="552"/>
      <c r="W2634" s="470" t="s">
        <v>493</v>
      </c>
      <c r="X2634" s="470" t="s">
        <v>494</v>
      </c>
      <c r="Y2634" s="553">
        <v>1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>
        <f t="shared" si="998"/>
        <v>0</v>
      </c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1.4495370370369871</v>
      </c>
      <c r="Q2635" s="484">
        <f t="shared" ca="1" si="1006"/>
        <v>1.4496874999999501</v>
      </c>
      <c r="R2635" s="486">
        <v>0.10999999940395355</v>
      </c>
      <c r="S2635" s="486"/>
      <c r="T2635"/>
      <c r="U2635" s="469"/>
      <c r="V2635" s="552"/>
      <c r="W2635" s="470"/>
      <c r="X2635" s="470"/>
      <c r="Y2635" s="553">
        <v>3</v>
      </c>
      <c r="Z2635" s="400"/>
      <c r="AA2635" s="502"/>
    </row>
    <row r="2636" spans="1:27" ht="12.6" customHeight="1">
      <c r="A2636" s="403">
        <f t="shared" si="993"/>
        <v>2620</v>
      </c>
      <c r="B2636" s="541"/>
      <c r="C2636" s="404">
        <f t="shared" si="998"/>
        <v>0</v>
      </c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1.4499305555555055</v>
      </c>
      <c r="Q2636" s="484">
        <f t="shared" ca="1" si="1006"/>
        <v>1.4501041666666166</v>
      </c>
      <c r="R2636" s="486">
        <v>0.10999999940395355</v>
      </c>
      <c r="S2636" s="486"/>
      <c r="T2636"/>
      <c r="U2636" s="469"/>
      <c r="V2636" s="552"/>
      <c r="W2636" s="470"/>
      <c r="X2636" s="470"/>
      <c r="Y2636" s="553">
        <v>5</v>
      </c>
      <c r="Z2636" s="400"/>
      <c r="AA2636" s="502"/>
    </row>
    <row r="2637" spans="1:27" ht="12.6" customHeight="1">
      <c r="A2637" s="403">
        <f t="shared" si="993"/>
        <v>2621</v>
      </c>
      <c r="B2637" s="541"/>
      <c r="C2637" s="404">
        <f t="shared" si="998"/>
        <v>0</v>
      </c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1.4503703703703203</v>
      </c>
      <c r="Q2637" s="484">
        <f t="shared" ca="1" si="1006"/>
        <v>1.4505439814814314</v>
      </c>
      <c r="R2637" s="486">
        <v>0.10999999940395355</v>
      </c>
      <c r="S2637" s="486"/>
      <c r="T2637"/>
      <c r="U2637" s="469"/>
      <c r="V2637" s="552"/>
      <c r="W2637" s="470"/>
      <c r="X2637" s="470"/>
      <c r="Y2637" s="553">
        <v>7</v>
      </c>
      <c r="Z2637" s="400"/>
      <c r="AA2637" s="502"/>
    </row>
    <row r="2638" spans="1:27" ht="12.6" customHeight="1">
      <c r="A2638" s="403">
        <f t="shared" si="993"/>
        <v>2622</v>
      </c>
      <c r="B2638" s="541"/>
      <c r="C2638" s="404">
        <f t="shared" si="998"/>
        <v>0</v>
      </c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1.4507870370369869</v>
      </c>
      <c r="Q2638" s="484">
        <f t="shared" ca="1" si="1006"/>
        <v>1.4509606481480979</v>
      </c>
      <c r="R2638" s="486">
        <v>0.10999999940395355</v>
      </c>
      <c r="S2638" s="486"/>
      <c r="T2638"/>
      <c r="U2638" s="469"/>
      <c r="V2638" s="552"/>
      <c r="W2638" s="470"/>
      <c r="X2638" s="470"/>
      <c r="Y2638" s="553">
        <v>9</v>
      </c>
      <c r="Z2638" s="400"/>
      <c r="AA2638" s="502"/>
    </row>
    <row r="2639" spans="1:27" ht="12.6" customHeight="1">
      <c r="A2639" s="403">
        <f t="shared" si="993"/>
        <v>2623</v>
      </c>
      <c r="B2639" s="541"/>
      <c r="C2639" s="404">
        <f t="shared" si="998"/>
        <v>0</v>
      </c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1.4512037037036534</v>
      </c>
      <c r="Q2639" s="484">
        <f t="shared" ca="1" si="1006"/>
        <v>1.4513657407406904</v>
      </c>
      <c r="R2639" s="486">
        <v>0.10999999940395355</v>
      </c>
      <c r="S2639" s="486"/>
      <c r="T2639"/>
      <c r="U2639" s="469"/>
      <c r="V2639" s="552"/>
      <c r="W2639" s="470"/>
      <c r="X2639" s="470"/>
      <c r="Y2639" s="553">
        <v>11</v>
      </c>
      <c r="Z2639" s="400"/>
      <c r="AA2639" s="502"/>
    </row>
    <row r="2640" spans="1:27" ht="12.6" customHeight="1">
      <c r="A2640" s="403">
        <f t="shared" si="993"/>
        <v>2624</v>
      </c>
      <c r="B2640" s="541"/>
      <c r="C2640" s="404">
        <f t="shared" si="998"/>
        <v>0</v>
      </c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1.4516319444443941</v>
      </c>
      <c r="Q2640" s="484">
        <f t="shared" ca="1" si="1006"/>
        <v>1.4518055555555052</v>
      </c>
      <c r="R2640" s="486">
        <v>0.10999999940395355</v>
      </c>
      <c r="S2640" s="486"/>
      <c r="T2640"/>
      <c r="U2640" s="469"/>
      <c r="V2640" s="552"/>
      <c r="W2640" s="470"/>
      <c r="X2640" s="470"/>
      <c r="Y2640" s="553">
        <v>13</v>
      </c>
      <c r="Z2640" s="400"/>
      <c r="AA2640" s="502"/>
    </row>
    <row r="2641" spans="1:27" ht="12.6" customHeight="1">
      <c r="A2641" s="403">
        <f t="shared" si="993"/>
        <v>2625</v>
      </c>
      <c r="B2641" s="541"/>
      <c r="C2641" s="404">
        <f t="shared" si="998"/>
        <v>0</v>
      </c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1.4520717592592089</v>
      </c>
      <c r="Q2641" s="484">
        <f t="shared" ca="1" si="1006"/>
        <v>1.4522222222221719</v>
      </c>
      <c r="R2641" s="486">
        <v>0.10999999940395355</v>
      </c>
      <c r="S2641" s="486"/>
      <c r="T2641"/>
      <c r="U2641" s="469"/>
      <c r="V2641" s="552"/>
      <c r="W2641" s="470"/>
      <c r="X2641" s="470"/>
      <c r="Y2641" s="553">
        <v>15</v>
      </c>
      <c r="Z2641" s="400"/>
      <c r="AA2641" s="502"/>
    </row>
    <row r="2642" spans="1:27" ht="12.6" customHeight="1">
      <c r="A2642" s="403">
        <f t="shared" si="993"/>
        <v>2626</v>
      </c>
      <c r="B2642" s="541"/>
      <c r="C2642" s="404">
        <f t="shared" si="998"/>
        <v>0</v>
      </c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1.4524999999999497</v>
      </c>
      <c r="Q2642" s="484">
        <f t="shared" ca="1" si="1006"/>
        <v>1.4526388888888386</v>
      </c>
      <c r="R2642" s="486">
        <v>0.10999999940395355</v>
      </c>
      <c r="S2642" s="486"/>
      <c r="T2642"/>
      <c r="U2642" s="469"/>
      <c r="V2642" s="552"/>
      <c r="W2642" s="470"/>
      <c r="X2642" s="470"/>
      <c r="Y2642" s="553">
        <v>17</v>
      </c>
      <c r="Z2642" s="400"/>
      <c r="AA2642" s="502"/>
    </row>
    <row r="2643" spans="1:27" ht="12.6" customHeight="1">
      <c r="A2643" s="403">
        <f t="shared" si="993"/>
        <v>2627</v>
      </c>
      <c r="B2643" s="541"/>
      <c r="C2643" s="404">
        <f t="shared" si="998"/>
        <v>0</v>
      </c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1.4528935185184682</v>
      </c>
      <c r="Q2643" s="484">
        <f t="shared" ca="1" si="1006"/>
        <v>1.4530555555555051</v>
      </c>
      <c r="R2643" s="486">
        <v>0.10999999940395355</v>
      </c>
      <c r="S2643" s="486"/>
      <c r="T2643"/>
      <c r="U2643" s="469"/>
      <c r="V2643" s="552"/>
      <c r="W2643" s="470"/>
      <c r="X2643" s="470"/>
      <c r="Y2643" s="553">
        <v>19</v>
      </c>
      <c r="Z2643" s="400"/>
      <c r="AA2643" s="502"/>
    </row>
    <row r="2644" spans="1:27" ht="12.6" customHeight="1">
      <c r="A2644" s="403">
        <f t="shared" si="993"/>
        <v>2628</v>
      </c>
      <c r="B2644" s="541"/>
      <c r="C2644" s="404">
        <f t="shared" si="998"/>
        <v>0</v>
      </c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1.453333333333283</v>
      </c>
      <c r="Q2644" s="484">
        <f t="shared" ca="1" si="1006"/>
        <v>1.4534722222221719</v>
      </c>
      <c r="R2644" s="486">
        <v>0.10999999940395355</v>
      </c>
      <c r="S2644" s="486"/>
      <c r="T2644"/>
      <c r="U2644" s="469"/>
      <c r="V2644" s="552"/>
      <c r="W2644" s="470"/>
      <c r="X2644" s="470"/>
      <c r="Y2644" s="553">
        <v>21</v>
      </c>
      <c r="Z2644" s="400"/>
      <c r="AA2644" s="502"/>
    </row>
    <row r="2645" spans="1:27" ht="12.6" customHeight="1">
      <c r="A2645" s="403">
        <f t="shared" si="993"/>
        <v>2629</v>
      </c>
      <c r="B2645" s="541"/>
      <c r="C2645" s="404">
        <f t="shared" si="998"/>
        <v>0</v>
      </c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1.4537384259258757</v>
      </c>
      <c r="Q2645" s="484">
        <f t="shared" ca="1" si="1006"/>
        <v>1.4538773148147646</v>
      </c>
      <c r="R2645" s="486">
        <v>0.10999999940395355</v>
      </c>
      <c r="S2645" s="486"/>
      <c r="T2645"/>
      <c r="U2645" s="469"/>
      <c r="V2645" s="552"/>
      <c r="W2645" s="470"/>
      <c r="X2645" s="470"/>
      <c r="Y2645" s="553">
        <v>23</v>
      </c>
      <c r="Z2645" s="400"/>
      <c r="AA2645" s="502"/>
    </row>
    <row r="2646" spans="1:27" ht="12.6" customHeight="1">
      <c r="A2646" s="403">
        <f t="shared" si="993"/>
        <v>2630</v>
      </c>
      <c r="B2646" s="541"/>
      <c r="C2646" s="404">
        <f t="shared" si="998"/>
        <v>0</v>
      </c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1.4541435185184683</v>
      </c>
      <c r="Q2646" s="484">
        <f t="shared" ca="1" si="1006"/>
        <v>1.4543055555555053</v>
      </c>
      <c r="R2646" s="486">
        <v>0.10999999940395355</v>
      </c>
      <c r="S2646" s="486"/>
      <c r="T2646"/>
      <c r="U2646" s="469"/>
      <c r="V2646" s="552"/>
      <c r="W2646" s="470"/>
      <c r="X2646" s="470"/>
      <c r="Y2646" s="553">
        <v>25</v>
      </c>
      <c r="Z2646" s="400"/>
      <c r="AA2646" s="502"/>
    </row>
    <row r="2647" spans="1:27" ht="12.6" customHeight="1">
      <c r="A2647" s="403">
        <f t="shared" si="993"/>
        <v>2631</v>
      </c>
      <c r="B2647" s="541"/>
      <c r="C2647" s="404">
        <f t="shared" si="998"/>
        <v>0</v>
      </c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1.4545717592592091</v>
      </c>
      <c r="Q2647" s="484">
        <f t="shared" ca="1" si="1006"/>
        <v>1.4547453703703201</v>
      </c>
      <c r="R2647" s="486">
        <v>0.10999999940395355</v>
      </c>
      <c r="S2647" s="486"/>
      <c r="T2647"/>
      <c r="U2647" s="469"/>
      <c r="V2647" s="552"/>
      <c r="W2647" s="470"/>
      <c r="X2647" s="470"/>
      <c r="Y2647" s="553">
        <v>27</v>
      </c>
      <c r="Z2647" s="400"/>
      <c r="AA2647" s="502"/>
    </row>
    <row r="2648" spans="1:27" ht="12.6" customHeight="1">
      <c r="A2648" s="403">
        <f t="shared" si="993"/>
        <v>2632</v>
      </c>
      <c r="B2648" s="541"/>
      <c r="C2648" s="404" t="str">
        <f t="shared" si="998"/>
        <v>C-R29</v>
      </c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1.455034722222172</v>
      </c>
      <c r="Q2648" s="484">
        <f t="shared" ca="1" si="1006"/>
        <v>1.455196759259209</v>
      </c>
      <c r="R2648" s="486">
        <v>0.10999999940395355</v>
      </c>
      <c r="S2648" s="486"/>
      <c r="T2648"/>
      <c r="U2648" s="469" t="str">
        <f t="shared" si="1007"/>
        <v>C-R29</v>
      </c>
      <c r="V2648" s="552"/>
      <c r="W2648" s="470" t="s">
        <v>493</v>
      </c>
      <c r="X2648" s="470" t="s">
        <v>494</v>
      </c>
      <c r="Y2648" s="553">
        <v>29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 t="str">
        <f t="shared" si="998"/>
        <v>C-R31</v>
      </c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1.4554282407406904</v>
      </c>
      <c r="Q2649" s="484">
        <f t="shared" ca="1" si="1006"/>
        <v>1.4555787037036534</v>
      </c>
      <c r="R2649" s="486">
        <v>0.10999999940395355</v>
      </c>
      <c r="S2649" s="486"/>
      <c r="T2649"/>
      <c r="U2649" s="469" t="str">
        <f t="shared" si="1007"/>
        <v>C-R31</v>
      </c>
      <c r="V2649" s="552"/>
      <c r="W2649" s="470" t="s">
        <v>493</v>
      </c>
      <c r="X2649" s="470" t="s">
        <v>494</v>
      </c>
      <c r="Y2649" s="553">
        <v>31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 t="str">
        <f t="shared" si="998"/>
        <v>C-R33</v>
      </c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1.4558333333332829</v>
      </c>
      <c r="Q2650" s="484">
        <f t="shared" ca="1" si="1006"/>
        <v>1.4559837962962459</v>
      </c>
      <c r="R2650" s="486">
        <v>0.10999999940395355</v>
      </c>
      <c r="S2650" s="486"/>
      <c r="T2650"/>
      <c r="U2650" s="469" t="str">
        <f t="shared" si="1007"/>
        <v>C-R33</v>
      </c>
      <c r="V2650" s="552"/>
      <c r="W2650" s="470" t="s">
        <v>493</v>
      </c>
      <c r="X2650" s="470" t="s">
        <v>494</v>
      </c>
      <c r="Y2650" s="553">
        <v>33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 t="str">
        <f t="shared" si="998"/>
        <v>C-R35</v>
      </c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1.4562499999999496</v>
      </c>
      <c r="Q2651" s="484">
        <f t="shared" ca="1" si="1006"/>
        <v>1.4563888888888386</v>
      </c>
      <c r="R2651" s="486">
        <v>0.10999999940395355</v>
      </c>
      <c r="S2651" s="486"/>
      <c r="T2651"/>
      <c r="U2651" s="469" t="str">
        <f t="shared" si="1007"/>
        <v>C-R35</v>
      </c>
      <c r="V2651" s="552"/>
      <c r="W2651" s="470" t="s">
        <v>493</v>
      </c>
      <c r="X2651" s="470" t="s">
        <v>494</v>
      </c>
      <c r="Y2651" s="553">
        <v>35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 t="str">
        <f t="shared" si="998"/>
        <v>C-R37</v>
      </c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1.4566666666666164</v>
      </c>
      <c r="Q2652" s="484">
        <f t="shared" ca="1" si="1006"/>
        <v>1.4568287037036534</v>
      </c>
      <c r="R2652" s="486">
        <v>0.10999999940395355</v>
      </c>
      <c r="S2652" s="486"/>
      <c r="T2652"/>
      <c r="U2652" s="469" t="str">
        <f t="shared" si="1007"/>
        <v>C-R37</v>
      </c>
      <c r="V2652" s="552"/>
      <c r="W2652" s="470" t="s">
        <v>493</v>
      </c>
      <c r="X2652" s="470" t="s">
        <v>494</v>
      </c>
      <c r="Y2652" s="553">
        <v>37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 t="str">
        <f t="shared" si="998"/>
        <v>C-R39</v>
      </c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1.4570833333332829</v>
      </c>
      <c r="Q2653" s="484">
        <f t="shared" ca="1" si="1006"/>
        <v>1.4572337962962458</v>
      </c>
      <c r="R2653" s="486">
        <v>0.10999999940395355</v>
      </c>
      <c r="S2653" s="486"/>
      <c r="T2653"/>
      <c r="U2653" s="469" t="str">
        <f t="shared" si="1007"/>
        <v>C-R39</v>
      </c>
      <c r="V2653" s="552"/>
      <c r="W2653" s="470" t="s">
        <v>493</v>
      </c>
      <c r="X2653" s="470" t="s">
        <v>494</v>
      </c>
      <c r="Y2653" s="553">
        <v>39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 t="str">
        <f t="shared" si="998"/>
        <v>C-R41</v>
      </c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1.4575115740740237</v>
      </c>
      <c r="Q2654" s="484">
        <f t="shared" ca="1" si="1006"/>
        <v>1.4576736111110606</v>
      </c>
      <c r="R2654" s="486">
        <v>0.10999999940395355</v>
      </c>
      <c r="S2654" s="486"/>
      <c r="T2654"/>
      <c r="U2654" s="469" t="str">
        <f t="shared" si="1007"/>
        <v>C-R41</v>
      </c>
      <c r="V2654" s="552"/>
      <c r="W2654" s="470" t="s">
        <v>493</v>
      </c>
      <c r="X2654" s="470" t="s">
        <v>494</v>
      </c>
      <c r="Y2654" s="553">
        <v>41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 t="str">
        <f t="shared" si="998"/>
        <v>C-R43</v>
      </c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1.4579282407406902</v>
      </c>
      <c r="Q2655" s="484">
        <f t="shared" ca="1" si="1006"/>
        <v>1.4580787037036531</v>
      </c>
      <c r="R2655" s="486">
        <v>0.10999999940395355</v>
      </c>
      <c r="S2655" s="486"/>
      <c r="T2655"/>
      <c r="U2655" s="469" t="str">
        <f t="shared" si="1007"/>
        <v>C-R43</v>
      </c>
      <c r="V2655" s="552"/>
      <c r="W2655" s="470" t="s">
        <v>493</v>
      </c>
      <c r="X2655" s="470" t="s">
        <v>494</v>
      </c>
      <c r="Y2655" s="553">
        <v>43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 t="str">
        <f t="shared" si="998"/>
        <v>C-R45</v>
      </c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1.4583449074073569</v>
      </c>
      <c r="Q2656" s="484">
        <f t="shared" ca="1" si="1006"/>
        <v>1.4584953703703198</v>
      </c>
      <c r="R2656" s="486">
        <v>0.10999999940395355</v>
      </c>
      <c r="S2656" s="486"/>
      <c r="T2656"/>
      <c r="U2656" s="469" t="str">
        <f t="shared" si="1007"/>
        <v>C-R45</v>
      </c>
      <c r="V2656" s="552"/>
      <c r="W2656" s="470" t="s">
        <v>493</v>
      </c>
      <c r="X2656" s="470" t="s">
        <v>494</v>
      </c>
      <c r="Y2656" s="553">
        <v>45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 t="str">
        <f t="shared" si="998"/>
        <v>C-R47</v>
      </c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1.4587499999999494</v>
      </c>
      <c r="Q2657" s="484">
        <f t="shared" ca="1" si="1006"/>
        <v>1.4589004629629123</v>
      </c>
      <c r="R2657" s="486">
        <v>0.10999999940395355</v>
      </c>
      <c r="S2657" s="486"/>
      <c r="T2657"/>
      <c r="U2657" s="469" t="str">
        <f t="shared" si="1007"/>
        <v>C-R47</v>
      </c>
      <c r="V2657" s="552"/>
      <c r="W2657" s="470" t="s">
        <v>493</v>
      </c>
      <c r="X2657" s="470" t="s">
        <v>494</v>
      </c>
      <c r="Y2657" s="553">
        <v>47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 t="str">
        <f t="shared" si="998"/>
        <v>C-R49</v>
      </c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1.4591666666666161</v>
      </c>
      <c r="Q2658" s="484">
        <f t="shared" ca="1" si="1006"/>
        <v>1.4593287037036531</v>
      </c>
      <c r="R2658" s="486">
        <v>0.10999999940395355</v>
      </c>
      <c r="S2658" s="486"/>
      <c r="T2658"/>
      <c r="U2658" s="469" t="str">
        <f t="shared" si="1007"/>
        <v>C-R49</v>
      </c>
      <c r="V2658" s="552"/>
      <c r="W2658" s="470" t="s">
        <v>493</v>
      </c>
      <c r="X2658" s="470" t="s">
        <v>494</v>
      </c>
      <c r="Y2658" s="553">
        <v>49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 t="str">
        <f t="shared" si="998"/>
        <v>C-R51</v>
      </c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1.4596180555555049</v>
      </c>
      <c r="Q2659" s="484">
        <f t="shared" ca="1" si="1006"/>
        <v>1.4597569444443939</v>
      </c>
      <c r="R2659" s="486">
        <v>0.10999999940395355</v>
      </c>
      <c r="S2659" s="486"/>
      <c r="T2659"/>
      <c r="U2659" s="469" t="str">
        <f t="shared" si="1007"/>
        <v>C-R51</v>
      </c>
      <c r="V2659" s="552"/>
      <c r="W2659" s="470" t="s">
        <v>493</v>
      </c>
      <c r="X2659" s="470" t="s">
        <v>494</v>
      </c>
      <c r="Y2659" s="553">
        <v>51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 t="str">
        <f t="shared" si="998"/>
        <v>C-R53</v>
      </c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1.4600231481480976</v>
      </c>
      <c r="Q2660" s="484">
        <f t="shared" ca="1" si="1006"/>
        <v>1.4601620370369865</v>
      </c>
      <c r="R2660" s="486">
        <v>0.10999999940395355</v>
      </c>
      <c r="S2660" s="486"/>
      <c r="T2660"/>
      <c r="U2660" s="469" t="str">
        <f t="shared" si="1007"/>
        <v>C-R53</v>
      </c>
      <c r="V2660" s="552"/>
      <c r="W2660" s="470" t="s">
        <v>493</v>
      </c>
      <c r="X2660" s="470" t="s">
        <v>494</v>
      </c>
      <c r="Y2660" s="553">
        <v>53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 t="str">
        <f t="shared" ref="C2661:C2724" si="1073">U2661</f>
        <v>C-R52</v>
      </c>
      <c r="D2661" s="405"/>
      <c r="E2661" s="405">
        <v>0.43745370370370368</v>
      </c>
      <c r="F2661" s="406">
        <f t="shared" ref="F2661:H2661" si="1074">F2660</f>
        <v>1.7</v>
      </c>
      <c r="G2661" s="468">
        <f t="shared" si="1074"/>
        <v>8.34</v>
      </c>
      <c r="H2661" s="407">
        <f t="shared" si="1074"/>
        <v>1.2</v>
      </c>
      <c r="I2661" s="407">
        <f t="shared" ref="I2661:I2724" si="1075">F2661+G2661</f>
        <v>10.039999999999999</v>
      </c>
      <c r="J2661" s="407">
        <f t="shared" ref="J2661:J2724" si="1076">I2661+R2661</f>
        <v>10.149999999403953</v>
      </c>
      <c r="K2661" s="408">
        <f t="shared" ref="K2661:K2724" si="1077">J2661-I2661</f>
        <v>0.10999999940395355</v>
      </c>
      <c r="L2661" s="409">
        <f t="shared" si="1070"/>
        <v>0.5</v>
      </c>
      <c r="M2661" s="410">
        <f t="shared" ref="M2661:M2724" si="1078">I2661+L2661</f>
        <v>10.54</v>
      </c>
      <c r="N2661" s="410">
        <f t="shared" ref="N2661:N2724" si="1079">J2661+L2661</f>
        <v>10.649999999403953</v>
      </c>
      <c r="O2661" s="411"/>
      <c r="P2661" s="485">
        <f t="shared" ref="P2661:P2724" ca="1" si="1080">Q2660+TIME(0,0,RANDBETWEEN(20,25))</f>
        <v>1.460393518518468</v>
      </c>
      <c r="Q2661" s="484">
        <f t="shared" ref="Q2661:Q2724" ca="1" si="1081">P2661+TIME(0,0,RANDBETWEEN(12,15))</f>
        <v>1.4605439814814309</v>
      </c>
      <c r="R2661" s="486">
        <v>0.10999999940395355</v>
      </c>
      <c r="S2661" s="486"/>
      <c r="T2661"/>
      <c r="U2661" s="469" t="str">
        <f t="shared" ref="U2661:U2724" si="1082">W2661&amp;V2661&amp;"-"&amp;X2661&amp;Y2661</f>
        <v>C-R52</v>
      </c>
      <c r="V2661" s="552"/>
      <c r="W2661" s="470" t="s">
        <v>493</v>
      </c>
      <c r="X2661" s="470" t="s">
        <v>494</v>
      </c>
      <c r="Y2661" s="553">
        <v>52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 t="str">
        <f t="shared" si="1073"/>
        <v>C-R50</v>
      </c>
      <c r="D2662" s="405"/>
      <c r="E2662" s="405">
        <v>0.43745370370370368</v>
      </c>
      <c r="F2662" s="406">
        <f t="shared" ref="F2662:H2662" si="1083">F2661</f>
        <v>1.7</v>
      </c>
      <c r="G2662" s="468">
        <f t="shared" si="1083"/>
        <v>8.34</v>
      </c>
      <c r="H2662" s="407">
        <f t="shared" si="1083"/>
        <v>1.2</v>
      </c>
      <c r="I2662" s="407">
        <f t="shared" si="1075"/>
        <v>10.039999999999999</v>
      </c>
      <c r="J2662" s="407">
        <f t="shared" si="1076"/>
        <v>10.149999999403953</v>
      </c>
      <c r="K2662" s="408">
        <f t="shared" si="1077"/>
        <v>0.10999999940395355</v>
      </c>
      <c r="L2662" s="409">
        <f t="shared" si="1070"/>
        <v>0.5</v>
      </c>
      <c r="M2662" s="410">
        <f t="shared" si="1078"/>
        <v>10.54</v>
      </c>
      <c r="N2662" s="410">
        <f t="shared" si="1079"/>
        <v>10.649999999403953</v>
      </c>
      <c r="O2662" s="411"/>
      <c r="P2662" s="485">
        <f t="shared" ca="1" si="1080"/>
        <v>1.4607870370369864</v>
      </c>
      <c r="Q2662" s="484">
        <f t="shared" ca="1" si="1081"/>
        <v>1.4609490740740234</v>
      </c>
      <c r="R2662" s="486">
        <v>0.10999999940395355</v>
      </c>
      <c r="S2662" s="486"/>
      <c r="T2662"/>
      <c r="U2662" s="469" t="str">
        <f t="shared" si="1082"/>
        <v>C-R50</v>
      </c>
      <c r="V2662" s="552"/>
      <c r="W2662" s="470" t="s">
        <v>493</v>
      </c>
      <c r="X2662" s="470" t="s">
        <v>494</v>
      </c>
      <c r="Y2662" s="553">
        <v>50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 t="str">
        <f t="shared" si="1073"/>
        <v>C-R48</v>
      </c>
      <c r="D2663" s="405"/>
      <c r="E2663" s="405">
        <v>0.43745370370370368</v>
      </c>
      <c r="F2663" s="406">
        <f t="shared" ref="F2663:H2663" si="1084">F2662</f>
        <v>1.7</v>
      </c>
      <c r="G2663" s="468">
        <f t="shared" si="1084"/>
        <v>8.34</v>
      </c>
      <c r="H2663" s="407">
        <f t="shared" si="1084"/>
        <v>1.2</v>
      </c>
      <c r="I2663" s="407">
        <f t="shared" si="1075"/>
        <v>10.039999999999999</v>
      </c>
      <c r="J2663" s="407">
        <f t="shared" si="1076"/>
        <v>10.149999999403953</v>
      </c>
      <c r="K2663" s="408">
        <f t="shared" si="1077"/>
        <v>0.10999999940395355</v>
      </c>
      <c r="L2663" s="409">
        <f t="shared" si="1070"/>
        <v>0.5</v>
      </c>
      <c r="M2663" s="410">
        <f t="shared" si="1078"/>
        <v>10.54</v>
      </c>
      <c r="N2663" s="410">
        <f t="shared" si="1079"/>
        <v>10.649999999403953</v>
      </c>
      <c r="O2663" s="411"/>
      <c r="P2663" s="485">
        <f t="shared" ca="1" si="1080"/>
        <v>1.4612152777777272</v>
      </c>
      <c r="Q2663" s="484">
        <f t="shared" ca="1" si="1081"/>
        <v>1.4613773148147642</v>
      </c>
      <c r="R2663" s="486">
        <v>0.10999999940395355</v>
      </c>
      <c r="S2663" s="486"/>
      <c r="T2663"/>
      <c r="U2663" s="469" t="str">
        <f t="shared" si="1082"/>
        <v>C-R48</v>
      </c>
      <c r="V2663" s="552"/>
      <c r="W2663" s="470" t="s">
        <v>493</v>
      </c>
      <c r="X2663" s="470" t="s">
        <v>494</v>
      </c>
      <c r="Y2663" s="553">
        <v>48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 t="str">
        <f t="shared" si="1073"/>
        <v>C-R46</v>
      </c>
      <c r="D2664" s="405"/>
      <c r="E2664" s="405">
        <v>0.43745370370370368</v>
      </c>
      <c r="F2664" s="406">
        <f t="shared" ref="F2664:H2664" si="1085">F2663</f>
        <v>1.7</v>
      </c>
      <c r="G2664" s="468">
        <f t="shared" si="1085"/>
        <v>8.34</v>
      </c>
      <c r="H2664" s="407">
        <f t="shared" si="1085"/>
        <v>1.2</v>
      </c>
      <c r="I2664" s="407">
        <f t="shared" si="1075"/>
        <v>10.039999999999999</v>
      </c>
      <c r="J2664" s="407">
        <f t="shared" si="1076"/>
        <v>10.149999999403953</v>
      </c>
      <c r="K2664" s="408">
        <f t="shared" si="1077"/>
        <v>0.10999999940395355</v>
      </c>
      <c r="L2664" s="409">
        <f t="shared" si="1070"/>
        <v>0.5</v>
      </c>
      <c r="M2664" s="410">
        <f t="shared" si="1078"/>
        <v>10.54</v>
      </c>
      <c r="N2664" s="410">
        <f t="shared" si="1079"/>
        <v>10.649999999403953</v>
      </c>
      <c r="O2664" s="411"/>
      <c r="P2664" s="485">
        <f t="shared" ca="1" si="1080"/>
        <v>1.4616087962962456</v>
      </c>
      <c r="Q2664" s="484">
        <f t="shared" ca="1" si="1081"/>
        <v>1.4617824074073567</v>
      </c>
      <c r="R2664" s="486">
        <v>0.10999999940395355</v>
      </c>
      <c r="S2664" s="486"/>
      <c r="T2664"/>
      <c r="U2664" s="469" t="str">
        <f t="shared" si="1082"/>
        <v>C-R46</v>
      </c>
      <c r="V2664" s="552"/>
      <c r="W2664" s="470" t="s">
        <v>493</v>
      </c>
      <c r="X2664" s="470" t="s">
        <v>494</v>
      </c>
      <c r="Y2664" s="553">
        <v>46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 t="str">
        <f t="shared" si="1073"/>
        <v>C-R44</v>
      </c>
      <c r="D2665" s="405"/>
      <c r="E2665" s="405">
        <v>0.43745370370370368</v>
      </c>
      <c r="F2665" s="406">
        <f t="shared" ref="F2665:H2665" si="1086">F2664</f>
        <v>1.7</v>
      </c>
      <c r="G2665" s="468">
        <f t="shared" si="1086"/>
        <v>8.34</v>
      </c>
      <c r="H2665" s="407">
        <f t="shared" si="1086"/>
        <v>1.2</v>
      </c>
      <c r="I2665" s="407">
        <f t="shared" si="1075"/>
        <v>10.039999999999999</v>
      </c>
      <c r="J2665" s="407">
        <f t="shared" si="1076"/>
        <v>10.149999999403953</v>
      </c>
      <c r="K2665" s="408">
        <f t="shared" si="1077"/>
        <v>0.10999999940395355</v>
      </c>
      <c r="L2665" s="409">
        <f t="shared" si="1070"/>
        <v>0.5</v>
      </c>
      <c r="M2665" s="410">
        <f t="shared" si="1078"/>
        <v>10.54</v>
      </c>
      <c r="N2665" s="410">
        <f t="shared" si="1079"/>
        <v>10.649999999403953</v>
      </c>
      <c r="O2665" s="411"/>
      <c r="P2665" s="485">
        <f t="shared" ca="1" si="1080"/>
        <v>1.4620486111110604</v>
      </c>
      <c r="Q2665" s="484">
        <f t="shared" ca="1" si="1081"/>
        <v>1.4622222222221715</v>
      </c>
      <c r="R2665" s="486">
        <v>0.10999999940395355</v>
      </c>
      <c r="S2665" s="486"/>
      <c r="T2665"/>
      <c r="U2665" s="469" t="str">
        <f t="shared" si="1082"/>
        <v>C-R44</v>
      </c>
      <c r="V2665" s="552"/>
      <c r="W2665" s="470" t="s">
        <v>493</v>
      </c>
      <c r="X2665" s="470" t="s">
        <v>494</v>
      </c>
      <c r="Y2665" s="553">
        <v>44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 t="str">
        <f t="shared" si="1073"/>
        <v>C-R42</v>
      </c>
      <c r="D2666" s="405"/>
      <c r="E2666" s="405">
        <v>0.43745370370370368</v>
      </c>
      <c r="F2666" s="406">
        <f t="shared" ref="F2666:H2666" si="1087">F2665</f>
        <v>1.7</v>
      </c>
      <c r="G2666" s="468">
        <f t="shared" si="1087"/>
        <v>8.34</v>
      </c>
      <c r="H2666" s="407">
        <f t="shared" si="1087"/>
        <v>1.2</v>
      </c>
      <c r="I2666" s="407">
        <f t="shared" si="1075"/>
        <v>10.039999999999999</v>
      </c>
      <c r="J2666" s="407">
        <f t="shared" si="1076"/>
        <v>10.149999999403953</v>
      </c>
      <c r="K2666" s="408">
        <f t="shared" si="1077"/>
        <v>0.10999999940395355</v>
      </c>
      <c r="L2666" s="409">
        <f t="shared" si="1070"/>
        <v>0.5</v>
      </c>
      <c r="M2666" s="410">
        <f t="shared" si="1078"/>
        <v>10.54</v>
      </c>
      <c r="N2666" s="410">
        <f t="shared" si="1079"/>
        <v>10.649999999403953</v>
      </c>
      <c r="O2666" s="411"/>
      <c r="P2666" s="485">
        <f t="shared" ca="1" si="1080"/>
        <v>1.462476851851801</v>
      </c>
      <c r="Q2666" s="484">
        <f t="shared" ca="1" si="1081"/>
        <v>1.4626273148147639</v>
      </c>
      <c r="R2666" s="486">
        <v>0.10999999940395355</v>
      </c>
      <c r="S2666" s="486"/>
      <c r="T2666"/>
      <c r="U2666" s="469" t="str">
        <f t="shared" si="1082"/>
        <v>C-R42</v>
      </c>
      <c r="V2666" s="552"/>
      <c r="W2666" s="470" t="s">
        <v>493</v>
      </c>
      <c r="X2666" s="470" t="s">
        <v>494</v>
      </c>
      <c r="Y2666" s="553">
        <v>42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 t="str">
        <f t="shared" si="1073"/>
        <v>C-R40</v>
      </c>
      <c r="D2667" s="405"/>
      <c r="E2667" s="405">
        <v>0.43745370370370368</v>
      </c>
      <c r="F2667" s="406">
        <f t="shared" ref="F2667:H2667" si="1088">F2666</f>
        <v>1.7</v>
      </c>
      <c r="G2667" s="468">
        <f t="shared" si="1088"/>
        <v>8.34</v>
      </c>
      <c r="H2667" s="407">
        <f t="shared" si="1088"/>
        <v>1.2</v>
      </c>
      <c r="I2667" s="407">
        <f t="shared" si="1075"/>
        <v>10.039999999999999</v>
      </c>
      <c r="J2667" s="407">
        <f t="shared" si="1076"/>
        <v>10.149999999403953</v>
      </c>
      <c r="K2667" s="408">
        <f t="shared" si="1077"/>
        <v>0.10999999940395355</v>
      </c>
      <c r="L2667" s="409">
        <f t="shared" si="1070"/>
        <v>0.5</v>
      </c>
      <c r="M2667" s="410">
        <f t="shared" si="1078"/>
        <v>10.54</v>
      </c>
      <c r="N2667" s="410">
        <f t="shared" si="1079"/>
        <v>10.649999999403953</v>
      </c>
      <c r="O2667" s="411"/>
      <c r="P2667" s="485">
        <f t="shared" ca="1" si="1080"/>
        <v>1.4628819444443935</v>
      </c>
      <c r="Q2667" s="484">
        <f t="shared" ca="1" si="1081"/>
        <v>1.4630208333332824</v>
      </c>
      <c r="R2667" s="486">
        <v>0.10999999940395355</v>
      </c>
      <c r="S2667" s="486"/>
      <c r="T2667"/>
      <c r="U2667" s="469" t="str">
        <f t="shared" si="1082"/>
        <v>C-R40</v>
      </c>
      <c r="V2667" s="552"/>
      <c r="W2667" s="470" t="s">
        <v>493</v>
      </c>
      <c r="X2667" s="470" t="s">
        <v>494</v>
      </c>
      <c r="Y2667" s="553">
        <v>40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 t="str">
        <f t="shared" si="1073"/>
        <v>C-R38</v>
      </c>
      <c r="D2668" s="405"/>
      <c r="E2668" s="405">
        <v>0.43745370370370368</v>
      </c>
      <c r="F2668" s="406">
        <f t="shared" ref="F2668:H2668" si="1089">F2667</f>
        <v>1.7</v>
      </c>
      <c r="G2668" s="468">
        <f t="shared" si="1089"/>
        <v>8.34</v>
      </c>
      <c r="H2668" s="407">
        <f t="shared" si="1089"/>
        <v>1.2</v>
      </c>
      <c r="I2668" s="407">
        <f t="shared" si="1075"/>
        <v>10.039999999999999</v>
      </c>
      <c r="J2668" s="407">
        <f t="shared" si="1076"/>
        <v>10.149999999403953</v>
      </c>
      <c r="K2668" s="408">
        <f t="shared" si="1077"/>
        <v>0.10999999940395355</v>
      </c>
      <c r="L2668" s="409">
        <f t="shared" si="1070"/>
        <v>0.5</v>
      </c>
      <c r="M2668" s="410">
        <f t="shared" si="1078"/>
        <v>10.54</v>
      </c>
      <c r="N2668" s="410">
        <f t="shared" si="1079"/>
        <v>10.649999999403953</v>
      </c>
      <c r="O2668" s="411"/>
      <c r="P2668" s="485">
        <f t="shared" ca="1" si="1080"/>
        <v>1.4633101851851342</v>
      </c>
      <c r="Q2668" s="484">
        <f t="shared" ca="1" si="1081"/>
        <v>1.4634606481480972</v>
      </c>
      <c r="R2668" s="486">
        <v>0.10999999940395355</v>
      </c>
      <c r="S2668" s="486"/>
      <c r="T2668"/>
      <c r="U2668" s="469" t="str">
        <f t="shared" si="1082"/>
        <v>C-R38</v>
      </c>
      <c r="V2668" s="552"/>
      <c r="W2668" s="470" t="s">
        <v>493</v>
      </c>
      <c r="X2668" s="470" t="s">
        <v>494</v>
      </c>
      <c r="Y2668" s="553">
        <v>38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 t="str">
        <f t="shared" si="1073"/>
        <v>C-R36</v>
      </c>
      <c r="D2669" s="405"/>
      <c r="E2669" s="405">
        <v>0.43745370370370368</v>
      </c>
      <c r="F2669" s="406">
        <f t="shared" ref="F2669:H2669" si="1090">F2668</f>
        <v>1.7</v>
      </c>
      <c r="G2669" s="468">
        <f t="shared" si="1090"/>
        <v>8.34</v>
      </c>
      <c r="H2669" s="407">
        <f t="shared" si="1090"/>
        <v>1.2</v>
      </c>
      <c r="I2669" s="407">
        <f t="shared" si="1075"/>
        <v>10.039999999999999</v>
      </c>
      <c r="J2669" s="407">
        <f t="shared" si="1076"/>
        <v>10.149999999403953</v>
      </c>
      <c r="K2669" s="408">
        <f t="shared" si="1077"/>
        <v>0.10999999940395355</v>
      </c>
      <c r="L2669" s="409">
        <f t="shared" si="1070"/>
        <v>0.5</v>
      </c>
      <c r="M2669" s="410">
        <f t="shared" si="1078"/>
        <v>10.54</v>
      </c>
      <c r="N2669" s="410">
        <f t="shared" si="1079"/>
        <v>10.649999999403953</v>
      </c>
      <c r="O2669" s="411"/>
      <c r="P2669" s="485">
        <f t="shared" ca="1" si="1080"/>
        <v>1.4637037037036527</v>
      </c>
      <c r="Q2669" s="484">
        <f t="shared" ca="1" si="1081"/>
        <v>1.4638773148147637</v>
      </c>
      <c r="R2669" s="486">
        <v>0.10999999940395355</v>
      </c>
      <c r="S2669" s="486"/>
      <c r="T2669"/>
      <c r="U2669" s="469" t="str">
        <f t="shared" si="1082"/>
        <v>C-R36</v>
      </c>
      <c r="V2669" s="552"/>
      <c r="W2669" s="470" t="s">
        <v>493</v>
      </c>
      <c r="X2669" s="470" t="s">
        <v>494</v>
      </c>
      <c r="Y2669" s="553">
        <v>36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 t="str">
        <f t="shared" si="1073"/>
        <v>C-R34</v>
      </c>
      <c r="D2670" s="405"/>
      <c r="E2670" s="405">
        <v>0.43745370370370368</v>
      </c>
      <c r="F2670" s="406">
        <f t="shared" ref="F2670:H2670" si="1091">F2669</f>
        <v>1.7</v>
      </c>
      <c r="G2670" s="468">
        <f t="shared" si="1091"/>
        <v>8.34</v>
      </c>
      <c r="H2670" s="407">
        <f t="shared" si="1091"/>
        <v>1.2</v>
      </c>
      <c r="I2670" s="407">
        <f t="shared" si="1075"/>
        <v>10.039999999999999</v>
      </c>
      <c r="J2670" s="407">
        <f t="shared" si="1076"/>
        <v>10.149999999403953</v>
      </c>
      <c r="K2670" s="408">
        <f t="shared" si="1077"/>
        <v>0.10999999940395355</v>
      </c>
      <c r="L2670" s="409">
        <f t="shared" si="1070"/>
        <v>0.5</v>
      </c>
      <c r="M2670" s="410">
        <f t="shared" si="1078"/>
        <v>10.54</v>
      </c>
      <c r="N2670" s="410">
        <f t="shared" si="1079"/>
        <v>10.649999999403953</v>
      </c>
      <c r="O2670" s="411"/>
      <c r="P2670" s="485">
        <f t="shared" ca="1" si="1080"/>
        <v>1.4641087962962451</v>
      </c>
      <c r="Q2670" s="484">
        <f t="shared" ca="1" si="1081"/>
        <v>1.4642708333332821</v>
      </c>
      <c r="R2670" s="486">
        <v>0.10999999940395355</v>
      </c>
      <c r="S2670" s="486"/>
      <c r="T2670"/>
      <c r="U2670" s="469" t="str">
        <f t="shared" si="1082"/>
        <v>C-R34</v>
      </c>
      <c r="V2670" s="552"/>
      <c r="W2670" s="470" t="s">
        <v>493</v>
      </c>
      <c r="X2670" s="470" t="s">
        <v>494</v>
      </c>
      <c r="Y2670" s="553">
        <v>34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 t="str">
        <f t="shared" si="1073"/>
        <v>C-R32</v>
      </c>
      <c r="D2671" s="405"/>
      <c r="E2671" s="405">
        <v>0.43745370370370368</v>
      </c>
      <c r="F2671" s="406">
        <f t="shared" ref="F2671:H2671" si="1092">F2670</f>
        <v>1.7</v>
      </c>
      <c r="G2671" s="468">
        <f t="shared" si="1092"/>
        <v>8.34</v>
      </c>
      <c r="H2671" s="407">
        <f t="shared" si="1092"/>
        <v>1.2</v>
      </c>
      <c r="I2671" s="407">
        <f t="shared" si="1075"/>
        <v>10.039999999999999</v>
      </c>
      <c r="J2671" s="407">
        <f t="shared" si="1076"/>
        <v>10.149999999403953</v>
      </c>
      <c r="K2671" s="408">
        <f t="shared" si="1077"/>
        <v>0.10999999940395355</v>
      </c>
      <c r="L2671" s="409">
        <f t="shared" si="1070"/>
        <v>0.5</v>
      </c>
      <c r="M2671" s="410">
        <f t="shared" si="1078"/>
        <v>10.54</v>
      </c>
      <c r="N2671" s="410">
        <f t="shared" si="1079"/>
        <v>10.649999999403953</v>
      </c>
      <c r="O2671" s="411"/>
      <c r="P2671" s="485">
        <f t="shared" ca="1" si="1080"/>
        <v>1.4645370370369859</v>
      </c>
      <c r="Q2671" s="484">
        <f t="shared" ca="1" si="1081"/>
        <v>1.4646990740740229</v>
      </c>
      <c r="R2671" s="486">
        <v>0.10999999940395355</v>
      </c>
      <c r="S2671" s="486"/>
      <c r="T2671"/>
      <c r="U2671" s="469" t="str">
        <f t="shared" si="1082"/>
        <v>C-R32</v>
      </c>
      <c r="V2671" s="552"/>
      <c r="W2671" s="470" t="s">
        <v>493</v>
      </c>
      <c r="X2671" s="470" t="s">
        <v>494</v>
      </c>
      <c r="Y2671" s="553">
        <v>32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 t="str">
        <f t="shared" si="1073"/>
        <v>C-R30</v>
      </c>
      <c r="D2672" s="405"/>
      <c r="E2672" s="405">
        <v>0.43745370370370368</v>
      </c>
      <c r="F2672" s="406">
        <f t="shared" ref="F2672:H2672" si="1093">F2671</f>
        <v>1.7</v>
      </c>
      <c r="G2672" s="468">
        <f t="shared" si="1093"/>
        <v>8.34</v>
      </c>
      <c r="H2672" s="407">
        <f t="shared" si="1093"/>
        <v>1.2</v>
      </c>
      <c r="I2672" s="407">
        <f t="shared" si="1075"/>
        <v>10.039999999999999</v>
      </c>
      <c r="J2672" s="407">
        <f t="shared" si="1076"/>
        <v>10.149999999403953</v>
      </c>
      <c r="K2672" s="408">
        <f t="shared" si="1077"/>
        <v>0.10999999940395355</v>
      </c>
      <c r="L2672" s="409">
        <f t="shared" si="1070"/>
        <v>0.5</v>
      </c>
      <c r="M2672" s="410">
        <f t="shared" si="1078"/>
        <v>10.54</v>
      </c>
      <c r="N2672" s="410">
        <f t="shared" si="1079"/>
        <v>10.649999999403953</v>
      </c>
      <c r="O2672" s="411"/>
      <c r="P2672" s="485">
        <f t="shared" ca="1" si="1080"/>
        <v>1.4649768518518007</v>
      </c>
      <c r="Q2672" s="484">
        <f t="shared" ca="1" si="1081"/>
        <v>1.4651388888888377</v>
      </c>
      <c r="R2672" s="486">
        <v>0.10999999940395355</v>
      </c>
      <c r="S2672" s="486"/>
      <c r="T2672"/>
      <c r="U2672" s="469" t="str">
        <f t="shared" si="1082"/>
        <v>C-R30</v>
      </c>
      <c r="V2672" s="552"/>
      <c r="W2672" s="470" t="s">
        <v>493</v>
      </c>
      <c r="X2672" s="470" t="s">
        <v>494</v>
      </c>
      <c r="Y2672" s="553">
        <v>30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 t="str">
        <f t="shared" si="1073"/>
        <v>C-R28</v>
      </c>
      <c r="D2673" s="405"/>
      <c r="E2673" s="405">
        <v>0.43745370370370368</v>
      </c>
      <c r="F2673" s="406">
        <f t="shared" ref="F2673:H2673" si="1094">F2672</f>
        <v>1.7</v>
      </c>
      <c r="G2673" s="468">
        <f t="shared" si="1094"/>
        <v>8.34</v>
      </c>
      <c r="H2673" s="407">
        <f t="shared" si="1094"/>
        <v>1.2</v>
      </c>
      <c r="I2673" s="407">
        <f t="shared" si="1075"/>
        <v>10.039999999999999</v>
      </c>
      <c r="J2673" s="407">
        <f t="shared" si="1076"/>
        <v>10.149999999403953</v>
      </c>
      <c r="K2673" s="408">
        <f t="shared" si="1077"/>
        <v>0.10999999940395355</v>
      </c>
      <c r="L2673" s="409">
        <f t="shared" si="1070"/>
        <v>0.5</v>
      </c>
      <c r="M2673" s="410">
        <f t="shared" si="1078"/>
        <v>10.54</v>
      </c>
      <c r="N2673" s="410">
        <f t="shared" si="1079"/>
        <v>10.649999999403953</v>
      </c>
      <c r="O2673" s="411"/>
      <c r="P2673" s="485">
        <f t="shared" ca="1" si="1080"/>
        <v>1.4654282407406896</v>
      </c>
      <c r="Q2673" s="484">
        <f t="shared" ca="1" si="1081"/>
        <v>1.4655671296295785</v>
      </c>
      <c r="R2673" s="486">
        <v>0.10999999940395355</v>
      </c>
      <c r="S2673" s="486"/>
      <c r="T2673"/>
      <c r="U2673" s="469" t="str">
        <f t="shared" si="1082"/>
        <v>C-R28</v>
      </c>
      <c r="V2673" s="552"/>
      <c r="W2673" s="470" t="s">
        <v>493</v>
      </c>
      <c r="X2673" s="470" t="s">
        <v>494</v>
      </c>
      <c r="Y2673" s="553">
        <v>28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 t="str">
        <f t="shared" si="1073"/>
        <v>C-R26</v>
      </c>
      <c r="D2674" s="405"/>
      <c r="E2674" s="405">
        <v>0.43745370370370368</v>
      </c>
      <c r="F2674" s="406">
        <f t="shared" ref="F2674:H2674" si="1095">F2673</f>
        <v>1.7</v>
      </c>
      <c r="G2674" s="468">
        <f t="shared" si="1095"/>
        <v>8.34</v>
      </c>
      <c r="H2674" s="407">
        <f t="shared" si="1095"/>
        <v>1.2</v>
      </c>
      <c r="I2674" s="407">
        <f t="shared" si="1075"/>
        <v>10.039999999999999</v>
      </c>
      <c r="J2674" s="407">
        <f t="shared" si="1076"/>
        <v>10.149999999403953</v>
      </c>
      <c r="K2674" s="408">
        <f t="shared" si="1077"/>
        <v>0.10999999940395355</v>
      </c>
      <c r="L2674" s="409">
        <f t="shared" si="1070"/>
        <v>0.5</v>
      </c>
      <c r="M2674" s="410">
        <f t="shared" si="1078"/>
        <v>10.54</v>
      </c>
      <c r="N2674" s="410">
        <f t="shared" si="1079"/>
        <v>10.649999999403953</v>
      </c>
      <c r="O2674" s="411"/>
      <c r="P2674" s="485">
        <f t="shared" ca="1" si="1080"/>
        <v>1.4657986111110599</v>
      </c>
      <c r="Q2674" s="484">
        <f t="shared" ca="1" si="1081"/>
        <v>1.4659606481480969</v>
      </c>
      <c r="R2674" s="486">
        <v>0.10999999940395355</v>
      </c>
      <c r="S2674" s="486"/>
      <c r="T2674"/>
      <c r="U2674" s="469" t="str">
        <f t="shared" si="1082"/>
        <v>C-R26</v>
      </c>
      <c r="V2674" s="552"/>
      <c r="W2674" s="470" t="s">
        <v>493</v>
      </c>
      <c r="X2674" s="470" t="s">
        <v>494</v>
      </c>
      <c r="Y2674" s="553">
        <v>26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 t="str">
        <f t="shared" si="1073"/>
        <v>C-R24</v>
      </c>
      <c r="D2675" s="405"/>
      <c r="E2675" s="405">
        <v>0.43745370370370368</v>
      </c>
      <c r="F2675" s="406">
        <f t="shared" ref="F2675:H2675" si="1096">F2674</f>
        <v>1.7</v>
      </c>
      <c r="G2675" s="468">
        <f t="shared" si="1096"/>
        <v>8.34</v>
      </c>
      <c r="H2675" s="407">
        <f t="shared" si="1096"/>
        <v>1.2</v>
      </c>
      <c r="I2675" s="407">
        <f t="shared" si="1075"/>
        <v>10.039999999999999</v>
      </c>
      <c r="J2675" s="407">
        <f t="shared" si="1076"/>
        <v>10.149999999403953</v>
      </c>
      <c r="K2675" s="408">
        <f t="shared" si="1077"/>
        <v>0.10999999940395355</v>
      </c>
      <c r="L2675" s="409">
        <f t="shared" si="1070"/>
        <v>0.5</v>
      </c>
      <c r="M2675" s="410">
        <f t="shared" si="1078"/>
        <v>10.54</v>
      </c>
      <c r="N2675" s="410">
        <f t="shared" si="1079"/>
        <v>10.649999999403953</v>
      </c>
      <c r="O2675" s="411"/>
      <c r="P2675" s="485">
        <f t="shared" ca="1" si="1080"/>
        <v>1.4662037037036524</v>
      </c>
      <c r="Q2675" s="484">
        <f t="shared" ca="1" si="1081"/>
        <v>1.4663425925925413</v>
      </c>
      <c r="R2675" s="486">
        <v>0.10999999940395355</v>
      </c>
      <c r="S2675" s="486"/>
      <c r="T2675"/>
      <c r="U2675" s="469" t="str">
        <f t="shared" si="1082"/>
        <v>C-R24</v>
      </c>
      <c r="V2675" s="552"/>
      <c r="W2675" s="470" t="s">
        <v>493</v>
      </c>
      <c r="X2675" s="470" t="s">
        <v>494</v>
      </c>
      <c r="Y2675" s="553">
        <v>24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 t="str">
        <f t="shared" si="1073"/>
        <v>C-R22</v>
      </c>
      <c r="D2676" s="405"/>
      <c r="E2676" s="405">
        <v>0.43745370370370368</v>
      </c>
      <c r="F2676" s="406">
        <f t="shared" ref="F2676:H2676" si="1097">F2675</f>
        <v>1.7</v>
      </c>
      <c r="G2676" s="468">
        <f t="shared" si="1097"/>
        <v>8.34</v>
      </c>
      <c r="H2676" s="407">
        <f t="shared" si="1097"/>
        <v>1.2</v>
      </c>
      <c r="I2676" s="407">
        <f t="shared" si="1075"/>
        <v>10.039999999999999</v>
      </c>
      <c r="J2676" s="407">
        <f t="shared" si="1076"/>
        <v>10.149999999403953</v>
      </c>
      <c r="K2676" s="408">
        <f t="shared" si="1077"/>
        <v>0.10999999940395355</v>
      </c>
      <c r="L2676" s="409">
        <f t="shared" si="1070"/>
        <v>0.5</v>
      </c>
      <c r="M2676" s="410">
        <f t="shared" si="1078"/>
        <v>10.54</v>
      </c>
      <c r="N2676" s="410">
        <f t="shared" si="1079"/>
        <v>10.649999999403953</v>
      </c>
      <c r="O2676" s="411"/>
      <c r="P2676" s="485">
        <f t="shared" ca="1" si="1080"/>
        <v>1.4665856481480968</v>
      </c>
      <c r="Q2676" s="484">
        <f t="shared" ca="1" si="1081"/>
        <v>1.4667592592592078</v>
      </c>
      <c r="R2676" s="486">
        <v>0.10999999940395355</v>
      </c>
      <c r="S2676" s="486"/>
      <c r="T2676"/>
      <c r="U2676" s="469" t="str">
        <f t="shared" si="1082"/>
        <v>C-R22</v>
      </c>
      <c r="V2676" s="552"/>
      <c r="W2676" s="470" t="s">
        <v>493</v>
      </c>
      <c r="X2676" s="470" t="s">
        <v>494</v>
      </c>
      <c r="Y2676" s="553">
        <v>22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 t="str">
        <f t="shared" si="1073"/>
        <v>C-R20</v>
      </c>
      <c r="D2677" s="405"/>
      <c r="E2677" s="405">
        <v>0.43745370370370368</v>
      </c>
      <c r="F2677" s="406">
        <f t="shared" ref="F2677:H2677" si="1098">F2676</f>
        <v>1.7</v>
      </c>
      <c r="G2677" s="468">
        <f t="shared" si="1098"/>
        <v>8.34</v>
      </c>
      <c r="H2677" s="407">
        <f t="shared" si="1098"/>
        <v>1.2</v>
      </c>
      <c r="I2677" s="407">
        <f t="shared" si="1075"/>
        <v>10.039999999999999</v>
      </c>
      <c r="J2677" s="407">
        <f t="shared" si="1076"/>
        <v>10.149999999403953</v>
      </c>
      <c r="K2677" s="408">
        <f t="shared" si="1077"/>
        <v>0.10999999940395355</v>
      </c>
      <c r="L2677" s="409">
        <f t="shared" si="1070"/>
        <v>0.5</v>
      </c>
      <c r="M2677" s="410">
        <f t="shared" si="1078"/>
        <v>10.54</v>
      </c>
      <c r="N2677" s="410">
        <f t="shared" si="1079"/>
        <v>10.649999999403953</v>
      </c>
      <c r="O2677" s="411"/>
      <c r="P2677" s="485">
        <f t="shared" ca="1" si="1080"/>
        <v>1.4670486111110597</v>
      </c>
      <c r="Q2677" s="484">
        <f t="shared" ca="1" si="1081"/>
        <v>1.4671990740740226</v>
      </c>
      <c r="R2677" s="486">
        <v>0.10999999940395355</v>
      </c>
      <c r="S2677" s="486"/>
      <c r="T2677"/>
      <c r="U2677" s="469" t="str">
        <f t="shared" si="1082"/>
        <v>C-R20</v>
      </c>
      <c r="V2677" s="552"/>
      <c r="W2677" s="470" t="s">
        <v>493</v>
      </c>
      <c r="X2677" s="470" t="s">
        <v>494</v>
      </c>
      <c r="Y2677" s="553">
        <v>20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 t="str">
        <f t="shared" si="1073"/>
        <v>C-R18</v>
      </c>
      <c r="D2678" s="405"/>
      <c r="E2678" s="405">
        <v>0.43745370370370368</v>
      </c>
      <c r="F2678" s="406">
        <f t="shared" ref="F2678:H2678" si="1099">F2677</f>
        <v>1.7</v>
      </c>
      <c r="G2678" s="468">
        <f t="shared" si="1099"/>
        <v>8.34</v>
      </c>
      <c r="H2678" s="407">
        <f t="shared" si="1099"/>
        <v>1.2</v>
      </c>
      <c r="I2678" s="407">
        <f t="shared" si="1075"/>
        <v>10.039999999999999</v>
      </c>
      <c r="J2678" s="407">
        <f t="shared" si="1076"/>
        <v>10.149999999403953</v>
      </c>
      <c r="K2678" s="408">
        <f t="shared" si="1077"/>
        <v>0.10999999940395355</v>
      </c>
      <c r="L2678" s="409">
        <f t="shared" si="1070"/>
        <v>0.5</v>
      </c>
      <c r="M2678" s="410">
        <f t="shared" si="1078"/>
        <v>10.54</v>
      </c>
      <c r="N2678" s="410">
        <f t="shared" si="1079"/>
        <v>10.649999999403953</v>
      </c>
      <c r="O2678" s="411"/>
      <c r="P2678" s="485">
        <f t="shared" ca="1" si="1080"/>
        <v>1.4674537037036521</v>
      </c>
      <c r="Q2678" s="484">
        <f t="shared" ca="1" si="1081"/>
        <v>1.467592592592541</v>
      </c>
      <c r="R2678" s="486">
        <v>0.10999999940395355</v>
      </c>
      <c r="S2678" s="486"/>
      <c r="T2678"/>
      <c r="U2678" s="469" t="str">
        <f t="shared" si="1082"/>
        <v>C-R18</v>
      </c>
      <c r="V2678" s="552"/>
      <c r="W2678" s="470" t="s">
        <v>493</v>
      </c>
      <c r="X2678" s="470" t="s">
        <v>494</v>
      </c>
      <c r="Y2678" s="553">
        <v>18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 t="str">
        <f t="shared" si="1073"/>
        <v>C-R16</v>
      </c>
      <c r="D2679" s="405"/>
      <c r="E2679" s="405">
        <v>0.43745370370370368</v>
      </c>
      <c r="F2679" s="406">
        <f t="shared" ref="F2679:H2679" si="1100">F2678</f>
        <v>1.7</v>
      </c>
      <c r="G2679" s="468">
        <f t="shared" si="1100"/>
        <v>8.34</v>
      </c>
      <c r="H2679" s="407">
        <f t="shared" si="1100"/>
        <v>1.2</v>
      </c>
      <c r="I2679" s="407">
        <f t="shared" si="1075"/>
        <v>10.039999999999999</v>
      </c>
      <c r="J2679" s="407">
        <f t="shared" si="1076"/>
        <v>10.149999999403953</v>
      </c>
      <c r="K2679" s="408">
        <f t="shared" si="1077"/>
        <v>0.10999999940395355</v>
      </c>
      <c r="L2679" s="409">
        <f t="shared" si="1070"/>
        <v>0.5</v>
      </c>
      <c r="M2679" s="410">
        <f t="shared" si="1078"/>
        <v>10.54</v>
      </c>
      <c r="N2679" s="410">
        <f t="shared" si="1079"/>
        <v>10.649999999403953</v>
      </c>
      <c r="O2679" s="411"/>
      <c r="P2679" s="485">
        <f t="shared" ca="1" si="1080"/>
        <v>1.4678819444443929</v>
      </c>
      <c r="Q2679" s="484">
        <f t="shared" ca="1" si="1081"/>
        <v>1.4680324074073559</v>
      </c>
      <c r="R2679" s="486">
        <v>0.10999999940395355</v>
      </c>
      <c r="S2679" s="486"/>
      <c r="T2679"/>
      <c r="U2679" s="469" t="str">
        <f t="shared" si="1082"/>
        <v>C-R16</v>
      </c>
      <c r="V2679" s="552"/>
      <c r="W2679" s="470" t="s">
        <v>493</v>
      </c>
      <c r="X2679" s="470" t="s">
        <v>494</v>
      </c>
      <c r="Y2679" s="553">
        <v>16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 t="str">
        <f t="shared" si="1073"/>
        <v>C-R14</v>
      </c>
      <c r="D2680" s="405"/>
      <c r="E2680" s="405">
        <v>0.43745370370370368</v>
      </c>
      <c r="F2680" s="406">
        <f t="shared" ref="F2680:H2680" si="1101">F2679</f>
        <v>1.7</v>
      </c>
      <c r="G2680" s="468">
        <f t="shared" si="1101"/>
        <v>8.34</v>
      </c>
      <c r="H2680" s="407">
        <f t="shared" si="1101"/>
        <v>1.2</v>
      </c>
      <c r="I2680" s="407">
        <f t="shared" si="1075"/>
        <v>10.039999999999999</v>
      </c>
      <c r="J2680" s="407">
        <f t="shared" si="1076"/>
        <v>10.149999999403953</v>
      </c>
      <c r="K2680" s="408">
        <f t="shared" si="1077"/>
        <v>0.10999999940395355</v>
      </c>
      <c r="L2680" s="409">
        <f t="shared" si="1070"/>
        <v>0.5</v>
      </c>
      <c r="M2680" s="410">
        <f t="shared" si="1078"/>
        <v>10.54</v>
      </c>
      <c r="N2680" s="410">
        <f t="shared" si="1079"/>
        <v>10.649999999403953</v>
      </c>
      <c r="O2680" s="411"/>
      <c r="P2680" s="485">
        <f t="shared" ca="1" si="1080"/>
        <v>1.4682638888888373</v>
      </c>
      <c r="Q2680" s="484">
        <f t="shared" ca="1" si="1081"/>
        <v>1.4684143518518002</v>
      </c>
      <c r="R2680" s="486">
        <v>0.10999999940395355</v>
      </c>
      <c r="S2680" s="486"/>
      <c r="T2680"/>
      <c r="U2680" s="469" t="str">
        <f t="shared" si="1082"/>
        <v>C-R14</v>
      </c>
      <c r="V2680" s="552"/>
      <c r="W2680" s="470" t="s">
        <v>493</v>
      </c>
      <c r="X2680" s="470" t="s">
        <v>494</v>
      </c>
      <c r="Y2680" s="553">
        <v>14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 t="str">
        <f t="shared" si="1073"/>
        <v>C-R12</v>
      </c>
      <c r="D2681" s="405"/>
      <c r="E2681" s="405">
        <v>0.43745370370370368</v>
      </c>
      <c r="F2681" s="406">
        <f t="shared" ref="F2681:H2681" si="1102">F2680</f>
        <v>1.7</v>
      </c>
      <c r="G2681" s="468">
        <f t="shared" si="1102"/>
        <v>8.34</v>
      </c>
      <c r="H2681" s="407">
        <f t="shared" si="1102"/>
        <v>1.2</v>
      </c>
      <c r="I2681" s="407">
        <f t="shared" si="1075"/>
        <v>10.039999999999999</v>
      </c>
      <c r="J2681" s="407">
        <f t="shared" si="1076"/>
        <v>10.149999999403953</v>
      </c>
      <c r="K2681" s="408">
        <f t="shared" si="1077"/>
        <v>0.10999999940395355</v>
      </c>
      <c r="L2681" s="409">
        <f t="shared" si="1070"/>
        <v>0.5</v>
      </c>
      <c r="M2681" s="410">
        <f t="shared" si="1078"/>
        <v>10.54</v>
      </c>
      <c r="N2681" s="410">
        <f t="shared" si="1079"/>
        <v>10.649999999403953</v>
      </c>
      <c r="O2681" s="411"/>
      <c r="P2681" s="485">
        <f t="shared" ca="1" si="1080"/>
        <v>1.468680555555504</v>
      </c>
      <c r="Q2681" s="484">
        <f t="shared" ca="1" si="1081"/>
        <v>1.4688541666666151</v>
      </c>
      <c r="R2681" s="486">
        <v>0.10999999940395355</v>
      </c>
      <c r="S2681" s="486"/>
      <c r="T2681"/>
      <c r="U2681" s="469" t="str">
        <f t="shared" si="1082"/>
        <v>C-R12</v>
      </c>
      <c r="V2681" s="552"/>
      <c r="W2681" s="470" t="s">
        <v>493</v>
      </c>
      <c r="X2681" s="470" t="s">
        <v>494</v>
      </c>
      <c r="Y2681" s="553">
        <v>12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 t="str">
        <f t="shared" si="1073"/>
        <v>C-R10</v>
      </c>
      <c r="D2682" s="405"/>
      <c r="E2682" s="405">
        <v>0.43745370370370368</v>
      </c>
      <c r="F2682" s="406">
        <f t="shared" ref="F2682:H2682" si="1103">F2681</f>
        <v>1.7</v>
      </c>
      <c r="G2682" s="468">
        <f t="shared" si="1103"/>
        <v>8.34</v>
      </c>
      <c r="H2682" s="407">
        <f t="shared" si="1103"/>
        <v>1.2</v>
      </c>
      <c r="I2682" s="407">
        <f t="shared" si="1075"/>
        <v>10.039999999999999</v>
      </c>
      <c r="J2682" s="407">
        <f t="shared" si="1076"/>
        <v>10.149999999403953</v>
      </c>
      <c r="K2682" s="408">
        <f t="shared" si="1077"/>
        <v>0.10999999940395355</v>
      </c>
      <c r="L2682" s="409">
        <f t="shared" si="1070"/>
        <v>0.5</v>
      </c>
      <c r="M2682" s="410">
        <f t="shared" si="1078"/>
        <v>10.54</v>
      </c>
      <c r="N2682" s="410">
        <f t="shared" si="1079"/>
        <v>10.649999999403953</v>
      </c>
      <c r="O2682" s="411"/>
      <c r="P2682" s="485">
        <f t="shared" ca="1" si="1080"/>
        <v>1.4691435185184669</v>
      </c>
      <c r="Q2682" s="484">
        <f t="shared" ca="1" si="1081"/>
        <v>1.4693171296295779</v>
      </c>
      <c r="R2682" s="486">
        <v>0.10999999940395355</v>
      </c>
      <c r="S2682" s="486"/>
      <c r="T2682"/>
      <c r="U2682" s="469" t="str">
        <f t="shared" si="1082"/>
        <v>C-R10</v>
      </c>
      <c r="V2682" s="552"/>
      <c r="W2682" s="470" t="s">
        <v>493</v>
      </c>
      <c r="X2682" s="470" t="s">
        <v>494</v>
      </c>
      <c r="Y2682" s="553">
        <v>10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 t="str">
        <f t="shared" si="1073"/>
        <v>C-R8</v>
      </c>
      <c r="D2683" s="405"/>
      <c r="E2683" s="405">
        <v>0.43745370370370368</v>
      </c>
      <c r="F2683" s="406">
        <f t="shared" ref="F2683:H2683" si="1104">F2682</f>
        <v>1.7</v>
      </c>
      <c r="G2683" s="468">
        <f t="shared" si="1104"/>
        <v>8.34</v>
      </c>
      <c r="H2683" s="407">
        <f t="shared" si="1104"/>
        <v>1.2</v>
      </c>
      <c r="I2683" s="407">
        <f t="shared" si="1075"/>
        <v>10.039999999999999</v>
      </c>
      <c r="J2683" s="407">
        <f t="shared" si="1076"/>
        <v>10.149999999403953</v>
      </c>
      <c r="K2683" s="408">
        <f t="shared" si="1077"/>
        <v>0.10999999940395355</v>
      </c>
      <c r="L2683" s="409">
        <f t="shared" si="1070"/>
        <v>0.5</v>
      </c>
      <c r="M2683" s="410">
        <f t="shared" si="1078"/>
        <v>10.54</v>
      </c>
      <c r="N2683" s="410">
        <f t="shared" si="1079"/>
        <v>10.649999999403953</v>
      </c>
      <c r="O2683" s="411"/>
      <c r="P2683" s="485">
        <f t="shared" ca="1" si="1080"/>
        <v>1.4695717592592075</v>
      </c>
      <c r="Q2683" s="484">
        <f t="shared" ca="1" si="1081"/>
        <v>1.4697453703703185</v>
      </c>
      <c r="R2683" s="486">
        <v>0.10999999940395355</v>
      </c>
      <c r="S2683" s="486"/>
      <c r="T2683"/>
      <c r="U2683" s="469" t="str">
        <f t="shared" si="1082"/>
        <v>C-R8</v>
      </c>
      <c r="V2683" s="552"/>
      <c r="W2683" s="470" t="s">
        <v>493</v>
      </c>
      <c r="X2683" s="470" t="s">
        <v>494</v>
      </c>
      <c r="Y2683" s="553">
        <v>8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 t="str">
        <f t="shared" si="1073"/>
        <v>C-R6</v>
      </c>
      <c r="D2684" s="405"/>
      <c r="E2684" s="405">
        <v>0.43745370370370368</v>
      </c>
      <c r="F2684" s="406">
        <f t="shared" ref="F2684:H2684" si="1105">F2683</f>
        <v>1.7</v>
      </c>
      <c r="G2684" s="468">
        <f t="shared" si="1105"/>
        <v>8.34</v>
      </c>
      <c r="H2684" s="407">
        <f t="shared" si="1105"/>
        <v>1.2</v>
      </c>
      <c r="I2684" s="407">
        <f t="shared" si="1075"/>
        <v>10.039999999999999</v>
      </c>
      <c r="J2684" s="407">
        <f t="shared" si="1076"/>
        <v>10.149999999403953</v>
      </c>
      <c r="K2684" s="408">
        <f t="shared" si="1077"/>
        <v>0.10999999940395355</v>
      </c>
      <c r="L2684" s="409">
        <f t="shared" si="1070"/>
        <v>0.5</v>
      </c>
      <c r="M2684" s="410">
        <f t="shared" si="1078"/>
        <v>10.54</v>
      </c>
      <c r="N2684" s="410">
        <f t="shared" si="1079"/>
        <v>10.649999999403953</v>
      </c>
      <c r="O2684" s="411"/>
      <c r="P2684" s="485">
        <f t="shared" ca="1" si="1080"/>
        <v>1.469988425925874</v>
      </c>
      <c r="Q2684" s="484">
        <f t="shared" ca="1" si="1081"/>
        <v>1.4701388888888369</v>
      </c>
      <c r="R2684" s="486">
        <v>0.10999999940395355</v>
      </c>
      <c r="S2684" s="486"/>
      <c r="T2684"/>
      <c r="U2684" s="469" t="str">
        <f t="shared" si="1082"/>
        <v>C-R6</v>
      </c>
      <c r="V2684" s="552"/>
      <c r="W2684" s="470" t="s">
        <v>493</v>
      </c>
      <c r="X2684" s="470" t="s">
        <v>494</v>
      </c>
      <c r="Y2684" s="553">
        <v>6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 t="str">
        <f t="shared" si="1073"/>
        <v>C-R4</v>
      </c>
      <c r="D2685" s="405"/>
      <c r="E2685" s="405">
        <v>0.43745370370370368</v>
      </c>
      <c r="F2685" s="406">
        <f t="shared" ref="F2685:H2685" si="1106">F2684</f>
        <v>1.7</v>
      </c>
      <c r="G2685" s="468">
        <f t="shared" si="1106"/>
        <v>8.34</v>
      </c>
      <c r="H2685" s="407">
        <f t="shared" si="1106"/>
        <v>1.2</v>
      </c>
      <c r="I2685" s="407">
        <f t="shared" si="1075"/>
        <v>10.039999999999999</v>
      </c>
      <c r="J2685" s="407">
        <f t="shared" si="1076"/>
        <v>10.149999999403953</v>
      </c>
      <c r="K2685" s="408">
        <f t="shared" si="1077"/>
        <v>0.10999999940395355</v>
      </c>
      <c r="L2685" s="409">
        <f t="shared" si="1070"/>
        <v>0.5</v>
      </c>
      <c r="M2685" s="410">
        <f t="shared" si="1078"/>
        <v>10.54</v>
      </c>
      <c r="N2685" s="410">
        <f t="shared" si="1079"/>
        <v>10.649999999403953</v>
      </c>
      <c r="O2685" s="411"/>
      <c r="P2685" s="485">
        <f t="shared" ca="1" si="1080"/>
        <v>1.4704166666666147</v>
      </c>
      <c r="Q2685" s="484">
        <f t="shared" ca="1" si="1081"/>
        <v>1.4705787037036517</v>
      </c>
      <c r="R2685" s="486">
        <v>0.10999999940395355</v>
      </c>
      <c r="S2685" s="486"/>
      <c r="T2685"/>
      <c r="U2685" s="469" t="str">
        <f t="shared" si="1082"/>
        <v>C-R4</v>
      </c>
      <c r="V2685" s="552"/>
      <c r="W2685" s="470" t="s">
        <v>493</v>
      </c>
      <c r="X2685" s="470" t="s">
        <v>494</v>
      </c>
      <c r="Y2685" s="553">
        <v>4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 t="str">
        <f t="shared" si="1073"/>
        <v>C-R2</v>
      </c>
      <c r="D2686" s="405"/>
      <c r="E2686" s="405">
        <v>0.43745370370370368</v>
      </c>
      <c r="F2686" s="406">
        <f t="shared" ref="F2686:H2686" si="1107">F2685</f>
        <v>1.7</v>
      </c>
      <c r="G2686" s="468">
        <f t="shared" si="1107"/>
        <v>8.34</v>
      </c>
      <c r="H2686" s="407">
        <f t="shared" si="1107"/>
        <v>1.2</v>
      </c>
      <c r="I2686" s="407">
        <f t="shared" si="1075"/>
        <v>10.039999999999999</v>
      </c>
      <c r="J2686" s="407">
        <f t="shared" si="1076"/>
        <v>10.149999999403953</v>
      </c>
      <c r="K2686" s="408">
        <f t="shared" si="1077"/>
        <v>0.10999999940395355</v>
      </c>
      <c r="L2686" s="409">
        <f t="shared" si="1070"/>
        <v>0.5</v>
      </c>
      <c r="M2686" s="410">
        <f t="shared" si="1078"/>
        <v>10.54</v>
      </c>
      <c r="N2686" s="410">
        <f t="shared" si="1079"/>
        <v>10.649999999403953</v>
      </c>
      <c r="O2686" s="411"/>
      <c r="P2686" s="485">
        <f t="shared" ca="1" si="1080"/>
        <v>1.4708449074073555</v>
      </c>
      <c r="Q2686" s="484">
        <f t="shared" ca="1" si="1081"/>
        <v>1.4710069444443925</v>
      </c>
      <c r="R2686" s="486">
        <v>0.10999999940395355</v>
      </c>
      <c r="S2686" s="486"/>
      <c r="T2686"/>
      <c r="U2686" s="469" t="str">
        <f t="shared" si="1082"/>
        <v>C-R2</v>
      </c>
      <c r="V2686" s="552"/>
      <c r="W2686" s="470" t="s">
        <v>493</v>
      </c>
      <c r="X2686" s="470" t="s">
        <v>494</v>
      </c>
      <c r="Y2686" s="553">
        <v>2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 t="str">
        <f t="shared" si="1073"/>
        <v>C-R1</v>
      </c>
      <c r="D2687" s="405"/>
      <c r="E2687" s="405">
        <v>0.43745370370370368</v>
      </c>
      <c r="F2687" s="406">
        <f t="shared" ref="F2687:H2687" si="1108">F2686</f>
        <v>1.7</v>
      </c>
      <c r="G2687" s="468">
        <f t="shared" si="1108"/>
        <v>8.34</v>
      </c>
      <c r="H2687" s="407">
        <f t="shared" si="1108"/>
        <v>1.2</v>
      </c>
      <c r="I2687" s="407">
        <f t="shared" si="1075"/>
        <v>10.039999999999999</v>
      </c>
      <c r="J2687" s="407">
        <f t="shared" si="1076"/>
        <v>10.149999999403953</v>
      </c>
      <c r="K2687" s="408">
        <f t="shared" si="1077"/>
        <v>0.10999999940395355</v>
      </c>
      <c r="L2687" s="409">
        <f t="shared" si="1070"/>
        <v>0.5</v>
      </c>
      <c r="M2687" s="410">
        <f t="shared" si="1078"/>
        <v>10.54</v>
      </c>
      <c r="N2687" s="410">
        <f t="shared" si="1079"/>
        <v>10.649999999403953</v>
      </c>
      <c r="O2687" s="411"/>
      <c r="P2687" s="485">
        <f t="shared" ca="1" si="1080"/>
        <v>1.471249999999948</v>
      </c>
      <c r="Q2687" s="484">
        <f t="shared" ca="1" si="1081"/>
        <v>1.471423611111059</v>
      </c>
      <c r="R2687" s="486">
        <v>0.10999999940395355</v>
      </c>
      <c r="S2687" s="486"/>
      <c r="T2687"/>
      <c r="U2687" s="469" t="str">
        <f t="shared" si="1082"/>
        <v>C-R1</v>
      </c>
      <c r="V2687" s="552"/>
      <c r="W2687" s="470" t="s">
        <v>493</v>
      </c>
      <c r="X2687" s="470" t="s">
        <v>494</v>
      </c>
      <c r="Y2687" s="553">
        <v>1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 t="str">
        <f t="shared" si="1073"/>
        <v>C-R3</v>
      </c>
      <c r="D2688" s="405"/>
      <c r="E2688" s="405">
        <v>0.43745370370370368</v>
      </c>
      <c r="F2688" s="406">
        <f t="shared" ref="F2688:H2688" si="1109">F2687</f>
        <v>1.7</v>
      </c>
      <c r="G2688" s="468">
        <f t="shared" si="1109"/>
        <v>8.34</v>
      </c>
      <c r="H2688" s="407">
        <f t="shared" si="1109"/>
        <v>1.2</v>
      </c>
      <c r="I2688" s="407">
        <f t="shared" si="1075"/>
        <v>10.039999999999999</v>
      </c>
      <c r="J2688" s="407">
        <f t="shared" si="1076"/>
        <v>10.149999999403953</v>
      </c>
      <c r="K2688" s="408">
        <f t="shared" si="1077"/>
        <v>0.10999999940395355</v>
      </c>
      <c r="L2688" s="409">
        <f t="shared" si="1070"/>
        <v>0.5</v>
      </c>
      <c r="M2688" s="410">
        <f t="shared" si="1078"/>
        <v>10.54</v>
      </c>
      <c r="N2688" s="410">
        <f t="shared" si="1079"/>
        <v>10.649999999403953</v>
      </c>
      <c r="O2688" s="411"/>
      <c r="P2688" s="485">
        <f t="shared" ca="1" si="1080"/>
        <v>1.4716898148147628</v>
      </c>
      <c r="Q2688" s="484">
        <f t="shared" ca="1" si="1081"/>
        <v>1.4718402777777257</v>
      </c>
      <c r="R2688" s="486">
        <v>0.10999999940395355</v>
      </c>
      <c r="S2688" s="486"/>
      <c r="T2688"/>
      <c r="U2688" s="469" t="str">
        <f t="shared" si="1082"/>
        <v>C-R3</v>
      </c>
      <c r="V2688" s="552"/>
      <c r="W2688" s="470" t="s">
        <v>493</v>
      </c>
      <c r="X2688" s="470" t="s">
        <v>494</v>
      </c>
      <c r="Y2688" s="553">
        <v>3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 t="str">
        <f t="shared" si="1073"/>
        <v>C-R5</v>
      </c>
      <c r="D2689" s="405"/>
      <c r="E2689" s="405">
        <v>0.43745370370370368</v>
      </c>
      <c r="F2689" s="406">
        <f t="shared" ref="F2689:H2689" si="1110">F2688</f>
        <v>1.7</v>
      </c>
      <c r="G2689" s="468">
        <f t="shared" si="1110"/>
        <v>8.34</v>
      </c>
      <c r="H2689" s="407">
        <f t="shared" si="1110"/>
        <v>1.2</v>
      </c>
      <c r="I2689" s="407">
        <f t="shared" si="1075"/>
        <v>10.039999999999999</v>
      </c>
      <c r="J2689" s="407">
        <f t="shared" si="1076"/>
        <v>10.149999999403953</v>
      </c>
      <c r="K2689" s="408">
        <f t="shared" si="1077"/>
        <v>0.10999999940395355</v>
      </c>
      <c r="L2689" s="409">
        <f t="shared" si="1070"/>
        <v>0.5</v>
      </c>
      <c r="M2689" s="410">
        <f t="shared" si="1078"/>
        <v>10.54</v>
      </c>
      <c r="N2689" s="410">
        <f t="shared" si="1079"/>
        <v>10.649999999403953</v>
      </c>
      <c r="O2689" s="411"/>
      <c r="P2689" s="485">
        <f t="shared" ca="1" si="1080"/>
        <v>1.4720949074073553</v>
      </c>
      <c r="Q2689" s="484">
        <f t="shared" ca="1" si="1081"/>
        <v>1.4722337962962442</v>
      </c>
      <c r="R2689" s="486">
        <v>0.10999999940395355</v>
      </c>
      <c r="S2689" s="486"/>
      <c r="T2689"/>
      <c r="U2689" s="469" t="str">
        <f t="shared" si="1082"/>
        <v>C-R5</v>
      </c>
      <c r="V2689" s="552"/>
      <c r="W2689" s="470" t="s">
        <v>493</v>
      </c>
      <c r="X2689" s="470" t="s">
        <v>494</v>
      </c>
      <c r="Y2689" s="553">
        <v>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 t="str">
        <f t="shared" si="1073"/>
        <v>C-R7</v>
      </c>
      <c r="D2690" s="405"/>
      <c r="E2690" s="405">
        <v>0.43745370370370368</v>
      </c>
      <c r="F2690" s="406">
        <f t="shared" ref="F2690:H2690" si="1111">F2689</f>
        <v>1.7</v>
      </c>
      <c r="G2690" s="468">
        <f t="shared" si="1111"/>
        <v>8.34</v>
      </c>
      <c r="H2690" s="407">
        <f t="shared" si="1111"/>
        <v>1.2</v>
      </c>
      <c r="I2690" s="407">
        <f t="shared" si="1075"/>
        <v>10.039999999999999</v>
      </c>
      <c r="J2690" s="407">
        <f t="shared" si="1076"/>
        <v>10.149999999403953</v>
      </c>
      <c r="K2690" s="408">
        <f t="shared" si="1077"/>
        <v>0.10999999940395355</v>
      </c>
      <c r="L2690" s="409">
        <f t="shared" si="1070"/>
        <v>0.5</v>
      </c>
      <c r="M2690" s="410">
        <f t="shared" si="1078"/>
        <v>10.54</v>
      </c>
      <c r="N2690" s="410">
        <f t="shared" si="1079"/>
        <v>10.649999999403953</v>
      </c>
      <c r="O2690" s="411"/>
      <c r="P2690" s="485">
        <f t="shared" ca="1" si="1080"/>
        <v>1.4724652777777256</v>
      </c>
      <c r="Q2690" s="484">
        <f t="shared" ca="1" si="1081"/>
        <v>1.4726157407406886</v>
      </c>
      <c r="R2690" s="486">
        <v>0.10999999940395355</v>
      </c>
      <c r="S2690" s="486"/>
      <c r="T2690"/>
      <c r="U2690" s="469" t="str">
        <f t="shared" si="1082"/>
        <v>C-R7</v>
      </c>
      <c r="V2690" s="552"/>
      <c r="W2690" s="470" t="s">
        <v>493</v>
      </c>
      <c r="X2690" s="470" t="s">
        <v>494</v>
      </c>
      <c r="Y2690" s="553">
        <v>7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 t="str">
        <f t="shared" si="1073"/>
        <v>C-R9</v>
      </c>
      <c r="D2691" s="405"/>
      <c r="E2691" s="405">
        <v>0.43745370370370368</v>
      </c>
      <c r="F2691" s="406">
        <f t="shared" ref="F2691:H2691" si="1112">F2690</f>
        <v>1.7</v>
      </c>
      <c r="G2691" s="468">
        <f t="shared" si="1112"/>
        <v>8.34</v>
      </c>
      <c r="H2691" s="407">
        <f t="shared" si="1112"/>
        <v>1.2</v>
      </c>
      <c r="I2691" s="407">
        <f t="shared" si="1075"/>
        <v>10.039999999999999</v>
      </c>
      <c r="J2691" s="407">
        <f t="shared" si="1076"/>
        <v>10.149999999403953</v>
      </c>
      <c r="K2691" s="408">
        <f t="shared" si="1077"/>
        <v>0.10999999940395355</v>
      </c>
      <c r="L2691" s="409">
        <f t="shared" si="1070"/>
        <v>0.5</v>
      </c>
      <c r="M2691" s="410">
        <f t="shared" si="1078"/>
        <v>10.54</v>
      </c>
      <c r="N2691" s="410">
        <f t="shared" si="1079"/>
        <v>10.649999999403953</v>
      </c>
      <c r="O2691" s="411"/>
      <c r="P2691" s="485">
        <f t="shared" ca="1" si="1080"/>
        <v>1.4728703703703181</v>
      </c>
      <c r="Q2691" s="484">
        <f t="shared" ca="1" si="1081"/>
        <v>1.473020833333281</v>
      </c>
      <c r="R2691" s="486">
        <v>0.10999999940395355</v>
      </c>
      <c r="S2691" s="486"/>
      <c r="T2691"/>
      <c r="U2691" s="469" t="str">
        <f t="shared" si="1082"/>
        <v>C-R9</v>
      </c>
      <c r="V2691" s="552"/>
      <c r="W2691" s="470" t="s">
        <v>493</v>
      </c>
      <c r="X2691" s="470" t="s">
        <v>494</v>
      </c>
      <c r="Y2691" s="553">
        <v>9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 t="str">
        <f t="shared" si="1073"/>
        <v>C-R11</v>
      </c>
      <c r="D2692" s="405"/>
      <c r="E2692" s="405">
        <v>0.43745370370370368</v>
      </c>
      <c r="F2692" s="406">
        <f t="shared" ref="F2692:H2692" si="1113">F2691</f>
        <v>1.7</v>
      </c>
      <c r="G2692" s="468">
        <f t="shared" si="1113"/>
        <v>8.34</v>
      </c>
      <c r="H2692" s="407">
        <f t="shared" si="1113"/>
        <v>1.2</v>
      </c>
      <c r="I2692" s="407">
        <f t="shared" si="1075"/>
        <v>10.039999999999999</v>
      </c>
      <c r="J2692" s="407">
        <f t="shared" si="1076"/>
        <v>10.149999999403953</v>
      </c>
      <c r="K2692" s="408">
        <f t="shared" si="1077"/>
        <v>0.10999999940395355</v>
      </c>
      <c r="L2692" s="409">
        <f t="shared" si="1070"/>
        <v>0.5</v>
      </c>
      <c r="M2692" s="410">
        <f t="shared" si="1078"/>
        <v>10.54</v>
      </c>
      <c r="N2692" s="410">
        <f t="shared" si="1079"/>
        <v>10.649999999403953</v>
      </c>
      <c r="O2692" s="411"/>
      <c r="P2692" s="485">
        <f t="shared" ca="1" si="1080"/>
        <v>1.4732870370369848</v>
      </c>
      <c r="Q2692" s="484">
        <f t="shared" ca="1" si="1081"/>
        <v>1.4734490740740218</v>
      </c>
      <c r="R2692" s="486">
        <v>0.10999999940395355</v>
      </c>
      <c r="S2692" s="486"/>
      <c r="T2692"/>
      <c r="U2692" s="469" t="str">
        <f t="shared" si="1082"/>
        <v>C-R11</v>
      </c>
      <c r="V2692" s="552"/>
      <c r="W2692" s="470" t="s">
        <v>493</v>
      </c>
      <c r="X2692" s="470" t="s">
        <v>494</v>
      </c>
      <c r="Y2692" s="553">
        <v>11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 t="str">
        <f t="shared" si="1073"/>
        <v>C-R13</v>
      </c>
      <c r="D2693" s="405"/>
      <c r="E2693" s="405">
        <v>0.43745370370370368</v>
      </c>
      <c r="F2693" s="406">
        <f t="shared" ref="F2693:H2693" si="1114">F2692</f>
        <v>1.7</v>
      </c>
      <c r="G2693" s="468">
        <f t="shared" si="1114"/>
        <v>8.34</v>
      </c>
      <c r="H2693" s="407">
        <f t="shared" si="1114"/>
        <v>1.2</v>
      </c>
      <c r="I2693" s="407">
        <f t="shared" si="1075"/>
        <v>10.039999999999999</v>
      </c>
      <c r="J2693" s="407">
        <f t="shared" si="1076"/>
        <v>10.149999999403953</v>
      </c>
      <c r="K2693" s="408">
        <f t="shared" si="1077"/>
        <v>0.10999999940395355</v>
      </c>
      <c r="L2693" s="409">
        <f t="shared" si="1070"/>
        <v>0.5</v>
      </c>
      <c r="M2693" s="410">
        <f t="shared" si="1078"/>
        <v>10.54</v>
      </c>
      <c r="N2693" s="410">
        <f t="shared" si="1079"/>
        <v>10.649999999403953</v>
      </c>
      <c r="O2693" s="411"/>
      <c r="P2693" s="485">
        <f t="shared" ca="1" si="1080"/>
        <v>1.4737268518517996</v>
      </c>
      <c r="Q2693" s="484">
        <f t="shared" ca="1" si="1081"/>
        <v>1.4739004629629107</v>
      </c>
      <c r="R2693" s="486">
        <v>0.10999999940395355</v>
      </c>
      <c r="S2693" s="486"/>
      <c r="T2693"/>
      <c r="U2693" s="469" t="str">
        <f t="shared" si="1082"/>
        <v>C-R13</v>
      </c>
      <c r="V2693" s="552"/>
      <c r="W2693" s="470" t="s">
        <v>493</v>
      </c>
      <c r="X2693" s="470" t="s">
        <v>494</v>
      </c>
      <c r="Y2693" s="553">
        <v>13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 t="str">
        <f t="shared" si="1073"/>
        <v>C-R15</v>
      </c>
      <c r="D2694" s="405"/>
      <c r="E2694" s="405">
        <v>0.43745370370370368</v>
      </c>
      <c r="F2694" s="406">
        <f t="shared" ref="F2694:H2694" si="1115">F2693</f>
        <v>1.7</v>
      </c>
      <c r="G2694" s="468">
        <f t="shared" si="1115"/>
        <v>8.34</v>
      </c>
      <c r="H2694" s="407">
        <f t="shared" si="1115"/>
        <v>1.2</v>
      </c>
      <c r="I2694" s="407">
        <f t="shared" si="1075"/>
        <v>10.039999999999999</v>
      </c>
      <c r="J2694" s="407">
        <f t="shared" si="1076"/>
        <v>10.149999999403953</v>
      </c>
      <c r="K2694" s="408">
        <f t="shared" si="1077"/>
        <v>0.10999999940395355</v>
      </c>
      <c r="L2694" s="409">
        <f t="shared" si="1070"/>
        <v>0.5</v>
      </c>
      <c r="M2694" s="410">
        <f t="shared" si="1078"/>
        <v>10.54</v>
      </c>
      <c r="N2694" s="410">
        <f t="shared" si="1079"/>
        <v>10.649999999403953</v>
      </c>
      <c r="O2694" s="411"/>
      <c r="P2694" s="485">
        <f t="shared" ca="1" si="1080"/>
        <v>1.4741435185184661</v>
      </c>
      <c r="Q2694" s="484">
        <f t="shared" ca="1" si="1081"/>
        <v>1.4742824074073551</v>
      </c>
      <c r="R2694" s="486">
        <v>0.10999999940395355</v>
      </c>
      <c r="S2694" s="486"/>
      <c r="T2694"/>
      <c r="U2694" s="469" t="str">
        <f t="shared" si="1082"/>
        <v>C-R15</v>
      </c>
      <c r="V2694" s="552"/>
      <c r="W2694" s="470" t="s">
        <v>493</v>
      </c>
      <c r="X2694" s="470" t="s">
        <v>494</v>
      </c>
      <c r="Y2694" s="553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 t="str">
        <f t="shared" si="1073"/>
        <v>C-R17</v>
      </c>
      <c r="D2695" s="405"/>
      <c r="E2695" s="405">
        <v>0.43745370370370368</v>
      </c>
      <c r="F2695" s="406">
        <f t="shared" ref="F2695:H2695" si="1116">F2694</f>
        <v>1.7</v>
      </c>
      <c r="G2695" s="468">
        <f t="shared" si="1116"/>
        <v>8.34</v>
      </c>
      <c r="H2695" s="407">
        <f t="shared" si="1116"/>
        <v>1.2</v>
      </c>
      <c r="I2695" s="407">
        <f t="shared" si="1075"/>
        <v>10.039999999999999</v>
      </c>
      <c r="J2695" s="407">
        <f t="shared" si="1076"/>
        <v>10.149999999403953</v>
      </c>
      <c r="K2695" s="408">
        <f t="shared" si="1077"/>
        <v>0.10999999940395355</v>
      </c>
      <c r="L2695" s="409">
        <f t="shared" si="1070"/>
        <v>0.5</v>
      </c>
      <c r="M2695" s="410">
        <f t="shared" si="1078"/>
        <v>10.54</v>
      </c>
      <c r="N2695" s="410">
        <f t="shared" si="1079"/>
        <v>10.649999999403953</v>
      </c>
      <c r="O2695" s="411"/>
      <c r="P2695" s="485">
        <f t="shared" ca="1" si="1080"/>
        <v>1.4745717592592069</v>
      </c>
      <c r="Q2695" s="484">
        <f t="shared" ca="1" si="1081"/>
        <v>1.4747222222221699</v>
      </c>
      <c r="R2695" s="486">
        <v>0.10999999940395355</v>
      </c>
      <c r="S2695" s="486"/>
      <c r="T2695"/>
      <c r="U2695" s="469" t="str">
        <f t="shared" si="1082"/>
        <v>C-R17</v>
      </c>
      <c r="V2695" s="552"/>
      <c r="W2695" s="470" t="s">
        <v>493</v>
      </c>
      <c r="X2695" s="470" t="s">
        <v>494</v>
      </c>
      <c r="Y2695" s="553">
        <v>17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 t="str">
        <f t="shared" si="1073"/>
        <v>C-R19</v>
      </c>
      <c r="D2696" s="405"/>
      <c r="E2696" s="405">
        <v>0.43745370370370368</v>
      </c>
      <c r="F2696" s="406">
        <f t="shared" ref="F2696:H2696" si="1117">F2695</f>
        <v>1.7</v>
      </c>
      <c r="G2696" s="468">
        <f t="shared" si="1117"/>
        <v>8.34</v>
      </c>
      <c r="H2696" s="407">
        <f t="shared" si="1117"/>
        <v>1.2</v>
      </c>
      <c r="I2696" s="407">
        <f t="shared" si="1075"/>
        <v>10.039999999999999</v>
      </c>
      <c r="J2696" s="407">
        <f t="shared" si="1076"/>
        <v>10.149999999403953</v>
      </c>
      <c r="K2696" s="408">
        <f t="shared" si="1077"/>
        <v>0.10999999940395355</v>
      </c>
      <c r="L2696" s="409">
        <f t="shared" si="1070"/>
        <v>0.5</v>
      </c>
      <c r="M2696" s="410">
        <f t="shared" si="1078"/>
        <v>10.54</v>
      </c>
      <c r="N2696" s="410">
        <f t="shared" si="1079"/>
        <v>10.649999999403953</v>
      </c>
      <c r="O2696" s="411"/>
      <c r="P2696" s="485">
        <f t="shared" ca="1" si="1080"/>
        <v>1.4750115740740217</v>
      </c>
      <c r="Q2696" s="484">
        <f t="shared" ca="1" si="1081"/>
        <v>1.4751736111110587</v>
      </c>
      <c r="R2696" s="486">
        <v>0.10999999940395355</v>
      </c>
      <c r="S2696" s="486"/>
      <c r="T2696"/>
      <c r="U2696" s="469" t="str">
        <f t="shared" si="1082"/>
        <v>C-R19</v>
      </c>
      <c r="V2696" s="552"/>
      <c r="W2696" s="470" t="s">
        <v>493</v>
      </c>
      <c r="X2696" s="470" t="s">
        <v>494</v>
      </c>
      <c r="Y2696" s="553">
        <v>19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 t="str">
        <f t="shared" si="1073"/>
        <v>C-R21</v>
      </c>
      <c r="D2697" s="405"/>
      <c r="E2697" s="405">
        <v>0.43745370370370368</v>
      </c>
      <c r="F2697" s="406">
        <f t="shared" ref="F2697:H2697" si="1118">F2696</f>
        <v>1.7</v>
      </c>
      <c r="G2697" s="468">
        <f t="shared" si="1118"/>
        <v>8.34</v>
      </c>
      <c r="H2697" s="407">
        <f t="shared" si="1118"/>
        <v>1.2</v>
      </c>
      <c r="I2697" s="407">
        <f t="shared" si="1075"/>
        <v>10.039999999999999</v>
      </c>
      <c r="J2697" s="407">
        <f t="shared" si="1076"/>
        <v>10.149999999403953</v>
      </c>
      <c r="K2697" s="408">
        <f t="shared" si="1077"/>
        <v>0.10999999940395355</v>
      </c>
      <c r="L2697" s="409">
        <f t="shared" si="1070"/>
        <v>0.5</v>
      </c>
      <c r="M2697" s="410">
        <f t="shared" si="1078"/>
        <v>10.54</v>
      </c>
      <c r="N2697" s="410">
        <f t="shared" si="1079"/>
        <v>10.649999999403953</v>
      </c>
      <c r="O2697" s="411"/>
      <c r="P2697" s="485">
        <f t="shared" ca="1" si="1080"/>
        <v>1.4754282407406882</v>
      </c>
      <c r="Q2697" s="484">
        <f t="shared" ca="1" si="1081"/>
        <v>1.4756018518517993</v>
      </c>
      <c r="R2697" s="486">
        <v>0.10999999940395355</v>
      </c>
      <c r="S2697" s="486"/>
      <c r="T2697"/>
      <c r="U2697" s="469" t="str">
        <f t="shared" si="1082"/>
        <v>C-R21</v>
      </c>
      <c r="V2697" s="552"/>
      <c r="W2697" s="470" t="s">
        <v>493</v>
      </c>
      <c r="X2697" s="470" t="s">
        <v>494</v>
      </c>
      <c r="Y2697" s="553">
        <v>21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 t="str">
        <f t="shared" si="1073"/>
        <v>C-R23</v>
      </c>
      <c r="D2698" s="405"/>
      <c r="E2698" s="405">
        <v>0.43745370370370368</v>
      </c>
      <c r="F2698" s="406">
        <f t="shared" ref="F2698:H2698" si="1119">F2697</f>
        <v>1.7</v>
      </c>
      <c r="G2698" s="468">
        <f t="shared" si="1119"/>
        <v>8.34</v>
      </c>
      <c r="H2698" s="407">
        <f t="shared" si="1119"/>
        <v>1.2</v>
      </c>
      <c r="I2698" s="407">
        <f t="shared" si="1075"/>
        <v>10.039999999999999</v>
      </c>
      <c r="J2698" s="407">
        <f t="shared" si="1076"/>
        <v>10.149999999403953</v>
      </c>
      <c r="K2698" s="408">
        <f t="shared" si="1077"/>
        <v>0.10999999940395355</v>
      </c>
      <c r="L2698" s="409">
        <f t="shared" si="1070"/>
        <v>0.5</v>
      </c>
      <c r="M2698" s="410">
        <f t="shared" si="1078"/>
        <v>10.54</v>
      </c>
      <c r="N2698" s="410">
        <f t="shared" si="1079"/>
        <v>10.649999999403953</v>
      </c>
      <c r="O2698" s="411"/>
      <c r="P2698" s="485">
        <f t="shared" ca="1" si="1080"/>
        <v>1.4758449074073547</v>
      </c>
      <c r="Q2698" s="484">
        <f t="shared" ca="1" si="1081"/>
        <v>1.4759953703703177</v>
      </c>
      <c r="R2698" s="486">
        <v>0.10999999940395355</v>
      </c>
      <c r="S2698" s="486"/>
      <c r="T2698"/>
      <c r="U2698" s="469" t="str">
        <f t="shared" si="1082"/>
        <v>C-R23</v>
      </c>
      <c r="V2698" s="552"/>
      <c r="W2698" s="470" t="s">
        <v>493</v>
      </c>
      <c r="X2698" s="470" t="s">
        <v>494</v>
      </c>
      <c r="Y2698" s="553">
        <v>23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 t="str">
        <f t="shared" si="1073"/>
        <v>C-R25</v>
      </c>
      <c r="D2699" s="405"/>
      <c r="E2699" s="405">
        <v>0.43745370370370368</v>
      </c>
      <c r="F2699" s="406">
        <f t="shared" ref="F2699:H2699" si="1120">F2698</f>
        <v>1.7</v>
      </c>
      <c r="G2699" s="468">
        <f t="shared" si="1120"/>
        <v>8.34</v>
      </c>
      <c r="H2699" s="407">
        <f t="shared" si="1120"/>
        <v>1.2</v>
      </c>
      <c r="I2699" s="407">
        <f t="shared" si="1075"/>
        <v>10.039999999999999</v>
      </c>
      <c r="J2699" s="407">
        <f t="shared" si="1076"/>
        <v>10.149999999403953</v>
      </c>
      <c r="K2699" s="408">
        <f t="shared" si="1077"/>
        <v>0.10999999940395355</v>
      </c>
      <c r="L2699" s="409">
        <f t="shared" si="1070"/>
        <v>0.5</v>
      </c>
      <c r="M2699" s="410">
        <f t="shared" si="1078"/>
        <v>10.54</v>
      </c>
      <c r="N2699" s="410">
        <f t="shared" si="1079"/>
        <v>10.649999999403953</v>
      </c>
      <c r="O2699" s="411"/>
      <c r="P2699" s="485">
        <f t="shared" ca="1" si="1080"/>
        <v>1.4762268518517991</v>
      </c>
      <c r="Q2699" s="484">
        <f t="shared" ca="1" si="1081"/>
        <v>1.4764004629629102</v>
      </c>
      <c r="R2699" s="486">
        <v>0.10999999940395355</v>
      </c>
      <c r="S2699" s="486"/>
      <c r="T2699"/>
      <c r="U2699" s="469" t="str">
        <f t="shared" si="1082"/>
        <v>C-R25</v>
      </c>
      <c r="V2699" s="552"/>
      <c r="W2699" s="470" t="s">
        <v>493</v>
      </c>
      <c r="X2699" s="470" t="s">
        <v>494</v>
      </c>
      <c r="Y2699" s="553">
        <v>25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 t="str">
        <f t="shared" si="1073"/>
        <v>C-R27</v>
      </c>
      <c r="D2700" s="405"/>
      <c r="E2700" s="405">
        <v>0.43745370370370368</v>
      </c>
      <c r="F2700" s="406">
        <f t="shared" ref="F2700:H2700" si="1121">F2699</f>
        <v>1.7</v>
      </c>
      <c r="G2700" s="468">
        <f t="shared" si="1121"/>
        <v>8.34</v>
      </c>
      <c r="H2700" s="407">
        <f t="shared" si="1121"/>
        <v>1.2</v>
      </c>
      <c r="I2700" s="407">
        <f t="shared" si="1075"/>
        <v>10.039999999999999</v>
      </c>
      <c r="J2700" s="407">
        <f t="shared" si="1076"/>
        <v>10.149999999403953</v>
      </c>
      <c r="K2700" s="408">
        <f t="shared" si="1077"/>
        <v>0.10999999940395355</v>
      </c>
      <c r="L2700" s="409">
        <f t="shared" si="1070"/>
        <v>0.5</v>
      </c>
      <c r="M2700" s="410">
        <f t="shared" si="1078"/>
        <v>10.54</v>
      </c>
      <c r="N2700" s="410">
        <f t="shared" si="1079"/>
        <v>10.649999999403953</v>
      </c>
      <c r="O2700" s="411"/>
      <c r="P2700" s="485">
        <f t="shared" ca="1" si="1080"/>
        <v>1.476678240740688</v>
      </c>
      <c r="Q2700" s="484">
        <f t="shared" ca="1" si="1081"/>
        <v>1.4768287037036509</v>
      </c>
      <c r="R2700" s="486">
        <v>0.10999999940395355</v>
      </c>
      <c r="S2700" s="486"/>
      <c r="T2700"/>
      <c r="U2700" s="469" t="str">
        <f t="shared" si="1082"/>
        <v>C-R27</v>
      </c>
      <c r="V2700" s="552"/>
      <c r="W2700" s="470" t="s">
        <v>493</v>
      </c>
      <c r="X2700" s="470" t="s">
        <v>494</v>
      </c>
      <c r="Y2700" s="553">
        <v>27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 t="str">
        <f t="shared" si="1073"/>
        <v>C-R29</v>
      </c>
      <c r="D2701" s="405"/>
      <c r="E2701" s="405">
        <v>0.43745370370370368</v>
      </c>
      <c r="F2701" s="406">
        <f t="shared" ref="F2701:H2701" si="1122">F2700</f>
        <v>1.7</v>
      </c>
      <c r="G2701" s="468">
        <f t="shared" si="1122"/>
        <v>8.34</v>
      </c>
      <c r="H2701" s="407">
        <f t="shared" si="1122"/>
        <v>1.2</v>
      </c>
      <c r="I2701" s="407">
        <f t="shared" si="1075"/>
        <v>10.039999999999999</v>
      </c>
      <c r="J2701" s="407">
        <f t="shared" si="1076"/>
        <v>10.149999999403953</v>
      </c>
      <c r="K2701" s="408">
        <f t="shared" si="1077"/>
        <v>0.10999999940395355</v>
      </c>
      <c r="L2701" s="409">
        <f t="shared" si="1070"/>
        <v>0.5</v>
      </c>
      <c r="M2701" s="410">
        <f t="shared" si="1078"/>
        <v>10.54</v>
      </c>
      <c r="N2701" s="410">
        <f t="shared" si="1079"/>
        <v>10.649999999403953</v>
      </c>
      <c r="O2701" s="411"/>
      <c r="P2701" s="485">
        <f t="shared" ca="1" si="1080"/>
        <v>1.4771064814814288</v>
      </c>
      <c r="Q2701" s="484">
        <f t="shared" ca="1" si="1081"/>
        <v>1.4772685185184657</v>
      </c>
      <c r="R2701" s="486">
        <v>0.10999999940395355</v>
      </c>
      <c r="S2701" s="486"/>
      <c r="T2701"/>
      <c r="U2701" s="469" t="str">
        <f t="shared" si="1082"/>
        <v>C-R29</v>
      </c>
      <c r="V2701" s="552"/>
      <c r="W2701" s="470" t="s">
        <v>493</v>
      </c>
      <c r="X2701" s="470" t="s">
        <v>494</v>
      </c>
      <c r="Y2701" s="553">
        <v>29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 t="str">
        <f t="shared" si="1073"/>
        <v>C-R31</v>
      </c>
      <c r="D2702" s="405"/>
      <c r="E2702" s="405">
        <v>0.43745370370370368</v>
      </c>
      <c r="F2702" s="406">
        <f t="shared" ref="F2702:H2702" si="1123">F2701</f>
        <v>1.7</v>
      </c>
      <c r="G2702" s="468">
        <f t="shared" si="1123"/>
        <v>8.34</v>
      </c>
      <c r="H2702" s="407">
        <f t="shared" si="1123"/>
        <v>1.2</v>
      </c>
      <c r="I2702" s="407">
        <f t="shared" si="1075"/>
        <v>10.039999999999999</v>
      </c>
      <c r="J2702" s="407">
        <f t="shared" si="1076"/>
        <v>10.149999999403953</v>
      </c>
      <c r="K2702" s="408">
        <f t="shared" si="1077"/>
        <v>0.10999999940395355</v>
      </c>
      <c r="L2702" s="409">
        <f t="shared" si="1070"/>
        <v>0.5</v>
      </c>
      <c r="M2702" s="410">
        <f t="shared" si="1078"/>
        <v>10.54</v>
      </c>
      <c r="N2702" s="410">
        <f t="shared" si="1079"/>
        <v>10.649999999403953</v>
      </c>
      <c r="O2702" s="411"/>
      <c r="P2702" s="485">
        <f t="shared" ca="1" si="1080"/>
        <v>1.4775347222221695</v>
      </c>
      <c r="Q2702" s="484">
        <f t="shared" ca="1" si="1081"/>
        <v>1.4776851851851325</v>
      </c>
      <c r="R2702" s="486">
        <v>0.10999999940395355</v>
      </c>
      <c r="S2702" s="486"/>
      <c r="T2702"/>
      <c r="U2702" s="469" t="str">
        <f t="shared" si="1082"/>
        <v>C-R31</v>
      </c>
      <c r="V2702" s="552"/>
      <c r="W2702" s="470" t="s">
        <v>493</v>
      </c>
      <c r="X2702" s="470" t="s">
        <v>494</v>
      </c>
      <c r="Y2702" s="553">
        <v>31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 t="str">
        <f t="shared" si="1073"/>
        <v>C-R33</v>
      </c>
      <c r="D2703" s="405"/>
      <c r="E2703" s="405">
        <v>0.43745370370370368</v>
      </c>
      <c r="F2703" s="406">
        <f t="shared" ref="F2703:H2703" si="1124">F2702</f>
        <v>1.7</v>
      </c>
      <c r="G2703" s="468">
        <f t="shared" si="1124"/>
        <v>8.34</v>
      </c>
      <c r="H2703" s="407">
        <f t="shared" si="1124"/>
        <v>1.2</v>
      </c>
      <c r="I2703" s="407">
        <f t="shared" si="1075"/>
        <v>10.039999999999999</v>
      </c>
      <c r="J2703" s="407">
        <f t="shared" si="1076"/>
        <v>10.149999999403953</v>
      </c>
      <c r="K2703" s="408">
        <f t="shared" si="1077"/>
        <v>0.10999999940395355</v>
      </c>
      <c r="L2703" s="409">
        <f t="shared" si="1070"/>
        <v>0.5</v>
      </c>
      <c r="M2703" s="410">
        <f t="shared" si="1078"/>
        <v>10.54</v>
      </c>
      <c r="N2703" s="410">
        <f t="shared" si="1079"/>
        <v>10.649999999403953</v>
      </c>
      <c r="O2703" s="411"/>
      <c r="P2703" s="485">
        <f t="shared" ca="1" si="1080"/>
        <v>1.4779166666666139</v>
      </c>
      <c r="Q2703" s="484">
        <f t="shared" ca="1" si="1081"/>
        <v>1.4780902777777249</v>
      </c>
      <c r="R2703" s="486">
        <v>0.10999999940395355</v>
      </c>
      <c r="S2703" s="486"/>
      <c r="T2703"/>
      <c r="U2703" s="469" t="str">
        <f t="shared" si="1082"/>
        <v>C-R33</v>
      </c>
      <c r="V2703" s="552"/>
      <c r="W2703" s="470" t="s">
        <v>493</v>
      </c>
      <c r="X2703" s="470" t="s">
        <v>494</v>
      </c>
      <c r="Y2703" s="553">
        <v>33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 t="str">
        <f t="shared" si="1073"/>
        <v>C-R35</v>
      </c>
      <c r="D2704" s="405"/>
      <c r="E2704" s="405">
        <v>0.43745370370370368</v>
      </c>
      <c r="F2704" s="406">
        <f t="shared" ref="F2704:H2704" si="1125">F2703</f>
        <v>1.7</v>
      </c>
      <c r="G2704" s="468">
        <f t="shared" si="1125"/>
        <v>8.34</v>
      </c>
      <c r="H2704" s="407">
        <f t="shared" si="1125"/>
        <v>1.2</v>
      </c>
      <c r="I2704" s="407">
        <f t="shared" si="1075"/>
        <v>10.039999999999999</v>
      </c>
      <c r="J2704" s="407">
        <f t="shared" si="1076"/>
        <v>10.149999999403953</v>
      </c>
      <c r="K2704" s="408">
        <f t="shared" si="1077"/>
        <v>0.10999999940395355</v>
      </c>
      <c r="L2704" s="409">
        <f t="shared" si="1070"/>
        <v>0.5</v>
      </c>
      <c r="M2704" s="410">
        <f t="shared" si="1078"/>
        <v>10.54</v>
      </c>
      <c r="N2704" s="410">
        <f t="shared" si="1079"/>
        <v>10.649999999403953</v>
      </c>
      <c r="O2704" s="411"/>
      <c r="P2704" s="485">
        <f t="shared" ca="1" si="1080"/>
        <v>1.4783796296295768</v>
      </c>
      <c r="Q2704" s="484">
        <f t="shared" ca="1" si="1081"/>
        <v>1.4785532407406878</v>
      </c>
      <c r="R2704" s="486">
        <v>0.10999999940395355</v>
      </c>
      <c r="S2704" s="486"/>
      <c r="T2704"/>
      <c r="U2704" s="469" t="str">
        <f t="shared" si="1082"/>
        <v>C-R35</v>
      </c>
      <c r="V2704" s="552"/>
      <c r="W2704" s="470" t="s">
        <v>493</v>
      </c>
      <c r="X2704" s="470" t="s">
        <v>494</v>
      </c>
      <c r="Y2704" s="553">
        <v>35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 t="str">
        <f t="shared" si="1073"/>
        <v>C-R37</v>
      </c>
      <c r="D2705" s="405"/>
      <c r="E2705" s="405">
        <v>0.43745370370370368</v>
      </c>
      <c r="F2705" s="406">
        <f t="shared" ref="F2705:H2705" si="1126">F2704</f>
        <v>1.7</v>
      </c>
      <c r="G2705" s="468">
        <f t="shared" si="1126"/>
        <v>8.34</v>
      </c>
      <c r="H2705" s="407">
        <f t="shared" si="1126"/>
        <v>1.2</v>
      </c>
      <c r="I2705" s="407">
        <f t="shared" si="1075"/>
        <v>10.039999999999999</v>
      </c>
      <c r="J2705" s="407">
        <f t="shared" si="1076"/>
        <v>10.149999999403953</v>
      </c>
      <c r="K2705" s="408">
        <f t="shared" si="1077"/>
        <v>0.10999999940395355</v>
      </c>
      <c r="L2705" s="409">
        <f t="shared" si="1070"/>
        <v>0.5</v>
      </c>
      <c r="M2705" s="410">
        <f t="shared" si="1078"/>
        <v>10.54</v>
      </c>
      <c r="N2705" s="410">
        <f t="shared" si="1079"/>
        <v>10.649999999403953</v>
      </c>
      <c r="O2705" s="411"/>
      <c r="P2705" s="485">
        <f t="shared" ca="1" si="1080"/>
        <v>1.4788310185184657</v>
      </c>
      <c r="Q2705" s="484">
        <f t="shared" ca="1" si="1081"/>
        <v>1.4789930555555026</v>
      </c>
      <c r="R2705" s="486">
        <v>0.10999999940395355</v>
      </c>
      <c r="S2705" s="486"/>
      <c r="T2705"/>
      <c r="U2705" s="469" t="str">
        <f t="shared" si="1082"/>
        <v>C-R37</v>
      </c>
      <c r="V2705" s="552"/>
      <c r="W2705" s="470" t="s">
        <v>493</v>
      </c>
      <c r="X2705" s="470" t="s">
        <v>494</v>
      </c>
      <c r="Y2705" s="553">
        <v>37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 t="str">
        <f t="shared" si="1073"/>
        <v>C-R39</v>
      </c>
      <c r="D2706" s="405"/>
      <c r="E2706" s="405">
        <v>0.43745370370370368</v>
      </c>
      <c r="F2706" s="406">
        <f t="shared" ref="F2706:H2706" si="1127">F2705</f>
        <v>1.7</v>
      </c>
      <c r="G2706" s="468">
        <f t="shared" si="1127"/>
        <v>8.34</v>
      </c>
      <c r="H2706" s="407">
        <f t="shared" si="1127"/>
        <v>1.2</v>
      </c>
      <c r="I2706" s="407">
        <f t="shared" si="1075"/>
        <v>10.039999999999999</v>
      </c>
      <c r="J2706" s="407">
        <f t="shared" si="1076"/>
        <v>10.149999999403953</v>
      </c>
      <c r="K2706" s="408">
        <f t="shared" si="1077"/>
        <v>0.10999999940395355</v>
      </c>
      <c r="L2706" s="409">
        <f t="shared" si="1070"/>
        <v>0.5</v>
      </c>
      <c r="M2706" s="410">
        <f t="shared" si="1078"/>
        <v>10.54</v>
      </c>
      <c r="N2706" s="410">
        <f t="shared" si="1079"/>
        <v>10.649999999403953</v>
      </c>
      <c r="O2706" s="411"/>
      <c r="P2706" s="485">
        <f t="shared" ca="1" si="1080"/>
        <v>1.4792361111110581</v>
      </c>
      <c r="Q2706" s="484">
        <f t="shared" ca="1" si="1081"/>
        <v>1.479374999999947</v>
      </c>
      <c r="R2706" s="486">
        <v>0.10999999940395355</v>
      </c>
      <c r="S2706" s="486"/>
      <c r="T2706"/>
      <c r="U2706" s="469" t="str">
        <f t="shared" si="1082"/>
        <v>C-R39</v>
      </c>
      <c r="V2706" s="552"/>
      <c r="W2706" s="470" t="s">
        <v>493</v>
      </c>
      <c r="X2706" s="470" t="s">
        <v>494</v>
      </c>
      <c r="Y2706" s="553">
        <v>39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 t="str">
        <f t="shared" si="1073"/>
        <v>C-R41</v>
      </c>
      <c r="D2707" s="405"/>
      <c r="E2707" s="405">
        <v>0.43745370370370368</v>
      </c>
      <c r="F2707" s="406">
        <f t="shared" ref="F2707:H2707" si="1128">F2706</f>
        <v>1.7</v>
      </c>
      <c r="G2707" s="468">
        <f t="shared" si="1128"/>
        <v>8.34</v>
      </c>
      <c r="H2707" s="407">
        <f t="shared" si="1128"/>
        <v>1.2</v>
      </c>
      <c r="I2707" s="407">
        <f t="shared" si="1075"/>
        <v>10.039999999999999</v>
      </c>
      <c r="J2707" s="407">
        <f t="shared" si="1076"/>
        <v>10.149999999403953</v>
      </c>
      <c r="K2707" s="408">
        <f t="shared" si="1077"/>
        <v>0.10999999940395355</v>
      </c>
      <c r="L2707" s="409">
        <f t="shared" si="1070"/>
        <v>0.5</v>
      </c>
      <c r="M2707" s="410">
        <f t="shared" si="1078"/>
        <v>10.54</v>
      </c>
      <c r="N2707" s="410">
        <f t="shared" si="1079"/>
        <v>10.649999999403953</v>
      </c>
      <c r="O2707" s="411"/>
      <c r="P2707" s="485">
        <f t="shared" ca="1" si="1080"/>
        <v>1.4796064814814285</v>
      </c>
      <c r="Q2707" s="484">
        <f t="shared" ca="1" si="1081"/>
        <v>1.4797569444443914</v>
      </c>
      <c r="R2707" s="486">
        <v>0.10999999940395355</v>
      </c>
      <c r="S2707" s="486"/>
      <c r="T2707"/>
      <c r="U2707" s="469" t="str">
        <f t="shared" si="1082"/>
        <v>C-R41</v>
      </c>
      <c r="V2707" s="552"/>
      <c r="W2707" s="470" t="s">
        <v>493</v>
      </c>
      <c r="X2707" s="470" t="s">
        <v>494</v>
      </c>
      <c r="Y2707" s="553">
        <v>41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 t="str">
        <f t="shared" si="1073"/>
        <v>C-R43</v>
      </c>
      <c r="D2708" s="405"/>
      <c r="E2708" s="405">
        <v>0.43745370370370368</v>
      </c>
      <c r="F2708" s="406">
        <f t="shared" ref="F2708:H2708" si="1129">F2707</f>
        <v>1.7</v>
      </c>
      <c r="G2708" s="468">
        <f t="shared" si="1129"/>
        <v>8.34</v>
      </c>
      <c r="H2708" s="407">
        <f t="shared" si="1129"/>
        <v>1.2</v>
      </c>
      <c r="I2708" s="407">
        <f t="shared" si="1075"/>
        <v>10.039999999999999</v>
      </c>
      <c r="J2708" s="407">
        <f t="shared" si="1076"/>
        <v>10.149999999403953</v>
      </c>
      <c r="K2708" s="408">
        <f t="shared" si="1077"/>
        <v>0.10999999940395355</v>
      </c>
      <c r="L2708" s="409">
        <f t="shared" si="1070"/>
        <v>0.5</v>
      </c>
      <c r="M2708" s="410">
        <f t="shared" si="1078"/>
        <v>10.54</v>
      </c>
      <c r="N2708" s="410">
        <f t="shared" si="1079"/>
        <v>10.649999999403953</v>
      </c>
      <c r="O2708" s="411"/>
      <c r="P2708" s="485">
        <f t="shared" ca="1" si="1080"/>
        <v>1.4799999999999469</v>
      </c>
      <c r="Q2708" s="484">
        <f t="shared" ca="1" si="1081"/>
        <v>1.4801736111110579</v>
      </c>
      <c r="R2708" s="486">
        <v>0.10999999940395355</v>
      </c>
      <c r="S2708" s="486"/>
      <c r="T2708"/>
      <c r="U2708" s="469" t="str">
        <f t="shared" si="1082"/>
        <v>C-R43</v>
      </c>
      <c r="V2708" s="552"/>
      <c r="W2708" s="470" t="s">
        <v>493</v>
      </c>
      <c r="X2708" s="470" t="s">
        <v>494</v>
      </c>
      <c r="Y2708" s="553">
        <v>43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 t="str">
        <f t="shared" si="1073"/>
        <v>C-R45</v>
      </c>
      <c r="D2709" s="405"/>
      <c r="E2709" s="405">
        <v>0.43745370370370368</v>
      </c>
      <c r="F2709" s="406">
        <f t="shared" ref="F2709:H2709" si="1130">F2708</f>
        <v>1.7</v>
      </c>
      <c r="G2709" s="468">
        <f t="shared" si="1130"/>
        <v>8.34</v>
      </c>
      <c r="H2709" s="407">
        <f t="shared" si="1130"/>
        <v>1.2</v>
      </c>
      <c r="I2709" s="407">
        <f t="shared" si="1075"/>
        <v>10.039999999999999</v>
      </c>
      <c r="J2709" s="407">
        <f t="shared" si="1076"/>
        <v>10.149999999403953</v>
      </c>
      <c r="K2709" s="408">
        <f t="shared" si="1077"/>
        <v>0.10999999940395355</v>
      </c>
      <c r="L2709" s="409">
        <f t="shared" si="1070"/>
        <v>0.5</v>
      </c>
      <c r="M2709" s="410">
        <f t="shared" si="1078"/>
        <v>10.54</v>
      </c>
      <c r="N2709" s="410">
        <f t="shared" si="1079"/>
        <v>10.649999999403953</v>
      </c>
      <c r="O2709" s="411"/>
      <c r="P2709" s="485">
        <f t="shared" ca="1" si="1080"/>
        <v>1.4804166666666134</v>
      </c>
      <c r="Q2709" s="484">
        <f t="shared" ca="1" si="1081"/>
        <v>1.4805671296295764</v>
      </c>
      <c r="R2709" s="486">
        <v>0.10999999940395355</v>
      </c>
      <c r="S2709" s="486"/>
      <c r="T2709"/>
      <c r="U2709" s="469" t="str">
        <f t="shared" si="1082"/>
        <v>C-R45</v>
      </c>
      <c r="V2709" s="552"/>
      <c r="W2709" s="470" t="s">
        <v>493</v>
      </c>
      <c r="X2709" s="470" t="s">
        <v>494</v>
      </c>
      <c r="Y2709" s="553">
        <v>45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 t="str">
        <f t="shared" si="1073"/>
        <v>C-R47</v>
      </c>
      <c r="D2710" s="405"/>
      <c r="E2710" s="405">
        <v>0.43745370370370368</v>
      </c>
      <c r="F2710" s="406">
        <f t="shared" ref="F2710:H2710" si="1131">F2709</f>
        <v>1.7</v>
      </c>
      <c r="G2710" s="468">
        <f t="shared" si="1131"/>
        <v>8.34</v>
      </c>
      <c r="H2710" s="407">
        <f t="shared" si="1131"/>
        <v>1.2</v>
      </c>
      <c r="I2710" s="407">
        <f t="shared" si="1075"/>
        <v>10.039999999999999</v>
      </c>
      <c r="J2710" s="407">
        <f t="shared" si="1076"/>
        <v>10.149999999403953</v>
      </c>
      <c r="K2710" s="408">
        <f t="shared" si="1077"/>
        <v>0.10999999940395355</v>
      </c>
      <c r="L2710" s="409">
        <f t="shared" si="1070"/>
        <v>0.5</v>
      </c>
      <c r="M2710" s="410">
        <f t="shared" si="1078"/>
        <v>10.54</v>
      </c>
      <c r="N2710" s="410">
        <f t="shared" si="1079"/>
        <v>10.649999999403953</v>
      </c>
      <c r="O2710" s="411"/>
      <c r="P2710" s="485">
        <f t="shared" ca="1" si="1080"/>
        <v>1.4808564814814282</v>
      </c>
      <c r="Q2710" s="484">
        <f t="shared" ca="1" si="1081"/>
        <v>1.4810069444443912</v>
      </c>
      <c r="R2710" s="486">
        <v>0.10999999940395355</v>
      </c>
      <c r="S2710" s="486"/>
      <c r="T2710"/>
      <c r="U2710" s="469" t="str">
        <f t="shared" si="1082"/>
        <v>C-R47</v>
      </c>
      <c r="V2710" s="552"/>
      <c r="W2710" s="470" t="s">
        <v>493</v>
      </c>
      <c r="X2710" s="470" t="s">
        <v>494</v>
      </c>
      <c r="Y2710" s="553">
        <v>47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 t="str">
        <f t="shared" si="1073"/>
        <v>C-R49</v>
      </c>
      <c r="D2711" s="405"/>
      <c r="E2711" s="405">
        <v>0.43745370370370368</v>
      </c>
      <c r="F2711" s="406">
        <f t="shared" ref="F2711:H2711" si="1132">F2710</f>
        <v>1.7</v>
      </c>
      <c r="G2711" s="468">
        <f t="shared" si="1132"/>
        <v>8.34</v>
      </c>
      <c r="H2711" s="407">
        <f t="shared" si="1132"/>
        <v>1.2</v>
      </c>
      <c r="I2711" s="407">
        <f t="shared" si="1075"/>
        <v>10.039999999999999</v>
      </c>
      <c r="J2711" s="407">
        <f t="shared" si="1076"/>
        <v>10.149999999403953</v>
      </c>
      <c r="K2711" s="408">
        <f t="shared" si="1077"/>
        <v>0.10999999940395355</v>
      </c>
      <c r="L2711" s="409">
        <f t="shared" si="1070"/>
        <v>0.5</v>
      </c>
      <c r="M2711" s="410">
        <f t="shared" si="1078"/>
        <v>10.54</v>
      </c>
      <c r="N2711" s="410">
        <f t="shared" si="1079"/>
        <v>10.649999999403953</v>
      </c>
      <c r="O2711" s="411"/>
      <c r="P2711" s="485">
        <f t="shared" ca="1" si="1080"/>
        <v>1.4812615740740207</v>
      </c>
      <c r="Q2711" s="484">
        <f t="shared" ca="1" si="1081"/>
        <v>1.4814004629629096</v>
      </c>
      <c r="R2711" s="486">
        <v>0.10999999940395355</v>
      </c>
      <c r="S2711" s="486"/>
      <c r="T2711"/>
      <c r="U2711" s="469" t="str">
        <f t="shared" si="1082"/>
        <v>C-R49</v>
      </c>
      <c r="V2711" s="552"/>
      <c r="W2711" s="470" t="s">
        <v>493</v>
      </c>
      <c r="X2711" s="470" t="s">
        <v>494</v>
      </c>
      <c r="Y2711" s="553">
        <v>49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 t="str">
        <f t="shared" si="1073"/>
        <v>C-R51</v>
      </c>
      <c r="D2712" s="405"/>
      <c r="E2712" s="405">
        <v>0.43745370370370368</v>
      </c>
      <c r="F2712" s="406">
        <f t="shared" ref="F2712:H2712" si="1133">F2711</f>
        <v>1.7</v>
      </c>
      <c r="G2712" s="468">
        <f t="shared" si="1133"/>
        <v>8.34</v>
      </c>
      <c r="H2712" s="407">
        <f t="shared" si="1133"/>
        <v>1.2</v>
      </c>
      <c r="I2712" s="407">
        <f t="shared" si="1075"/>
        <v>10.039999999999999</v>
      </c>
      <c r="J2712" s="407">
        <f t="shared" si="1076"/>
        <v>10.149999999403953</v>
      </c>
      <c r="K2712" s="408">
        <f t="shared" si="1077"/>
        <v>0.10999999940395355</v>
      </c>
      <c r="L2712" s="409">
        <f t="shared" si="1070"/>
        <v>0.5</v>
      </c>
      <c r="M2712" s="410">
        <f t="shared" si="1078"/>
        <v>10.54</v>
      </c>
      <c r="N2712" s="410">
        <f t="shared" si="1079"/>
        <v>10.649999999403953</v>
      </c>
      <c r="O2712" s="411"/>
      <c r="P2712" s="485">
        <f t="shared" ca="1" si="1080"/>
        <v>1.4816435185184651</v>
      </c>
      <c r="Q2712" s="484">
        <f t="shared" ca="1" si="1081"/>
        <v>1.4818171296295761</v>
      </c>
      <c r="R2712" s="486">
        <v>0.10999999940395355</v>
      </c>
      <c r="S2712" s="486"/>
      <c r="T2712"/>
      <c r="U2712" s="469" t="str">
        <f t="shared" si="1082"/>
        <v>C-R51</v>
      </c>
      <c r="V2712" s="552"/>
      <c r="W2712" s="470" t="s">
        <v>493</v>
      </c>
      <c r="X2712" s="470" t="s">
        <v>494</v>
      </c>
      <c r="Y2712" s="553">
        <v>51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 t="str">
        <f t="shared" si="1073"/>
        <v>C-R53</v>
      </c>
      <c r="D2713" s="405"/>
      <c r="E2713" s="405">
        <v>0.43745370370370368</v>
      </c>
      <c r="F2713" s="406">
        <f t="shared" ref="F2713:H2713" si="1134">F2712</f>
        <v>1.7</v>
      </c>
      <c r="G2713" s="468">
        <f t="shared" si="1134"/>
        <v>8.34</v>
      </c>
      <c r="H2713" s="407">
        <f t="shared" si="1134"/>
        <v>1.2</v>
      </c>
      <c r="I2713" s="407">
        <f t="shared" si="1075"/>
        <v>10.039999999999999</v>
      </c>
      <c r="J2713" s="407">
        <f t="shared" si="1076"/>
        <v>10.149999999403953</v>
      </c>
      <c r="K2713" s="408">
        <f t="shared" si="1077"/>
        <v>0.10999999940395355</v>
      </c>
      <c r="L2713" s="409">
        <f t="shared" si="1070"/>
        <v>0.5</v>
      </c>
      <c r="M2713" s="410">
        <f t="shared" si="1078"/>
        <v>10.54</v>
      </c>
      <c r="N2713" s="410">
        <f t="shared" si="1079"/>
        <v>10.649999999403953</v>
      </c>
      <c r="O2713" s="411"/>
      <c r="P2713" s="485">
        <f t="shared" ca="1" si="1080"/>
        <v>1.4820949074073539</v>
      </c>
      <c r="Q2713" s="484">
        <f t="shared" ca="1" si="1081"/>
        <v>1.4822453703703169</v>
      </c>
      <c r="R2713" s="486">
        <v>0.10999999940395355</v>
      </c>
      <c r="S2713" s="486"/>
      <c r="T2713"/>
      <c r="U2713" s="469" t="str">
        <f t="shared" si="1082"/>
        <v>C-R53</v>
      </c>
      <c r="V2713" s="552"/>
      <c r="W2713" s="470" t="s">
        <v>493</v>
      </c>
      <c r="X2713" s="470" t="s">
        <v>494</v>
      </c>
      <c r="Y2713" s="553">
        <v>53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 t="str">
        <f t="shared" si="1073"/>
        <v>C-R52</v>
      </c>
      <c r="D2714" s="405"/>
      <c r="E2714" s="405">
        <v>0.43745370370370368</v>
      </c>
      <c r="F2714" s="406">
        <f t="shared" ref="F2714:H2714" si="1135">F2713</f>
        <v>1.7</v>
      </c>
      <c r="G2714" s="468">
        <f t="shared" si="1135"/>
        <v>8.34</v>
      </c>
      <c r="H2714" s="407">
        <f t="shared" si="1135"/>
        <v>1.2</v>
      </c>
      <c r="I2714" s="407">
        <f t="shared" si="1075"/>
        <v>10.039999999999999</v>
      </c>
      <c r="J2714" s="407">
        <f t="shared" si="1076"/>
        <v>10.149999999403953</v>
      </c>
      <c r="K2714" s="408">
        <f t="shared" si="1077"/>
        <v>0.10999999940395355</v>
      </c>
      <c r="L2714" s="409">
        <f t="shared" si="1070"/>
        <v>0.5</v>
      </c>
      <c r="M2714" s="410">
        <f t="shared" si="1078"/>
        <v>10.54</v>
      </c>
      <c r="N2714" s="410">
        <f t="shared" si="1079"/>
        <v>10.649999999403953</v>
      </c>
      <c r="O2714" s="411"/>
      <c r="P2714" s="485">
        <f t="shared" ca="1" si="1080"/>
        <v>1.4825347222221688</v>
      </c>
      <c r="Q2714" s="484">
        <f t="shared" ca="1" si="1081"/>
        <v>1.4826851851851317</v>
      </c>
      <c r="R2714" s="486">
        <v>0.10999999940395355</v>
      </c>
      <c r="S2714" s="486"/>
      <c r="T2714"/>
      <c r="U2714" s="469" t="str">
        <f t="shared" si="1082"/>
        <v>C-R52</v>
      </c>
      <c r="V2714" s="552"/>
      <c r="W2714" s="470" t="s">
        <v>493</v>
      </c>
      <c r="X2714" s="470" t="s">
        <v>494</v>
      </c>
      <c r="Y2714" s="553">
        <v>52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 t="str">
        <f t="shared" si="1073"/>
        <v>C-R50</v>
      </c>
      <c r="D2715" s="405"/>
      <c r="E2715" s="405">
        <v>0.43745370370370368</v>
      </c>
      <c r="F2715" s="406">
        <f t="shared" ref="F2715:H2715" si="1136">F2714</f>
        <v>1.7</v>
      </c>
      <c r="G2715" s="468">
        <f t="shared" si="1136"/>
        <v>8.34</v>
      </c>
      <c r="H2715" s="407">
        <f t="shared" si="1136"/>
        <v>1.2</v>
      </c>
      <c r="I2715" s="407">
        <f t="shared" si="1075"/>
        <v>10.039999999999999</v>
      </c>
      <c r="J2715" s="407">
        <f t="shared" si="1076"/>
        <v>10.149999999403953</v>
      </c>
      <c r="K2715" s="408">
        <f t="shared" si="1077"/>
        <v>0.10999999940395355</v>
      </c>
      <c r="L2715" s="409">
        <f t="shared" si="1070"/>
        <v>0.5</v>
      </c>
      <c r="M2715" s="410">
        <f t="shared" si="1078"/>
        <v>10.54</v>
      </c>
      <c r="N2715" s="410">
        <f t="shared" si="1079"/>
        <v>10.649999999403953</v>
      </c>
      <c r="O2715" s="411"/>
      <c r="P2715" s="485">
        <f t="shared" ca="1" si="1080"/>
        <v>1.4829398148147612</v>
      </c>
      <c r="Q2715" s="484">
        <f t="shared" ca="1" si="1081"/>
        <v>1.4831018518517982</v>
      </c>
      <c r="R2715" s="486">
        <v>0.10999999940395355</v>
      </c>
      <c r="S2715" s="486"/>
      <c r="T2715"/>
      <c r="U2715" s="469" t="str">
        <f t="shared" si="1082"/>
        <v>C-R50</v>
      </c>
      <c r="V2715" s="552"/>
      <c r="W2715" s="470" t="s">
        <v>493</v>
      </c>
      <c r="X2715" s="470" t="s">
        <v>494</v>
      </c>
      <c r="Y2715" s="553">
        <v>50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 t="str">
        <f t="shared" si="1073"/>
        <v>C-R48</v>
      </c>
      <c r="D2716" s="405"/>
      <c r="E2716" s="405">
        <v>0.43745370370370368</v>
      </c>
      <c r="F2716" s="406">
        <f t="shared" ref="F2716:H2716" si="1137">F2715</f>
        <v>1.7</v>
      </c>
      <c r="G2716" s="468">
        <f t="shared" si="1137"/>
        <v>8.34</v>
      </c>
      <c r="H2716" s="407">
        <f t="shared" si="1137"/>
        <v>1.2</v>
      </c>
      <c r="I2716" s="407">
        <f t="shared" si="1075"/>
        <v>10.039999999999999</v>
      </c>
      <c r="J2716" s="407">
        <f t="shared" si="1076"/>
        <v>10.149999999403953</v>
      </c>
      <c r="K2716" s="408">
        <f t="shared" si="1077"/>
        <v>0.10999999940395355</v>
      </c>
      <c r="L2716" s="409">
        <f t="shared" si="1070"/>
        <v>0.5</v>
      </c>
      <c r="M2716" s="410">
        <f t="shared" si="1078"/>
        <v>10.54</v>
      </c>
      <c r="N2716" s="410">
        <f t="shared" si="1079"/>
        <v>10.649999999403953</v>
      </c>
      <c r="O2716" s="411"/>
      <c r="P2716" s="485">
        <f t="shared" ca="1" si="1080"/>
        <v>1.483379629629576</v>
      </c>
      <c r="Q2716" s="484">
        <f t="shared" ca="1" si="1081"/>
        <v>1.483541666666613</v>
      </c>
      <c r="R2716" s="486">
        <v>0.10999999940395355</v>
      </c>
      <c r="S2716" s="486"/>
      <c r="T2716"/>
      <c r="U2716" s="469" t="str">
        <f t="shared" si="1082"/>
        <v>C-R48</v>
      </c>
      <c r="V2716" s="552"/>
      <c r="W2716" s="470" t="s">
        <v>493</v>
      </c>
      <c r="X2716" s="470" t="s">
        <v>494</v>
      </c>
      <c r="Y2716" s="553">
        <v>48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 t="str">
        <f t="shared" si="1073"/>
        <v>C-R46</v>
      </c>
      <c r="D2717" s="405"/>
      <c r="E2717" s="405">
        <v>0.43745370370370368</v>
      </c>
      <c r="F2717" s="406">
        <f t="shared" ref="F2717:H2717" si="1138">F2716</f>
        <v>1.7</v>
      </c>
      <c r="G2717" s="468">
        <f t="shared" si="1138"/>
        <v>8.34</v>
      </c>
      <c r="H2717" s="407">
        <f t="shared" si="1138"/>
        <v>1.2</v>
      </c>
      <c r="I2717" s="407">
        <f t="shared" si="1075"/>
        <v>10.039999999999999</v>
      </c>
      <c r="J2717" s="407">
        <f t="shared" si="1076"/>
        <v>10.149999999403953</v>
      </c>
      <c r="K2717" s="408">
        <f t="shared" si="1077"/>
        <v>0.10999999940395355</v>
      </c>
      <c r="L2717" s="409">
        <f t="shared" si="1070"/>
        <v>0.5</v>
      </c>
      <c r="M2717" s="410">
        <f t="shared" si="1078"/>
        <v>10.54</v>
      </c>
      <c r="N2717" s="410">
        <f t="shared" si="1079"/>
        <v>10.649999999403953</v>
      </c>
      <c r="O2717" s="411"/>
      <c r="P2717" s="485">
        <f t="shared" ca="1" si="1080"/>
        <v>1.4838078703703168</v>
      </c>
      <c r="Q2717" s="484">
        <f t="shared" ca="1" si="1081"/>
        <v>1.4839467592592057</v>
      </c>
      <c r="R2717" s="486">
        <v>0.10999999940395355</v>
      </c>
      <c r="S2717" s="486"/>
      <c r="T2717"/>
      <c r="U2717" s="469" t="str">
        <f t="shared" si="1082"/>
        <v>C-R46</v>
      </c>
      <c r="V2717" s="552"/>
      <c r="W2717" s="470" t="s">
        <v>493</v>
      </c>
      <c r="X2717" s="470" t="s">
        <v>494</v>
      </c>
      <c r="Y2717" s="553">
        <v>46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 t="str">
        <f t="shared" si="1073"/>
        <v>C-R44</v>
      </c>
      <c r="D2718" s="405"/>
      <c r="E2718" s="405">
        <v>0.43745370370370368</v>
      </c>
      <c r="F2718" s="406">
        <f t="shared" ref="F2718:H2718" si="1139">F2717</f>
        <v>1.7</v>
      </c>
      <c r="G2718" s="468">
        <f t="shared" si="1139"/>
        <v>8.34</v>
      </c>
      <c r="H2718" s="407">
        <f t="shared" si="1139"/>
        <v>1.2</v>
      </c>
      <c r="I2718" s="407">
        <f t="shared" si="1075"/>
        <v>10.039999999999999</v>
      </c>
      <c r="J2718" s="407">
        <f t="shared" si="1076"/>
        <v>10.149999999403953</v>
      </c>
      <c r="K2718" s="408">
        <f t="shared" si="1077"/>
        <v>0.10999999940395355</v>
      </c>
      <c r="L2718" s="409">
        <f t="shared" si="1070"/>
        <v>0.5</v>
      </c>
      <c r="M2718" s="410">
        <f t="shared" si="1078"/>
        <v>10.54</v>
      </c>
      <c r="N2718" s="410">
        <f t="shared" si="1079"/>
        <v>10.649999999403953</v>
      </c>
      <c r="O2718" s="411"/>
      <c r="P2718" s="485">
        <f t="shared" ca="1" si="1080"/>
        <v>1.4842129629629095</v>
      </c>
      <c r="Q2718" s="484">
        <f t="shared" ca="1" si="1081"/>
        <v>1.4843749999999465</v>
      </c>
      <c r="R2718" s="486">
        <v>0.10999999940395355</v>
      </c>
      <c r="S2718" s="486"/>
      <c r="T2718"/>
      <c r="U2718" s="469" t="str">
        <f t="shared" si="1082"/>
        <v>C-R44</v>
      </c>
      <c r="V2718" s="552"/>
      <c r="W2718" s="470" t="s">
        <v>493</v>
      </c>
      <c r="X2718" s="470" t="s">
        <v>494</v>
      </c>
      <c r="Y2718" s="553">
        <v>44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 t="str">
        <f t="shared" si="1073"/>
        <v>C-R42</v>
      </c>
      <c r="D2719" s="405"/>
      <c r="E2719" s="405">
        <v>0.43745370370370368</v>
      </c>
      <c r="F2719" s="406">
        <f t="shared" ref="F2719:H2719" si="1140">F2718</f>
        <v>1.7</v>
      </c>
      <c r="G2719" s="468">
        <f t="shared" si="1140"/>
        <v>8.34</v>
      </c>
      <c r="H2719" s="407">
        <f t="shared" si="1140"/>
        <v>1.2</v>
      </c>
      <c r="I2719" s="407">
        <f t="shared" si="1075"/>
        <v>10.039999999999999</v>
      </c>
      <c r="J2719" s="407">
        <f t="shared" si="1076"/>
        <v>10.149999999403953</v>
      </c>
      <c r="K2719" s="408">
        <f t="shared" si="1077"/>
        <v>0.10999999940395355</v>
      </c>
      <c r="L2719" s="409">
        <f t="shared" si="1070"/>
        <v>0.5</v>
      </c>
      <c r="M2719" s="410">
        <f t="shared" si="1078"/>
        <v>10.54</v>
      </c>
      <c r="N2719" s="410">
        <f t="shared" si="1079"/>
        <v>10.649999999403953</v>
      </c>
      <c r="O2719" s="411"/>
      <c r="P2719" s="485">
        <f t="shared" ca="1" si="1080"/>
        <v>1.4846064814814279</v>
      </c>
      <c r="Q2719" s="484">
        <f t="shared" ca="1" si="1081"/>
        <v>1.4847453703703168</v>
      </c>
      <c r="R2719" s="486">
        <v>0.10999999940395355</v>
      </c>
      <c r="S2719" s="486"/>
      <c r="T2719"/>
      <c r="U2719" s="469" t="str">
        <f t="shared" si="1082"/>
        <v>C-R42</v>
      </c>
      <c r="V2719" s="552"/>
      <c r="W2719" s="470" t="s">
        <v>493</v>
      </c>
      <c r="X2719" s="470" t="s">
        <v>494</v>
      </c>
      <c r="Y2719" s="553">
        <v>42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 t="str">
        <f t="shared" si="1073"/>
        <v>C-R40</v>
      </c>
      <c r="D2720" s="405"/>
      <c r="E2720" s="405">
        <v>0.43745370370370368</v>
      </c>
      <c r="F2720" s="406">
        <f t="shared" ref="F2720:H2720" si="1141">F2719</f>
        <v>1.7</v>
      </c>
      <c r="G2720" s="468">
        <f t="shared" si="1141"/>
        <v>8.34</v>
      </c>
      <c r="H2720" s="407">
        <f t="shared" si="1141"/>
        <v>1.2</v>
      </c>
      <c r="I2720" s="407">
        <f t="shared" si="1075"/>
        <v>10.039999999999999</v>
      </c>
      <c r="J2720" s="407">
        <f t="shared" si="1076"/>
        <v>10.149999999403953</v>
      </c>
      <c r="K2720" s="408">
        <f t="shared" si="1077"/>
        <v>0.10999999940395355</v>
      </c>
      <c r="L2720" s="409">
        <f t="shared" si="1070"/>
        <v>0.5</v>
      </c>
      <c r="M2720" s="410">
        <f t="shared" si="1078"/>
        <v>10.54</v>
      </c>
      <c r="N2720" s="410">
        <f t="shared" si="1079"/>
        <v>10.649999999403953</v>
      </c>
      <c r="O2720" s="411"/>
      <c r="P2720" s="485">
        <f t="shared" ca="1" si="1080"/>
        <v>1.4849768518517983</v>
      </c>
      <c r="Q2720" s="484">
        <f t="shared" ca="1" si="1081"/>
        <v>1.4851273148147612</v>
      </c>
      <c r="R2720" s="486">
        <v>0.10999999940395355</v>
      </c>
      <c r="S2720" s="486"/>
      <c r="T2720"/>
      <c r="U2720" s="469" t="str">
        <f t="shared" si="1082"/>
        <v>C-R40</v>
      </c>
      <c r="V2720" s="552"/>
      <c r="W2720" s="470" t="s">
        <v>493</v>
      </c>
      <c r="X2720" s="470" t="s">
        <v>494</v>
      </c>
      <c r="Y2720" s="553">
        <v>40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 t="str">
        <f t="shared" si="1073"/>
        <v>C-R38</v>
      </c>
      <c r="D2721" s="405"/>
      <c r="E2721" s="405">
        <v>0.43745370370370368</v>
      </c>
      <c r="F2721" s="406">
        <f t="shared" ref="F2721:H2721" si="1142">F2720</f>
        <v>1.7</v>
      </c>
      <c r="G2721" s="468">
        <f t="shared" si="1142"/>
        <v>8.34</v>
      </c>
      <c r="H2721" s="407">
        <f t="shared" si="1142"/>
        <v>1.2</v>
      </c>
      <c r="I2721" s="407">
        <f t="shared" si="1075"/>
        <v>10.039999999999999</v>
      </c>
      <c r="J2721" s="407">
        <f t="shared" si="1076"/>
        <v>10.149999999403953</v>
      </c>
      <c r="K2721" s="408">
        <f t="shared" si="1077"/>
        <v>0.10999999940395355</v>
      </c>
      <c r="L2721" s="409">
        <f t="shared" si="1070"/>
        <v>0.5</v>
      </c>
      <c r="M2721" s="410">
        <f t="shared" si="1078"/>
        <v>10.54</v>
      </c>
      <c r="N2721" s="410">
        <f t="shared" si="1079"/>
        <v>10.649999999403953</v>
      </c>
      <c r="O2721" s="411"/>
      <c r="P2721" s="485">
        <f t="shared" ca="1" si="1080"/>
        <v>1.4853703703703167</v>
      </c>
      <c r="Q2721" s="484">
        <f t="shared" ca="1" si="1081"/>
        <v>1.4855324074073537</v>
      </c>
      <c r="R2721" s="486">
        <v>0.10999999940395355</v>
      </c>
      <c r="S2721" s="486"/>
      <c r="T2721"/>
      <c r="U2721" s="469" t="str">
        <f t="shared" si="1082"/>
        <v>C-R38</v>
      </c>
      <c r="V2721" s="552"/>
      <c r="W2721" s="470" t="s">
        <v>493</v>
      </c>
      <c r="X2721" s="470" t="s">
        <v>494</v>
      </c>
      <c r="Y2721" s="553">
        <v>38</v>
      </c>
      <c r="Z2721" s="400">
        <v>496</v>
      </c>
      <c r="AA2721" s="502">
        <v>496</v>
      </c>
    </row>
    <row r="2722" spans="1:27" ht="12.6" customHeight="1">
      <c r="A2722" s="403">
        <f t="shared" ref="A2722:A2785" si="1143">A2721+1</f>
        <v>2706</v>
      </c>
      <c r="B2722" s="541"/>
      <c r="C2722" s="404" t="str">
        <f t="shared" si="1073"/>
        <v>C-R36</v>
      </c>
      <c r="D2722" s="405"/>
      <c r="E2722" s="405">
        <v>0.43745370370370368</v>
      </c>
      <c r="F2722" s="406">
        <f t="shared" ref="F2722:H2722" si="1144">F2721</f>
        <v>1.7</v>
      </c>
      <c r="G2722" s="468">
        <f t="shared" si="1144"/>
        <v>8.34</v>
      </c>
      <c r="H2722" s="407">
        <f t="shared" si="1144"/>
        <v>1.2</v>
      </c>
      <c r="I2722" s="407">
        <f t="shared" si="1075"/>
        <v>10.039999999999999</v>
      </c>
      <c r="J2722" s="407">
        <f t="shared" si="1076"/>
        <v>10.149999999403953</v>
      </c>
      <c r="K2722" s="408">
        <f t="shared" si="1077"/>
        <v>0.10999999940395355</v>
      </c>
      <c r="L2722" s="409">
        <f t="shared" ref="L2722:L2785" si="1145">L2721</f>
        <v>0.5</v>
      </c>
      <c r="M2722" s="410">
        <f t="shared" si="1078"/>
        <v>10.54</v>
      </c>
      <c r="N2722" s="410">
        <f t="shared" si="1079"/>
        <v>10.649999999403953</v>
      </c>
      <c r="O2722" s="411"/>
      <c r="P2722" s="485">
        <f t="shared" ca="1" si="1080"/>
        <v>1.4858101851851315</v>
      </c>
      <c r="Q2722" s="484">
        <f t="shared" ca="1" si="1081"/>
        <v>1.4859606481480945</v>
      </c>
      <c r="R2722" s="486">
        <v>0.10999999940395355</v>
      </c>
      <c r="S2722" s="486"/>
      <c r="T2722"/>
      <c r="U2722" s="469" t="str">
        <f t="shared" si="1082"/>
        <v>C-R36</v>
      </c>
      <c r="V2722" s="552"/>
      <c r="W2722" s="470" t="s">
        <v>493</v>
      </c>
      <c r="X2722" s="470" t="s">
        <v>494</v>
      </c>
      <c r="Y2722" s="553">
        <v>36</v>
      </c>
      <c r="Z2722" s="400">
        <v>496</v>
      </c>
      <c r="AA2722" s="502">
        <v>496</v>
      </c>
    </row>
    <row r="2723" spans="1:27" ht="12.6" customHeight="1">
      <c r="A2723" s="403">
        <f t="shared" si="1143"/>
        <v>2707</v>
      </c>
      <c r="B2723" s="541"/>
      <c r="C2723" s="404" t="str">
        <f t="shared" si="1073"/>
        <v>C-R34</v>
      </c>
      <c r="D2723" s="405"/>
      <c r="E2723" s="405">
        <v>0.43745370370370368</v>
      </c>
      <c r="F2723" s="406">
        <f t="shared" ref="F2723:H2723" si="1146">F2722</f>
        <v>1.7</v>
      </c>
      <c r="G2723" s="468">
        <f t="shared" si="1146"/>
        <v>8.34</v>
      </c>
      <c r="H2723" s="407">
        <f t="shared" si="1146"/>
        <v>1.2</v>
      </c>
      <c r="I2723" s="407">
        <f t="shared" si="1075"/>
        <v>10.039999999999999</v>
      </c>
      <c r="J2723" s="407">
        <f t="shared" si="1076"/>
        <v>10.149999999403953</v>
      </c>
      <c r="K2723" s="408">
        <f t="shared" si="1077"/>
        <v>0.10999999940395355</v>
      </c>
      <c r="L2723" s="409">
        <f t="shared" si="1145"/>
        <v>0.5</v>
      </c>
      <c r="M2723" s="410">
        <f t="shared" si="1078"/>
        <v>10.54</v>
      </c>
      <c r="N2723" s="410">
        <f t="shared" si="1079"/>
        <v>10.649999999403953</v>
      </c>
      <c r="O2723" s="411"/>
      <c r="P2723" s="485">
        <f t="shared" ca="1" si="1080"/>
        <v>1.4862499999999463</v>
      </c>
      <c r="Q2723" s="484">
        <f t="shared" ca="1" si="1081"/>
        <v>1.4864120370369833</v>
      </c>
      <c r="R2723" s="486">
        <v>0.10999999940395355</v>
      </c>
      <c r="S2723" s="486"/>
      <c r="T2723"/>
      <c r="U2723" s="469" t="str">
        <f t="shared" si="1082"/>
        <v>C-R34</v>
      </c>
      <c r="V2723" s="552"/>
      <c r="W2723" s="470" t="s">
        <v>493</v>
      </c>
      <c r="X2723" s="470" t="s">
        <v>494</v>
      </c>
      <c r="Y2723" s="553">
        <v>34</v>
      </c>
      <c r="Z2723" s="400">
        <v>496</v>
      </c>
      <c r="AA2723" s="502">
        <v>496</v>
      </c>
    </row>
    <row r="2724" spans="1:27" ht="12.6" customHeight="1">
      <c r="A2724" s="403">
        <f t="shared" si="1143"/>
        <v>2708</v>
      </c>
      <c r="B2724" s="541"/>
      <c r="C2724" s="404" t="str">
        <f t="shared" si="1073"/>
        <v>C-R32</v>
      </c>
      <c r="D2724" s="405"/>
      <c r="E2724" s="405">
        <v>0.43745370370370368</v>
      </c>
      <c r="F2724" s="406">
        <f t="shared" ref="F2724:H2724" si="1147">F2723</f>
        <v>1.7</v>
      </c>
      <c r="G2724" s="468">
        <f t="shared" si="1147"/>
        <v>8.34</v>
      </c>
      <c r="H2724" s="407">
        <f t="shared" si="1147"/>
        <v>1.2</v>
      </c>
      <c r="I2724" s="407">
        <f t="shared" si="1075"/>
        <v>10.039999999999999</v>
      </c>
      <c r="J2724" s="407">
        <f t="shared" si="1076"/>
        <v>10.149999999403953</v>
      </c>
      <c r="K2724" s="408">
        <f t="shared" si="1077"/>
        <v>0.10999999940395355</v>
      </c>
      <c r="L2724" s="409">
        <f t="shared" si="1145"/>
        <v>0.5</v>
      </c>
      <c r="M2724" s="410">
        <f t="shared" si="1078"/>
        <v>10.54</v>
      </c>
      <c r="N2724" s="410">
        <f t="shared" si="1079"/>
        <v>10.649999999403953</v>
      </c>
      <c r="O2724" s="411"/>
      <c r="P2724" s="485">
        <f t="shared" ca="1" si="1080"/>
        <v>1.4866550925925388</v>
      </c>
      <c r="Q2724" s="484">
        <f t="shared" ca="1" si="1081"/>
        <v>1.4868055555555018</v>
      </c>
      <c r="R2724" s="486">
        <v>0.10999999940395355</v>
      </c>
      <c r="S2724" s="486"/>
      <c r="T2724"/>
      <c r="U2724" s="469" t="str">
        <f t="shared" si="1082"/>
        <v>C-R32</v>
      </c>
      <c r="V2724" s="552"/>
      <c r="W2724" s="470" t="s">
        <v>493</v>
      </c>
      <c r="X2724" s="470" t="s">
        <v>494</v>
      </c>
      <c r="Y2724" s="553">
        <v>32</v>
      </c>
      <c r="Z2724" s="400">
        <v>496</v>
      </c>
      <c r="AA2724" s="502">
        <v>496</v>
      </c>
    </row>
    <row r="2725" spans="1:27" ht="12.6" customHeight="1">
      <c r="A2725" s="403">
        <f t="shared" si="1143"/>
        <v>2709</v>
      </c>
      <c r="B2725" s="541"/>
      <c r="C2725" s="404" t="str">
        <f t="shared" ref="C2725:C2788" si="1148">U2725</f>
        <v>C-R30</v>
      </c>
      <c r="D2725" s="405"/>
      <c r="E2725" s="405">
        <v>0.43745370370370368</v>
      </c>
      <c r="F2725" s="406">
        <f t="shared" ref="F2725:H2725" si="1149">F2724</f>
        <v>1.7</v>
      </c>
      <c r="G2725" s="468">
        <f t="shared" si="1149"/>
        <v>8.34</v>
      </c>
      <c r="H2725" s="407">
        <f t="shared" si="1149"/>
        <v>1.2</v>
      </c>
      <c r="I2725" s="407">
        <f t="shared" ref="I2725:I2773" si="1150">F2725+G2725</f>
        <v>10.039999999999999</v>
      </c>
      <c r="J2725" s="407">
        <f t="shared" ref="J2725:J2773" si="1151">I2725+R2725</f>
        <v>10.149999999403953</v>
      </c>
      <c r="K2725" s="408">
        <f t="shared" ref="K2725:K2773" si="1152">J2725-I2725</f>
        <v>0.10999999940395355</v>
      </c>
      <c r="L2725" s="409">
        <f t="shared" si="1145"/>
        <v>0.5</v>
      </c>
      <c r="M2725" s="410">
        <f t="shared" ref="M2725:M2773" si="1153">I2725+L2725</f>
        <v>10.54</v>
      </c>
      <c r="N2725" s="410">
        <f t="shared" ref="N2725:N2773" si="1154">J2725+L2725</f>
        <v>10.649999999403953</v>
      </c>
      <c r="O2725" s="411"/>
      <c r="P2725" s="485">
        <f t="shared" ref="P2725:P2773" ca="1" si="1155">Q2724+TIME(0,0,RANDBETWEEN(20,25))</f>
        <v>1.4870370370369832</v>
      </c>
      <c r="Q2725" s="484">
        <f t="shared" ref="Q2725:Q2773" ca="1" si="1156">P2725+TIME(0,0,RANDBETWEEN(12,15))</f>
        <v>1.4871874999999461</v>
      </c>
      <c r="R2725" s="486">
        <v>0.10999999940395355</v>
      </c>
      <c r="S2725" s="486"/>
      <c r="T2725"/>
      <c r="U2725" s="469" t="str">
        <f t="shared" ref="U2725:U2773" si="1157">W2725&amp;V2725&amp;"-"&amp;X2725&amp;Y2725</f>
        <v>C-R30</v>
      </c>
      <c r="V2725" s="552"/>
      <c r="W2725" s="470" t="s">
        <v>493</v>
      </c>
      <c r="X2725" s="470" t="s">
        <v>494</v>
      </c>
      <c r="Y2725" s="553">
        <v>30</v>
      </c>
      <c r="Z2725" s="400">
        <v>496</v>
      </c>
      <c r="AA2725" s="502">
        <v>496</v>
      </c>
    </row>
    <row r="2726" spans="1:27" ht="12.6" customHeight="1">
      <c r="A2726" s="403">
        <f t="shared" si="1143"/>
        <v>2710</v>
      </c>
      <c r="B2726" s="541"/>
      <c r="C2726" s="404" t="str">
        <f t="shared" si="1148"/>
        <v>C-R28</v>
      </c>
      <c r="D2726" s="405"/>
      <c r="E2726" s="405">
        <v>0.43745370370370368</v>
      </c>
      <c r="F2726" s="406">
        <f t="shared" ref="F2726:H2726" si="1158">F2725</f>
        <v>1.7</v>
      </c>
      <c r="G2726" s="468">
        <f t="shared" si="1158"/>
        <v>8.34</v>
      </c>
      <c r="H2726" s="407">
        <f t="shared" si="1158"/>
        <v>1.2</v>
      </c>
      <c r="I2726" s="407">
        <f t="shared" si="1150"/>
        <v>10.039999999999999</v>
      </c>
      <c r="J2726" s="407">
        <f t="shared" si="1151"/>
        <v>10.149999999403953</v>
      </c>
      <c r="K2726" s="408">
        <f t="shared" si="1152"/>
        <v>0.10999999940395355</v>
      </c>
      <c r="L2726" s="409">
        <f t="shared" si="1145"/>
        <v>0.5</v>
      </c>
      <c r="M2726" s="410">
        <f t="shared" si="1153"/>
        <v>10.54</v>
      </c>
      <c r="N2726" s="410">
        <f t="shared" si="1154"/>
        <v>10.649999999403953</v>
      </c>
      <c r="O2726" s="411"/>
      <c r="P2726" s="485">
        <f t="shared" ca="1" si="1155"/>
        <v>1.487476851851798</v>
      </c>
      <c r="Q2726" s="484">
        <f t="shared" ca="1" si="1156"/>
        <v>1.487627314814761</v>
      </c>
      <c r="R2726" s="486">
        <v>0.10999999940395355</v>
      </c>
      <c r="S2726" s="486"/>
      <c r="T2726"/>
      <c r="U2726" s="469" t="str">
        <f t="shared" si="1157"/>
        <v>C-R28</v>
      </c>
      <c r="V2726" s="552"/>
      <c r="W2726" s="470" t="s">
        <v>493</v>
      </c>
      <c r="X2726" s="470" t="s">
        <v>494</v>
      </c>
      <c r="Y2726" s="553">
        <v>28</v>
      </c>
      <c r="Z2726" s="400">
        <v>496</v>
      </c>
      <c r="AA2726" s="502">
        <v>496</v>
      </c>
    </row>
    <row r="2727" spans="1:27" ht="12.6" customHeight="1">
      <c r="A2727" s="403">
        <f t="shared" si="1143"/>
        <v>2711</v>
      </c>
      <c r="B2727" s="541"/>
      <c r="C2727" s="404" t="str">
        <f t="shared" si="1148"/>
        <v>C-R26</v>
      </c>
      <c r="D2727" s="405"/>
      <c r="E2727" s="405">
        <v>0.43745370370370368</v>
      </c>
      <c r="F2727" s="406">
        <f t="shared" ref="F2727:H2727" si="1159">F2726</f>
        <v>1.7</v>
      </c>
      <c r="G2727" s="468">
        <f t="shared" si="1159"/>
        <v>8.34</v>
      </c>
      <c r="H2727" s="407">
        <f t="shared" si="1159"/>
        <v>1.2</v>
      </c>
      <c r="I2727" s="407">
        <f t="shared" si="1150"/>
        <v>10.039999999999999</v>
      </c>
      <c r="J2727" s="407">
        <f t="shared" si="1151"/>
        <v>10.149999999403953</v>
      </c>
      <c r="K2727" s="408">
        <f t="shared" si="1152"/>
        <v>0.10999999940395355</v>
      </c>
      <c r="L2727" s="409">
        <f t="shared" si="1145"/>
        <v>0.5</v>
      </c>
      <c r="M2727" s="410">
        <f t="shared" si="1153"/>
        <v>10.54</v>
      </c>
      <c r="N2727" s="410">
        <f t="shared" si="1154"/>
        <v>10.649999999403953</v>
      </c>
      <c r="O2727" s="411"/>
      <c r="P2727" s="485">
        <f t="shared" ca="1" si="1155"/>
        <v>1.4878819444443905</v>
      </c>
      <c r="Q2727" s="484">
        <f t="shared" ca="1" si="1156"/>
        <v>1.4880324074073534</v>
      </c>
      <c r="R2727" s="486">
        <v>0.10999999940395355</v>
      </c>
      <c r="S2727" s="486"/>
      <c r="T2727"/>
      <c r="U2727" s="469" t="str">
        <f t="shared" si="1157"/>
        <v>C-R26</v>
      </c>
      <c r="V2727" s="552"/>
      <c r="W2727" s="470" t="s">
        <v>493</v>
      </c>
      <c r="X2727" s="470" t="s">
        <v>494</v>
      </c>
      <c r="Y2727" s="553">
        <v>26</v>
      </c>
      <c r="Z2727" s="400">
        <v>496</v>
      </c>
      <c r="AA2727" s="502">
        <v>496</v>
      </c>
    </row>
    <row r="2728" spans="1:27" ht="12.6" customHeight="1">
      <c r="A2728" s="403">
        <f t="shared" si="1143"/>
        <v>2712</v>
      </c>
      <c r="B2728" s="541"/>
      <c r="C2728" s="404" t="str">
        <f t="shared" si="1148"/>
        <v>C-R24</v>
      </c>
      <c r="D2728" s="405"/>
      <c r="E2728" s="405">
        <v>0.43745370370370368</v>
      </c>
      <c r="F2728" s="406">
        <f t="shared" ref="F2728:H2728" si="1160">F2727</f>
        <v>1.7</v>
      </c>
      <c r="G2728" s="468">
        <f t="shared" si="1160"/>
        <v>8.34</v>
      </c>
      <c r="H2728" s="407">
        <f t="shared" si="1160"/>
        <v>1.2</v>
      </c>
      <c r="I2728" s="407">
        <f t="shared" si="1150"/>
        <v>10.039999999999999</v>
      </c>
      <c r="J2728" s="407">
        <f t="shared" si="1151"/>
        <v>10.149999999403953</v>
      </c>
      <c r="K2728" s="408">
        <f t="shared" si="1152"/>
        <v>0.10999999940395355</v>
      </c>
      <c r="L2728" s="409">
        <f t="shared" si="1145"/>
        <v>0.5</v>
      </c>
      <c r="M2728" s="410">
        <f t="shared" si="1153"/>
        <v>10.54</v>
      </c>
      <c r="N2728" s="410">
        <f t="shared" si="1154"/>
        <v>10.649999999403953</v>
      </c>
      <c r="O2728" s="411"/>
      <c r="P2728" s="485">
        <f t="shared" ca="1" si="1155"/>
        <v>1.4882638888888349</v>
      </c>
      <c r="Q2728" s="484">
        <f t="shared" ca="1" si="1156"/>
        <v>1.4884143518517978</v>
      </c>
      <c r="R2728" s="486">
        <v>0.10999999940395355</v>
      </c>
      <c r="S2728" s="486"/>
      <c r="T2728"/>
      <c r="U2728" s="469" t="str">
        <f t="shared" si="1157"/>
        <v>C-R24</v>
      </c>
      <c r="V2728" s="552"/>
      <c r="W2728" s="470" t="s">
        <v>493</v>
      </c>
      <c r="X2728" s="470" t="s">
        <v>494</v>
      </c>
      <c r="Y2728" s="553">
        <v>24</v>
      </c>
      <c r="Z2728" s="400">
        <v>496</v>
      </c>
      <c r="AA2728" s="502">
        <v>496</v>
      </c>
    </row>
    <row r="2729" spans="1:27" ht="12.6" customHeight="1">
      <c r="A2729" s="403">
        <f t="shared" si="1143"/>
        <v>2713</v>
      </c>
      <c r="B2729" s="541"/>
      <c r="C2729" s="404" t="str">
        <f t="shared" si="1148"/>
        <v>C-R22</v>
      </c>
      <c r="D2729" s="405"/>
      <c r="E2729" s="405">
        <v>0.43745370370370368</v>
      </c>
      <c r="F2729" s="406">
        <f t="shared" ref="F2729:H2729" si="1161">F2728</f>
        <v>1.7</v>
      </c>
      <c r="G2729" s="468">
        <f t="shared" si="1161"/>
        <v>8.34</v>
      </c>
      <c r="H2729" s="407">
        <f t="shared" si="1161"/>
        <v>1.2</v>
      </c>
      <c r="I2729" s="407">
        <f t="shared" si="1150"/>
        <v>10.039999999999999</v>
      </c>
      <c r="J2729" s="407">
        <f t="shared" si="1151"/>
        <v>10.149999999403953</v>
      </c>
      <c r="K2729" s="408">
        <f t="shared" si="1152"/>
        <v>0.10999999940395355</v>
      </c>
      <c r="L2729" s="409">
        <f t="shared" si="1145"/>
        <v>0.5</v>
      </c>
      <c r="M2729" s="410">
        <f t="shared" si="1153"/>
        <v>10.54</v>
      </c>
      <c r="N2729" s="410">
        <f t="shared" si="1154"/>
        <v>10.649999999403953</v>
      </c>
      <c r="O2729" s="411"/>
      <c r="P2729" s="485">
        <f t="shared" ca="1" si="1155"/>
        <v>1.4887037037036497</v>
      </c>
      <c r="Q2729" s="484">
        <f t="shared" ca="1" si="1156"/>
        <v>1.4888773148147607</v>
      </c>
      <c r="R2729" s="486">
        <v>0.10999999940395355</v>
      </c>
      <c r="S2729" s="486"/>
      <c r="T2729"/>
      <c r="U2729" s="469" t="str">
        <f t="shared" si="1157"/>
        <v>C-R22</v>
      </c>
      <c r="V2729" s="552"/>
      <c r="W2729" s="470" t="s">
        <v>493</v>
      </c>
      <c r="X2729" s="470" t="s">
        <v>494</v>
      </c>
      <c r="Y2729" s="553">
        <v>22</v>
      </c>
      <c r="Z2729" s="400">
        <v>496</v>
      </c>
      <c r="AA2729" s="502">
        <v>496</v>
      </c>
    </row>
    <row r="2730" spans="1:27" ht="12.6" customHeight="1">
      <c r="A2730" s="403">
        <f t="shared" si="1143"/>
        <v>2714</v>
      </c>
      <c r="B2730" s="541"/>
      <c r="C2730" s="404" t="str">
        <f t="shared" si="1148"/>
        <v>C-R20</v>
      </c>
      <c r="D2730" s="405"/>
      <c r="E2730" s="405">
        <v>0.43745370370370368</v>
      </c>
      <c r="F2730" s="406">
        <f t="shared" ref="F2730:H2730" si="1162">F2729</f>
        <v>1.7</v>
      </c>
      <c r="G2730" s="468">
        <f t="shared" si="1162"/>
        <v>8.34</v>
      </c>
      <c r="H2730" s="407">
        <f t="shared" si="1162"/>
        <v>1.2</v>
      </c>
      <c r="I2730" s="407">
        <f t="shared" si="1150"/>
        <v>10.039999999999999</v>
      </c>
      <c r="J2730" s="407">
        <f t="shared" si="1151"/>
        <v>10.149999999403953</v>
      </c>
      <c r="K2730" s="408">
        <f t="shared" si="1152"/>
        <v>0.10999999940395355</v>
      </c>
      <c r="L2730" s="409">
        <f t="shared" si="1145"/>
        <v>0.5</v>
      </c>
      <c r="M2730" s="410">
        <f t="shared" si="1153"/>
        <v>10.54</v>
      </c>
      <c r="N2730" s="410">
        <f t="shared" si="1154"/>
        <v>10.649999999403953</v>
      </c>
      <c r="O2730" s="411"/>
      <c r="P2730" s="485">
        <f t="shared" ca="1" si="1155"/>
        <v>1.4891435185184645</v>
      </c>
      <c r="Q2730" s="484">
        <f t="shared" ca="1" si="1156"/>
        <v>1.4893055555555015</v>
      </c>
      <c r="R2730" s="486">
        <v>0.10999999940395355</v>
      </c>
      <c r="S2730" s="486"/>
      <c r="T2730"/>
      <c r="U2730" s="469" t="str">
        <f t="shared" si="1157"/>
        <v>C-R20</v>
      </c>
      <c r="V2730" s="552"/>
      <c r="W2730" s="470" t="s">
        <v>493</v>
      </c>
      <c r="X2730" s="470" t="s">
        <v>494</v>
      </c>
      <c r="Y2730" s="553">
        <v>20</v>
      </c>
      <c r="Z2730" s="400">
        <v>496</v>
      </c>
      <c r="AA2730" s="502">
        <v>496</v>
      </c>
    </row>
    <row r="2731" spans="1:27" ht="12.6" customHeight="1">
      <c r="A2731" s="403">
        <f t="shared" si="1143"/>
        <v>2715</v>
      </c>
      <c r="B2731" s="541"/>
      <c r="C2731" s="404" t="str">
        <f t="shared" si="1148"/>
        <v>C-R18</v>
      </c>
      <c r="D2731" s="405"/>
      <c r="E2731" s="405">
        <v>0.43745370370370368</v>
      </c>
      <c r="F2731" s="406">
        <f t="shared" ref="F2731:H2731" si="1163">F2730</f>
        <v>1.7</v>
      </c>
      <c r="G2731" s="468">
        <f t="shared" si="1163"/>
        <v>8.34</v>
      </c>
      <c r="H2731" s="407">
        <f t="shared" si="1163"/>
        <v>1.2</v>
      </c>
      <c r="I2731" s="407">
        <f t="shared" si="1150"/>
        <v>10.039999999999999</v>
      </c>
      <c r="J2731" s="407">
        <f t="shared" si="1151"/>
        <v>10.149999999403953</v>
      </c>
      <c r="K2731" s="408">
        <f t="shared" si="1152"/>
        <v>0.10999999940395355</v>
      </c>
      <c r="L2731" s="409">
        <f t="shared" si="1145"/>
        <v>0.5</v>
      </c>
      <c r="M2731" s="410">
        <f t="shared" si="1153"/>
        <v>10.54</v>
      </c>
      <c r="N2731" s="410">
        <f t="shared" si="1154"/>
        <v>10.649999999403953</v>
      </c>
      <c r="O2731" s="411"/>
      <c r="P2731" s="485">
        <f t="shared" ca="1" si="1155"/>
        <v>1.4895717592592053</v>
      </c>
      <c r="Q2731" s="484">
        <f t="shared" ca="1" si="1156"/>
        <v>1.4897453703703163</v>
      </c>
      <c r="R2731" s="486">
        <v>0.10999999940395355</v>
      </c>
      <c r="S2731" s="486"/>
      <c r="T2731"/>
      <c r="U2731" s="469" t="str">
        <f t="shared" si="1157"/>
        <v>C-R18</v>
      </c>
      <c r="V2731" s="552"/>
      <c r="W2731" s="470" t="s">
        <v>493</v>
      </c>
      <c r="X2731" s="470" t="s">
        <v>494</v>
      </c>
      <c r="Y2731" s="553">
        <v>18</v>
      </c>
      <c r="Z2731" s="400">
        <v>496</v>
      </c>
      <c r="AA2731" s="502">
        <v>496</v>
      </c>
    </row>
    <row r="2732" spans="1:27" ht="12.6" customHeight="1">
      <c r="A2732" s="403">
        <f t="shared" si="1143"/>
        <v>2716</v>
      </c>
      <c r="B2732" s="541"/>
      <c r="C2732" s="404" t="str">
        <f t="shared" si="1148"/>
        <v>C-R16</v>
      </c>
      <c r="D2732" s="405"/>
      <c r="E2732" s="405">
        <v>0.43745370370370368</v>
      </c>
      <c r="F2732" s="406">
        <f t="shared" ref="F2732:H2732" si="1164">F2731</f>
        <v>1.7</v>
      </c>
      <c r="G2732" s="468">
        <f t="shared" si="1164"/>
        <v>8.34</v>
      </c>
      <c r="H2732" s="407">
        <f t="shared" si="1164"/>
        <v>1.2</v>
      </c>
      <c r="I2732" s="407">
        <f t="shared" si="1150"/>
        <v>10.039999999999999</v>
      </c>
      <c r="J2732" s="407">
        <f t="shared" si="1151"/>
        <v>10.149999999403953</v>
      </c>
      <c r="K2732" s="408">
        <f t="shared" si="1152"/>
        <v>0.10999999940395355</v>
      </c>
      <c r="L2732" s="409">
        <f t="shared" si="1145"/>
        <v>0.5</v>
      </c>
      <c r="M2732" s="410">
        <f t="shared" si="1153"/>
        <v>10.54</v>
      </c>
      <c r="N2732" s="410">
        <f t="shared" si="1154"/>
        <v>10.649999999403953</v>
      </c>
      <c r="O2732" s="411"/>
      <c r="P2732" s="485">
        <f t="shared" ca="1" si="1155"/>
        <v>1.4900115740740201</v>
      </c>
      <c r="Q2732" s="484">
        <f t="shared" ca="1" si="1156"/>
        <v>1.490162037036983</v>
      </c>
      <c r="R2732" s="486">
        <v>0.10999999940395355</v>
      </c>
      <c r="S2732" s="486"/>
      <c r="T2732"/>
      <c r="U2732" s="469" t="str">
        <f t="shared" si="1157"/>
        <v>C-R16</v>
      </c>
      <c r="V2732" s="552"/>
      <c r="W2732" s="470" t="s">
        <v>493</v>
      </c>
      <c r="X2732" s="470" t="s">
        <v>494</v>
      </c>
      <c r="Y2732" s="553">
        <v>16</v>
      </c>
      <c r="Z2732" s="400">
        <v>496</v>
      </c>
      <c r="AA2732" s="502">
        <v>496</v>
      </c>
    </row>
    <row r="2733" spans="1:27" ht="12.6" customHeight="1">
      <c r="A2733" s="403">
        <f t="shared" si="1143"/>
        <v>2717</v>
      </c>
      <c r="B2733" s="541"/>
      <c r="C2733" s="404" t="str">
        <f t="shared" si="1148"/>
        <v>C-R14</v>
      </c>
      <c r="D2733" s="405"/>
      <c r="E2733" s="405">
        <v>0.43745370370370368</v>
      </c>
      <c r="F2733" s="406">
        <f t="shared" ref="F2733:H2733" si="1165">F2732</f>
        <v>1.7</v>
      </c>
      <c r="G2733" s="468">
        <f t="shared" si="1165"/>
        <v>8.34</v>
      </c>
      <c r="H2733" s="407">
        <f t="shared" si="1165"/>
        <v>1.2</v>
      </c>
      <c r="I2733" s="407">
        <f t="shared" si="1150"/>
        <v>10.039999999999999</v>
      </c>
      <c r="J2733" s="407">
        <f t="shared" si="1151"/>
        <v>10.149999999403953</v>
      </c>
      <c r="K2733" s="408">
        <f t="shared" si="1152"/>
        <v>0.10999999940395355</v>
      </c>
      <c r="L2733" s="409">
        <f t="shared" si="1145"/>
        <v>0.5</v>
      </c>
      <c r="M2733" s="410">
        <f t="shared" si="1153"/>
        <v>10.54</v>
      </c>
      <c r="N2733" s="410">
        <f t="shared" si="1154"/>
        <v>10.649999999403953</v>
      </c>
      <c r="O2733" s="411"/>
      <c r="P2733" s="485">
        <f t="shared" ca="1" si="1155"/>
        <v>1.4903935185184645</v>
      </c>
      <c r="Q2733" s="484">
        <f t="shared" ca="1" si="1156"/>
        <v>1.4905439814814274</v>
      </c>
      <c r="R2733" s="486">
        <v>0.10999999940395355</v>
      </c>
      <c r="S2733" s="486"/>
      <c r="T2733"/>
      <c r="U2733" s="469" t="str">
        <f t="shared" si="1157"/>
        <v>C-R14</v>
      </c>
      <c r="V2733" s="552"/>
      <c r="W2733" s="470" t="s">
        <v>493</v>
      </c>
      <c r="X2733" s="470" t="s">
        <v>494</v>
      </c>
      <c r="Y2733" s="553">
        <v>14</v>
      </c>
      <c r="Z2733" s="400">
        <v>496</v>
      </c>
      <c r="AA2733" s="502">
        <v>496</v>
      </c>
    </row>
    <row r="2734" spans="1:27" ht="12.6" customHeight="1">
      <c r="A2734" s="403">
        <f t="shared" si="1143"/>
        <v>2718</v>
      </c>
      <c r="B2734" s="541"/>
      <c r="C2734" s="404" t="str">
        <f t="shared" si="1148"/>
        <v>C-R12</v>
      </c>
      <c r="D2734" s="405"/>
      <c r="E2734" s="405">
        <v>0.43745370370370368</v>
      </c>
      <c r="F2734" s="406">
        <f t="shared" ref="F2734:H2734" si="1166">F2733</f>
        <v>1.7</v>
      </c>
      <c r="G2734" s="468">
        <f t="shared" si="1166"/>
        <v>8.34</v>
      </c>
      <c r="H2734" s="407">
        <f t="shared" si="1166"/>
        <v>1.2</v>
      </c>
      <c r="I2734" s="407">
        <f t="shared" si="1150"/>
        <v>10.039999999999999</v>
      </c>
      <c r="J2734" s="407">
        <f t="shared" si="1151"/>
        <v>10.149999999403953</v>
      </c>
      <c r="K2734" s="408">
        <f t="shared" si="1152"/>
        <v>0.10999999940395355</v>
      </c>
      <c r="L2734" s="409">
        <f t="shared" si="1145"/>
        <v>0.5</v>
      </c>
      <c r="M2734" s="410">
        <f t="shared" si="1153"/>
        <v>10.54</v>
      </c>
      <c r="N2734" s="410">
        <f t="shared" si="1154"/>
        <v>10.649999999403953</v>
      </c>
      <c r="O2734" s="411"/>
      <c r="P2734" s="485">
        <f t="shared" ca="1" si="1155"/>
        <v>1.4908101851851312</v>
      </c>
      <c r="Q2734" s="484">
        <f t="shared" ca="1" si="1156"/>
        <v>1.4909837962962422</v>
      </c>
      <c r="R2734" s="486">
        <v>0.10999999940395355</v>
      </c>
      <c r="S2734" s="486"/>
      <c r="T2734"/>
      <c r="U2734" s="469" t="str">
        <f t="shared" si="1157"/>
        <v>C-R12</v>
      </c>
      <c r="V2734" s="552"/>
      <c r="W2734" s="470" t="s">
        <v>493</v>
      </c>
      <c r="X2734" s="470" t="s">
        <v>494</v>
      </c>
      <c r="Y2734" s="553">
        <v>12</v>
      </c>
      <c r="Z2734" s="400">
        <v>496</v>
      </c>
      <c r="AA2734" s="502">
        <v>496</v>
      </c>
    </row>
    <row r="2735" spans="1:27" ht="12.6" customHeight="1">
      <c r="A2735" s="403">
        <f t="shared" si="1143"/>
        <v>2719</v>
      </c>
      <c r="B2735" s="541"/>
      <c r="C2735" s="404" t="str">
        <f t="shared" si="1148"/>
        <v>C-R10</v>
      </c>
      <c r="D2735" s="405"/>
      <c r="E2735" s="405">
        <v>0.43745370370370368</v>
      </c>
      <c r="F2735" s="406">
        <f t="shared" ref="F2735:H2735" si="1167">F2734</f>
        <v>1.7</v>
      </c>
      <c r="G2735" s="468">
        <f t="shared" si="1167"/>
        <v>8.34</v>
      </c>
      <c r="H2735" s="407">
        <f t="shared" si="1167"/>
        <v>1.2</v>
      </c>
      <c r="I2735" s="407">
        <f t="shared" si="1150"/>
        <v>10.039999999999999</v>
      </c>
      <c r="J2735" s="407">
        <f t="shared" si="1151"/>
        <v>10.149999999403953</v>
      </c>
      <c r="K2735" s="408">
        <f t="shared" si="1152"/>
        <v>0.10999999940395355</v>
      </c>
      <c r="L2735" s="409">
        <f t="shared" si="1145"/>
        <v>0.5</v>
      </c>
      <c r="M2735" s="410">
        <f t="shared" si="1153"/>
        <v>10.54</v>
      </c>
      <c r="N2735" s="410">
        <f t="shared" si="1154"/>
        <v>10.649999999403953</v>
      </c>
      <c r="O2735" s="411"/>
      <c r="P2735" s="485">
        <f t="shared" ca="1" si="1155"/>
        <v>1.491249999999946</v>
      </c>
      <c r="Q2735" s="484">
        <f t="shared" ca="1" si="1156"/>
        <v>1.4913888888888349</v>
      </c>
      <c r="R2735" s="486">
        <v>0.10999999940395355</v>
      </c>
      <c r="S2735" s="486"/>
      <c r="T2735"/>
      <c r="U2735" s="469" t="str">
        <f t="shared" si="1157"/>
        <v>C-R10</v>
      </c>
      <c r="V2735" s="552"/>
      <c r="W2735" s="470" t="s">
        <v>493</v>
      </c>
      <c r="X2735" s="470" t="s">
        <v>494</v>
      </c>
      <c r="Y2735" s="553">
        <v>10</v>
      </c>
      <c r="Z2735" s="400">
        <v>496</v>
      </c>
      <c r="AA2735" s="502">
        <v>496</v>
      </c>
    </row>
    <row r="2736" spans="1:27" ht="12.6" customHeight="1">
      <c r="A2736" s="403">
        <f t="shared" si="1143"/>
        <v>2720</v>
      </c>
      <c r="B2736" s="541"/>
      <c r="C2736" s="404" t="str">
        <f t="shared" si="1148"/>
        <v>C-R8</v>
      </c>
      <c r="D2736" s="405"/>
      <c r="E2736" s="405">
        <v>0.43745370370370368</v>
      </c>
      <c r="F2736" s="406">
        <f t="shared" ref="F2736:H2736" si="1168">F2735</f>
        <v>1.7</v>
      </c>
      <c r="G2736" s="468">
        <f t="shared" si="1168"/>
        <v>8.34</v>
      </c>
      <c r="H2736" s="407">
        <f t="shared" si="1168"/>
        <v>1.2</v>
      </c>
      <c r="I2736" s="407">
        <f t="shared" si="1150"/>
        <v>10.039999999999999</v>
      </c>
      <c r="J2736" s="407">
        <f t="shared" si="1151"/>
        <v>10.149999999403953</v>
      </c>
      <c r="K2736" s="408">
        <f t="shared" si="1152"/>
        <v>0.10999999940395355</v>
      </c>
      <c r="L2736" s="409">
        <f t="shared" si="1145"/>
        <v>0.5</v>
      </c>
      <c r="M2736" s="410">
        <f t="shared" si="1153"/>
        <v>10.54</v>
      </c>
      <c r="N2736" s="410">
        <f t="shared" si="1154"/>
        <v>10.649999999403953</v>
      </c>
      <c r="O2736" s="411"/>
      <c r="P2736" s="485">
        <f t="shared" ca="1" si="1155"/>
        <v>1.4916435185184644</v>
      </c>
      <c r="Q2736" s="484">
        <f t="shared" ca="1" si="1156"/>
        <v>1.4917824074073534</v>
      </c>
      <c r="R2736" s="486">
        <v>0.10999999940395355</v>
      </c>
      <c r="S2736" s="486"/>
      <c r="T2736"/>
      <c r="U2736" s="469" t="str">
        <f t="shared" si="1157"/>
        <v>C-R8</v>
      </c>
      <c r="V2736" s="552"/>
      <c r="W2736" s="470" t="s">
        <v>493</v>
      </c>
      <c r="X2736" s="470" t="s">
        <v>494</v>
      </c>
      <c r="Y2736" s="553">
        <v>8</v>
      </c>
      <c r="Z2736" s="400">
        <v>496</v>
      </c>
      <c r="AA2736" s="502">
        <v>496</v>
      </c>
    </row>
    <row r="2737" spans="1:27" ht="12.6" customHeight="1">
      <c r="A2737" s="403">
        <f t="shared" si="1143"/>
        <v>2721</v>
      </c>
      <c r="B2737" s="541"/>
      <c r="C2737" s="404" t="str">
        <f t="shared" si="1148"/>
        <v>C-R6</v>
      </c>
      <c r="D2737" s="405"/>
      <c r="E2737" s="405">
        <v>0.43745370370370368</v>
      </c>
      <c r="F2737" s="406">
        <f t="shared" ref="F2737:H2737" si="1169">F2736</f>
        <v>1.7</v>
      </c>
      <c r="G2737" s="468">
        <f t="shared" si="1169"/>
        <v>8.34</v>
      </c>
      <c r="H2737" s="407">
        <f t="shared" si="1169"/>
        <v>1.2</v>
      </c>
      <c r="I2737" s="407">
        <f t="shared" si="1150"/>
        <v>10.039999999999999</v>
      </c>
      <c r="J2737" s="407">
        <f t="shared" si="1151"/>
        <v>10.149999999403953</v>
      </c>
      <c r="K2737" s="408">
        <f t="shared" si="1152"/>
        <v>0.10999999940395355</v>
      </c>
      <c r="L2737" s="409">
        <f t="shared" si="1145"/>
        <v>0.5</v>
      </c>
      <c r="M2737" s="410">
        <f t="shared" si="1153"/>
        <v>10.54</v>
      </c>
      <c r="N2737" s="410">
        <f t="shared" si="1154"/>
        <v>10.649999999403953</v>
      </c>
      <c r="O2737" s="411"/>
      <c r="P2737" s="485">
        <f t="shared" ca="1" si="1155"/>
        <v>1.4920486111110571</v>
      </c>
      <c r="Q2737" s="484">
        <f t="shared" ca="1" si="1156"/>
        <v>1.4922106481480941</v>
      </c>
      <c r="R2737" s="486">
        <v>0.10999999940395355</v>
      </c>
      <c r="S2737" s="486"/>
      <c r="T2737"/>
      <c r="U2737" s="469" t="str">
        <f t="shared" si="1157"/>
        <v>C-R6</v>
      </c>
      <c r="V2737" s="552"/>
      <c r="W2737" s="470" t="s">
        <v>493</v>
      </c>
      <c r="X2737" s="470" t="s">
        <v>494</v>
      </c>
      <c r="Y2737" s="553">
        <v>6</v>
      </c>
      <c r="Z2737" s="400">
        <v>496</v>
      </c>
      <c r="AA2737" s="502">
        <v>496</v>
      </c>
    </row>
    <row r="2738" spans="1:27" ht="12.6" customHeight="1">
      <c r="A2738" s="403">
        <f t="shared" si="1143"/>
        <v>2722</v>
      </c>
      <c r="B2738" s="541"/>
      <c r="C2738" s="404" t="str">
        <f t="shared" si="1148"/>
        <v>C-R4</v>
      </c>
      <c r="D2738" s="405"/>
      <c r="E2738" s="405">
        <v>0.43745370370370368</v>
      </c>
      <c r="F2738" s="406">
        <f t="shared" ref="F2738:H2738" si="1170">F2737</f>
        <v>1.7</v>
      </c>
      <c r="G2738" s="468">
        <f t="shared" si="1170"/>
        <v>8.34</v>
      </c>
      <c r="H2738" s="407">
        <f t="shared" si="1170"/>
        <v>1.2</v>
      </c>
      <c r="I2738" s="407">
        <f t="shared" si="1150"/>
        <v>10.039999999999999</v>
      </c>
      <c r="J2738" s="407">
        <f t="shared" si="1151"/>
        <v>10.149999999403953</v>
      </c>
      <c r="K2738" s="408">
        <f t="shared" si="1152"/>
        <v>0.10999999940395355</v>
      </c>
      <c r="L2738" s="409">
        <f t="shared" si="1145"/>
        <v>0.5</v>
      </c>
      <c r="M2738" s="410">
        <f t="shared" si="1153"/>
        <v>10.54</v>
      </c>
      <c r="N2738" s="410">
        <f t="shared" si="1154"/>
        <v>10.649999999403953</v>
      </c>
      <c r="O2738" s="411"/>
      <c r="P2738" s="485">
        <f t="shared" ca="1" si="1155"/>
        <v>1.4924652777777236</v>
      </c>
      <c r="Q2738" s="484">
        <f t="shared" ca="1" si="1156"/>
        <v>1.4926157407406866</v>
      </c>
      <c r="R2738" s="486">
        <v>0.10999999940395355</v>
      </c>
      <c r="S2738" s="486"/>
      <c r="T2738"/>
      <c r="U2738" s="469" t="str">
        <f t="shared" si="1157"/>
        <v>C-R4</v>
      </c>
      <c r="V2738" s="552"/>
      <c r="W2738" s="470" t="s">
        <v>493</v>
      </c>
      <c r="X2738" s="470" t="s">
        <v>494</v>
      </c>
      <c r="Y2738" s="553">
        <v>4</v>
      </c>
      <c r="Z2738" s="400">
        <v>496</v>
      </c>
      <c r="AA2738" s="502">
        <v>496</v>
      </c>
    </row>
    <row r="2739" spans="1:27" ht="12.6" customHeight="1">
      <c r="A2739" s="403">
        <f t="shared" si="1143"/>
        <v>2723</v>
      </c>
      <c r="B2739" s="541"/>
      <c r="C2739" s="404" t="str">
        <f t="shared" si="1148"/>
        <v>C-R2</v>
      </c>
      <c r="D2739" s="405"/>
      <c r="E2739" s="405">
        <v>0.43745370370370368</v>
      </c>
      <c r="F2739" s="406">
        <f t="shared" ref="F2739:H2739" si="1171">F2738</f>
        <v>1.7</v>
      </c>
      <c r="G2739" s="468">
        <f t="shared" si="1171"/>
        <v>8.34</v>
      </c>
      <c r="H2739" s="407">
        <f t="shared" si="1171"/>
        <v>1.2</v>
      </c>
      <c r="I2739" s="407">
        <f t="shared" si="1150"/>
        <v>10.039999999999999</v>
      </c>
      <c r="J2739" s="407">
        <f t="shared" si="1151"/>
        <v>10.149999999403953</v>
      </c>
      <c r="K2739" s="408">
        <f t="shared" si="1152"/>
        <v>0.10999999940395355</v>
      </c>
      <c r="L2739" s="409">
        <f t="shared" si="1145"/>
        <v>0.5</v>
      </c>
      <c r="M2739" s="410">
        <f t="shared" si="1153"/>
        <v>10.54</v>
      </c>
      <c r="N2739" s="410">
        <f t="shared" si="1154"/>
        <v>10.649999999403953</v>
      </c>
      <c r="O2739" s="411"/>
      <c r="P2739" s="485">
        <f t="shared" ca="1" si="1155"/>
        <v>1.4928587962962421</v>
      </c>
      <c r="Q2739" s="484">
        <f t="shared" ca="1" si="1156"/>
        <v>1.492997685185131</v>
      </c>
      <c r="R2739" s="486">
        <v>0.10999999940395355</v>
      </c>
      <c r="S2739" s="486"/>
      <c r="T2739"/>
      <c r="U2739" s="469" t="str">
        <f t="shared" si="1157"/>
        <v>C-R2</v>
      </c>
      <c r="V2739" s="552"/>
      <c r="W2739" s="470" t="s">
        <v>493</v>
      </c>
      <c r="X2739" s="470" t="s">
        <v>494</v>
      </c>
      <c r="Y2739" s="553">
        <v>2</v>
      </c>
      <c r="Z2739" s="400">
        <v>496</v>
      </c>
      <c r="AA2739" s="502">
        <v>496</v>
      </c>
    </row>
    <row r="2740" spans="1:27" ht="12.6" customHeight="1">
      <c r="A2740" s="403">
        <f t="shared" si="1143"/>
        <v>2724</v>
      </c>
      <c r="B2740" s="541"/>
      <c r="C2740" s="404" t="str">
        <f t="shared" si="1148"/>
        <v>C-R1</v>
      </c>
      <c r="D2740" s="405"/>
      <c r="E2740" s="405">
        <v>0.43745370370370368</v>
      </c>
      <c r="F2740" s="406">
        <f t="shared" ref="F2740:H2740" si="1172">F2739</f>
        <v>1.7</v>
      </c>
      <c r="G2740" s="468">
        <f t="shared" si="1172"/>
        <v>8.34</v>
      </c>
      <c r="H2740" s="407">
        <f t="shared" si="1172"/>
        <v>1.2</v>
      </c>
      <c r="I2740" s="407">
        <f t="shared" si="1150"/>
        <v>10.039999999999999</v>
      </c>
      <c r="J2740" s="407">
        <f t="shared" si="1151"/>
        <v>10.149999999403953</v>
      </c>
      <c r="K2740" s="408">
        <f t="shared" si="1152"/>
        <v>0.10999999940395355</v>
      </c>
      <c r="L2740" s="409">
        <f t="shared" si="1145"/>
        <v>0.5</v>
      </c>
      <c r="M2740" s="410">
        <f t="shared" si="1153"/>
        <v>10.54</v>
      </c>
      <c r="N2740" s="410">
        <f t="shared" si="1154"/>
        <v>10.649999999403953</v>
      </c>
      <c r="O2740" s="411"/>
      <c r="P2740" s="485">
        <f t="shared" ca="1" si="1155"/>
        <v>1.4932523148147605</v>
      </c>
      <c r="Q2740" s="484">
        <f t="shared" ca="1" si="1156"/>
        <v>1.4934143518517975</v>
      </c>
      <c r="R2740" s="486">
        <v>0.10999999940395355</v>
      </c>
      <c r="S2740" s="486"/>
      <c r="T2740"/>
      <c r="U2740" s="469" t="str">
        <f t="shared" si="1157"/>
        <v>C-R1</v>
      </c>
      <c r="V2740" s="552"/>
      <c r="W2740" s="470" t="s">
        <v>493</v>
      </c>
      <c r="X2740" s="470" t="s">
        <v>494</v>
      </c>
      <c r="Y2740" s="553">
        <v>1</v>
      </c>
      <c r="Z2740" s="400">
        <v>496</v>
      </c>
      <c r="AA2740" s="502">
        <v>496</v>
      </c>
    </row>
    <row r="2741" spans="1:27" ht="12.6" customHeight="1">
      <c r="A2741" s="403">
        <f t="shared" si="1143"/>
        <v>2725</v>
      </c>
      <c r="B2741" s="541"/>
      <c r="C2741" s="404" t="str">
        <f t="shared" si="1148"/>
        <v>C-R3</v>
      </c>
      <c r="D2741" s="405"/>
      <c r="E2741" s="405">
        <v>0.43745370370370368</v>
      </c>
      <c r="F2741" s="406">
        <f t="shared" ref="F2741:H2741" si="1173">F2740</f>
        <v>1.7</v>
      </c>
      <c r="G2741" s="468">
        <f t="shared" si="1173"/>
        <v>8.34</v>
      </c>
      <c r="H2741" s="407">
        <f t="shared" si="1173"/>
        <v>1.2</v>
      </c>
      <c r="I2741" s="407">
        <f t="shared" si="1150"/>
        <v>10.039999999999999</v>
      </c>
      <c r="J2741" s="407">
        <f t="shared" si="1151"/>
        <v>10.149999999403953</v>
      </c>
      <c r="K2741" s="408">
        <f t="shared" si="1152"/>
        <v>0.10999999940395355</v>
      </c>
      <c r="L2741" s="409">
        <f t="shared" si="1145"/>
        <v>0.5</v>
      </c>
      <c r="M2741" s="410">
        <f t="shared" si="1153"/>
        <v>10.54</v>
      </c>
      <c r="N2741" s="410">
        <f t="shared" si="1154"/>
        <v>10.649999999403953</v>
      </c>
      <c r="O2741" s="411"/>
      <c r="P2741" s="485">
        <f t="shared" ca="1" si="1155"/>
        <v>1.493657407407353</v>
      </c>
      <c r="Q2741" s="484">
        <f t="shared" ca="1" si="1156"/>
        <v>1.493831018518464</v>
      </c>
      <c r="R2741" s="486">
        <v>0.10999999940395355</v>
      </c>
      <c r="S2741" s="486"/>
      <c r="T2741"/>
      <c r="U2741" s="469" t="str">
        <f t="shared" si="1157"/>
        <v>C-R3</v>
      </c>
      <c r="V2741" s="552"/>
      <c r="W2741" s="470" t="s">
        <v>493</v>
      </c>
      <c r="X2741" s="470" t="s">
        <v>494</v>
      </c>
      <c r="Y2741" s="553">
        <v>3</v>
      </c>
      <c r="Z2741" s="400">
        <v>496</v>
      </c>
      <c r="AA2741" s="502">
        <v>496</v>
      </c>
    </row>
    <row r="2742" spans="1:27" ht="12.6" customHeight="1">
      <c r="A2742" s="403">
        <f t="shared" si="1143"/>
        <v>2726</v>
      </c>
      <c r="B2742" s="541"/>
      <c r="C2742" s="404" t="str">
        <f t="shared" si="1148"/>
        <v>C-R5</v>
      </c>
      <c r="D2742" s="405"/>
      <c r="E2742" s="405">
        <v>0.43745370370370368</v>
      </c>
      <c r="F2742" s="406">
        <f t="shared" ref="F2742:H2742" si="1174">F2741</f>
        <v>1.7</v>
      </c>
      <c r="G2742" s="468">
        <f t="shared" si="1174"/>
        <v>8.34</v>
      </c>
      <c r="H2742" s="407">
        <f t="shared" si="1174"/>
        <v>1.2</v>
      </c>
      <c r="I2742" s="407">
        <f t="shared" si="1150"/>
        <v>10.039999999999999</v>
      </c>
      <c r="J2742" s="407">
        <f t="shared" si="1151"/>
        <v>10.149999999403953</v>
      </c>
      <c r="K2742" s="408">
        <f t="shared" si="1152"/>
        <v>0.10999999940395355</v>
      </c>
      <c r="L2742" s="409">
        <f t="shared" si="1145"/>
        <v>0.5</v>
      </c>
      <c r="M2742" s="410">
        <f t="shared" si="1153"/>
        <v>10.54</v>
      </c>
      <c r="N2742" s="410">
        <f t="shared" si="1154"/>
        <v>10.649999999403953</v>
      </c>
      <c r="O2742" s="411"/>
      <c r="P2742" s="485">
        <f t="shared" ca="1" si="1155"/>
        <v>1.4941203703703159</v>
      </c>
      <c r="Q2742" s="484">
        <f t="shared" ca="1" si="1156"/>
        <v>1.4942824074073529</v>
      </c>
      <c r="R2742" s="486">
        <v>0.10999999940395355</v>
      </c>
      <c r="S2742" s="486"/>
      <c r="T2742"/>
      <c r="U2742" s="469" t="str">
        <f t="shared" si="1157"/>
        <v>C-R5</v>
      </c>
      <c r="V2742" s="552"/>
      <c r="W2742" s="470" t="s">
        <v>493</v>
      </c>
      <c r="X2742" s="470" t="s">
        <v>494</v>
      </c>
      <c r="Y2742" s="553">
        <v>5</v>
      </c>
      <c r="Z2742" s="400">
        <v>496</v>
      </c>
      <c r="AA2742" s="502">
        <v>496</v>
      </c>
    </row>
    <row r="2743" spans="1:27" ht="12.6" customHeight="1">
      <c r="A2743" s="403">
        <f t="shared" si="1143"/>
        <v>2727</v>
      </c>
      <c r="B2743" s="541"/>
      <c r="C2743" s="404" t="str">
        <f t="shared" si="1148"/>
        <v>C-R7</v>
      </c>
      <c r="D2743" s="405"/>
      <c r="E2743" s="405">
        <v>0.43745370370370368</v>
      </c>
      <c r="F2743" s="406">
        <f t="shared" ref="F2743:H2743" si="1175">F2742</f>
        <v>1.7</v>
      </c>
      <c r="G2743" s="468">
        <f t="shared" si="1175"/>
        <v>8.34</v>
      </c>
      <c r="H2743" s="407">
        <f t="shared" si="1175"/>
        <v>1.2</v>
      </c>
      <c r="I2743" s="407">
        <f t="shared" si="1150"/>
        <v>10.039999999999999</v>
      </c>
      <c r="J2743" s="407">
        <f t="shared" si="1151"/>
        <v>10.149999999403953</v>
      </c>
      <c r="K2743" s="408">
        <f t="shared" si="1152"/>
        <v>0.10999999940395355</v>
      </c>
      <c r="L2743" s="409">
        <f t="shared" si="1145"/>
        <v>0.5</v>
      </c>
      <c r="M2743" s="410">
        <f t="shared" si="1153"/>
        <v>10.54</v>
      </c>
      <c r="N2743" s="410">
        <f t="shared" si="1154"/>
        <v>10.649999999403953</v>
      </c>
      <c r="O2743" s="411"/>
      <c r="P2743" s="485">
        <f t="shared" ca="1" si="1155"/>
        <v>1.4945717592592047</v>
      </c>
      <c r="Q2743" s="484">
        <f t="shared" ca="1" si="1156"/>
        <v>1.4947222222221677</v>
      </c>
      <c r="R2743" s="486">
        <v>0.10999999940395355</v>
      </c>
      <c r="S2743" s="486"/>
      <c r="T2743"/>
      <c r="U2743" s="469" t="str">
        <f t="shared" si="1157"/>
        <v>C-R7</v>
      </c>
      <c r="V2743" s="552"/>
      <c r="W2743" s="470" t="s">
        <v>493</v>
      </c>
      <c r="X2743" s="470" t="s">
        <v>494</v>
      </c>
      <c r="Y2743" s="553">
        <v>7</v>
      </c>
      <c r="Z2743" s="400">
        <v>496</v>
      </c>
      <c r="AA2743" s="502">
        <v>496</v>
      </c>
    </row>
    <row r="2744" spans="1:27" ht="12.6" customHeight="1">
      <c r="A2744" s="403">
        <f t="shared" si="1143"/>
        <v>2728</v>
      </c>
      <c r="B2744" s="541"/>
      <c r="C2744" s="404" t="str">
        <f t="shared" si="1148"/>
        <v>C-R9</v>
      </c>
      <c r="D2744" s="405"/>
      <c r="E2744" s="405">
        <v>0.43745370370370368</v>
      </c>
      <c r="F2744" s="406">
        <f t="shared" ref="F2744:H2744" si="1176">F2743</f>
        <v>1.7</v>
      </c>
      <c r="G2744" s="468">
        <f t="shared" si="1176"/>
        <v>8.34</v>
      </c>
      <c r="H2744" s="407">
        <f t="shared" si="1176"/>
        <v>1.2</v>
      </c>
      <c r="I2744" s="407">
        <f t="shared" si="1150"/>
        <v>10.039999999999999</v>
      </c>
      <c r="J2744" s="407">
        <f t="shared" si="1151"/>
        <v>10.149999999403953</v>
      </c>
      <c r="K2744" s="408">
        <f t="shared" si="1152"/>
        <v>0.10999999940395355</v>
      </c>
      <c r="L2744" s="409">
        <f t="shared" si="1145"/>
        <v>0.5</v>
      </c>
      <c r="M2744" s="410">
        <f t="shared" si="1153"/>
        <v>10.54</v>
      </c>
      <c r="N2744" s="410">
        <f t="shared" si="1154"/>
        <v>10.649999999403953</v>
      </c>
      <c r="O2744" s="411"/>
      <c r="P2744" s="485">
        <f t="shared" ca="1" si="1155"/>
        <v>1.4949768518517972</v>
      </c>
      <c r="Q2744" s="484">
        <f t="shared" ca="1" si="1156"/>
        <v>1.4951388888888342</v>
      </c>
      <c r="R2744" s="486">
        <v>0.10999999940395355</v>
      </c>
      <c r="S2744" s="486"/>
      <c r="T2744"/>
      <c r="U2744" s="469" t="str">
        <f t="shared" si="1157"/>
        <v>C-R9</v>
      </c>
      <c r="V2744" s="552"/>
      <c r="W2744" s="470" t="s">
        <v>493</v>
      </c>
      <c r="X2744" s="470" t="s">
        <v>494</v>
      </c>
      <c r="Y2744" s="553">
        <v>9</v>
      </c>
      <c r="Z2744" s="400">
        <v>496</v>
      </c>
      <c r="AA2744" s="502">
        <v>496</v>
      </c>
    </row>
    <row r="2745" spans="1:27" ht="12.6" customHeight="1">
      <c r="A2745" s="403">
        <f t="shared" si="1143"/>
        <v>2729</v>
      </c>
      <c r="B2745" s="541"/>
      <c r="C2745" s="404" t="str">
        <f t="shared" si="1148"/>
        <v>C-R11</v>
      </c>
      <c r="D2745" s="405"/>
      <c r="E2745" s="405">
        <v>0.43745370370370368</v>
      </c>
      <c r="F2745" s="406">
        <f t="shared" ref="F2745:H2745" si="1177">F2744</f>
        <v>1.7</v>
      </c>
      <c r="G2745" s="468">
        <f t="shared" si="1177"/>
        <v>8.34</v>
      </c>
      <c r="H2745" s="407">
        <f t="shared" si="1177"/>
        <v>1.2</v>
      </c>
      <c r="I2745" s="407">
        <f t="shared" si="1150"/>
        <v>10.039999999999999</v>
      </c>
      <c r="J2745" s="407">
        <f t="shared" si="1151"/>
        <v>10.149999999403953</v>
      </c>
      <c r="K2745" s="408">
        <f t="shared" si="1152"/>
        <v>0.10999999940395355</v>
      </c>
      <c r="L2745" s="409">
        <f t="shared" si="1145"/>
        <v>0.5</v>
      </c>
      <c r="M2745" s="410">
        <f t="shared" si="1153"/>
        <v>10.54</v>
      </c>
      <c r="N2745" s="410">
        <f t="shared" si="1154"/>
        <v>10.649999999403953</v>
      </c>
      <c r="O2745" s="411"/>
      <c r="P2745" s="485">
        <f t="shared" ca="1" si="1155"/>
        <v>1.495428240740686</v>
      </c>
      <c r="Q2745" s="484">
        <f t="shared" ca="1" si="1156"/>
        <v>1.495590277777723</v>
      </c>
      <c r="R2745" s="486">
        <v>0.10999999940395355</v>
      </c>
      <c r="S2745" s="486"/>
      <c r="T2745"/>
      <c r="U2745" s="469" t="str">
        <f t="shared" si="1157"/>
        <v>C-R11</v>
      </c>
      <c r="V2745" s="552"/>
      <c r="W2745" s="470" t="s">
        <v>493</v>
      </c>
      <c r="X2745" s="470" t="s">
        <v>494</v>
      </c>
      <c r="Y2745" s="553">
        <v>11</v>
      </c>
      <c r="Z2745" s="400">
        <v>496</v>
      </c>
      <c r="AA2745" s="502">
        <v>496</v>
      </c>
    </row>
    <row r="2746" spans="1:27" ht="12.6" customHeight="1">
      <c r="A2746" s="403">
        <f t="shared" si="1143"/>
        <v>2730</v>
      </c>
      <c r="B2746" s="541"/>
      <c r="C2746" s="404" t="str">
        <f t="shared" si="1148"/>
        <v>C-R13</v>
      </c>
      <c r="D2746" s="405"/>
      <c r="E2746" s="405">
        <v>0.43745370370370368</v>
      </c>
      <c r="F2746" s="406">
        <f t="shared" ref="F2746:H2746" si="1178">F2745</f>
        <v>1.7</v>
      </c>
      <c r="G2746" s="468">
        <f t="shared" si="1178"/>
        <v>8.34</v>
      </c>
      <c r="H2746" s="407">
        <f t="shared" si="1178"/>
        <v>1.2</v>
      </c>
      <c r="I2746" s="407">
        <f t="shared" si="1150"/>
        <v>10.039999999999999</v>
      </c>
      <c r="J2746" s="407">
        <f t="shared" si="1151"/>
        <v>10.149999999403953</v>
      </c>
      <c r="K2746" s="408">
        <f t="shared" si="1152"/>
        <v>0.10999999940395355</v>
      </c>
      <c r="L2746" s="409">
        <f t="shared" si="1145"/>
        <v>0.5</v>
      </c>
      <c r="M2746" s="410">
        <f t="shared" si="1153"/>
        <v>10.54</v>
      </c>
      <c r="N2746" s="410">
        <f t="shared" si="1154"/>
        <v>10.649999999403953</v>
      </c>
      <c r="O2746" s="411"/>
      <c r="P2746" s="485">
        <f t="shared" ca="1" si="1155"/>
        <v>1.4958449074073525</v>
      </c>
      <c r="Q2746" s="484">
        <f t="shared" ca="1" si="1156"/>
        <v>1.4959953703703155</v>
      </c>
      <c r="R2746" s="486">
        <v>0.10999999940395355</v>
      </c>
      <c r="S2746" s="486"/>
      <c r="T2746"/>
      <c r="U2746" s="469" t="str">
        <f t="shared" si="1157"/>
        <v>C-R13</v>
      </c>
      <c r="V2746" s="552"/>
      <c r="W2746" s="470" t="s">
        <v>493</v>
      </c>
      <c r="X2746" s="470" t="s">
        <v>494</v>
      </c>
      <c r="Y2746" s="553">
        <v>13</v>
      </c>
      <c r="Z2746" s="400">
        <v>496</v>
      </c>
      <c r="AA2746" s="502">
        <v>496</v>
      </c>
    </row>
    <row r="2747" spans="1:27" ht="12.6" customHeight="1">
      <c r="A2747" s="403">
        <f t="shared" si="1143"/>
        <v>2731</v>
      </c>
      <c r="B2747" s="541"/>
      <c r="C2747" s="404" t="str">
        <f t="shared" si="1148"/>
        <v>C-R15</v>
      </c>
      <c r="D2747" s="405"/>
      <c r="E2747" s="405">
        <v>0.43745370370370368</v>
      </c>
      <c r="F2747" s="406">
        <f t="shared" ref="F2747:H2747" si="1179">F2746</f>
        <v>1.7</v>
      </c>
      <c r="G2747" s="468">
        <f t="shared" si="1179"/>
        <v>8.34</v>
      </c>
      <c r="H2747" s="407">
        <f t="shared" si="1179"/>
        <v>1.2</v>
      </c>
      <c r="I2747" s="407">
        <f t="shared" si="1150"/>
        <v>10.039999999999999</v>
      </c>
      <c r="J2747" s="407">
        <f t="shared" si="1151"/>
        <v>10.149999999403953</v>
      </c>
      <c r="K2747" s="408">
        <f t="shared" si="1152"/>
        <v>0.10999999940395355</v>
      </c>
      <c r="L2747" s="409">
        <f t="shared" si="1145"/>
        <v>0.5</v>
      </c>
      <c r="M2747" s="410">
        <f t="shared" si="1153"/>
        <v>10.54</v>
      </c>
      <c r="N2747" s="410">
        <f t="shared" si="1154"/>
        <v>10.649999999403953</v>
      </c>
      <c r="O2747" s="411"/>
      <c r="P2747" s="485">
        <f t="shared" ca="1" si="1155"/>
        <v>1.496249999999945</v>
      </c>
      <c r="Q2747" s="484">
        <f t="shared" ca="1" si="1156"/>
        <v>1.496412037036982</v>
      </c>
      <c r="R2747" s="486">
        <v>0.10999999940395355</v>
      </c>
      <c r="S2747" s="486"/>
      <c r="T2747"/>
      <c r="U2747" s="469" t="str">
        <f t="shared" si="1157"/>
        <v>C-R15</v>
      </c>
      <c r="V2747" s="552"/>
      <c r="W2747" s="470" t="s">
        <v>493</v>
      </c>
      <c r="X2747" s="470" t="s">
        <v>494</v>
      </c>
      <c r="Y2747" s="553">
        <v>15</v>
      </c>
      <c r="Z2747" s="400">
        <v>496</v>
      </c>
      <c r="AA2747" s="502">
        <v>496</v>
      </c>
    </row>
    <row r="2748" spans="1:27" ht="12.6" customHeight="1">
      <c r="A2748" s="403">
        <f t="shared" si="1143"/>
        <v>2732</v>
      </c>
      <c r="B2748" s="541"/>
      <c r="C2748" s="404" t="str">
        <f t="shared" si="1148"/>
        <v>C-R17</v>
      </c>
      <c r="D2748" s="405"/>
      <c r="E2748" s="405">
        <v>0.43745370370370368</v>
      </c>
      <c r="F2748" s="406">
        <f t="shared" ref="F2748:H2748" si="1180">F2747</f>
        <v>1.7</v>
      </c>
      <c r="G2748" s="468">
        <f t="shared" si="1180"/>
        <v>8.34</v>
      </c>
      <c r="H2748" s="407">
        <f t="shared" si="1180"/>
        <v>1.2</v>
      </c>
      <c r="I2748" s="407">
        <f t="shared" si="1150"/>
        <v>10.039999999999999</v>
      </c>
      <c r="J2748" s="407">
        <f t="shared" si="1151"/>
        <v>10.149999999403953</v>
      </c>
      <c r="K2748" s="408">
        <f t="shared" si="1152"/>
        <v>0.10999999940395355</v>
      </c>
      <c r="L2748" s="409">
        <f t="shared" si="1145"/>
        <v>0.5</v>
      </c>
      <c r="M2748" s="410">
        <f t="shared" si="1153"/>
        <v>10.54</v>
      </c>
      <c r="N2748" s="410">
        <f t="shared" si="1154"/>
        <v>10.649999999403953</v>
      </c>
      <c r="O2748" s="411"/>
      <c r="P2748" s="485">
        <f t="shared" ca="1" si="1155"/>
        <v>1.4966435185184634</v>
      </c>
      <c r="Q2748" s="484">
        <f t="shared" ca="1" si="1156"/>
        <v>1.4967824074073524</v>
      </c>
      <c r="R2748" s="486">
        <v>0.10999999940395355</v>
      </c>
      <c r="S2748" s="486"/>
      <c r="T2748"/>
      <c r="U2748" s="469" t="str">
        <f t="shared" si="1157"/>
        <v>C-R17</v>
      </c>
      <c r="V2748" s="552"/>
      <c r="W2748" s="470" t="s">
        <v>493</v>
      </c>
      <c r="X2748" s="470" t="s">
        <v>494</v>
      </c>
      <c r="Y2748" s="553">
        <v>17</v>
      </c>
      <c r="Z2748" s="400">
        <v>496</v>
      </c>
      <c r="AA2748" s="502">
        <v>496</v>
      </c>
    </row>
    <row r="2749" spans="1:27" ht="12.6" customHeight="1">
      <c r="A2749" s="403">
        <f t="shared" si="1143"/>
        <v>2733</v>
      </c>
      <c r="B2749" s="541"/>
      <c r="C2749" s="404" t="str">
        <f t="shared" si="1148"/>
        <v>C-R19</v>
      </c>
      <c r="D2749" s="405"/>
      <c r="E2749" s="405">
        <v>0.43745370370370368</v>
      </c>
      <c r="F2749" s="406">
        <f t="shared" ref="F2749:H2749" si="1181">F2748</f>
        <v>1.7</v>
      </c>
      <c r="G2749" s="468">
        <f t="shared" si="1181"/>
        <v>8.34</v>
      </c>
      <c r="H2749" s="407">
        <f t="shared" si="1181"/>
        <v>1.2</v>
      </c>
      <c r="I2749" s="407">
        <f t="shared" si="1150"/>
        <v>10.039999999999999</v>
      </c>
      <c r="J2749" s="407">
        <f t="shared" si="1151"/>
        <v>10.149999999403953</v>
      </c>
      <c r="K2749" s="408">
        <f t="shared" si="1152"/>
        <v>0.10999999940395355</v>
      </c>
      <c r="L2749" s="409">
        <f t="shared" si="1145"/>
        <v>0.5</v>
      </c>
      <c r="M2749" s="410">
        <f t="shared" si="1153"/>
        <v>10.54</v>
      </c>
      <c r="N2749" s="410">
        <f t="shared" si="1154"/>
        <v>10.649999999403953</v>
      </c>
      <c r="O2749" s="411"/>
      <c r="P2749" s="485">
        <f t="shared" ca="1" si="1155"/>
        <v>1.4970138888888338</v>
      </c>
      <c r="Q2749" s="484">
        <f t="shared" ca="1" si="1156"/>
        <v>1.4971759259258708</v>
      </c>
      <c r="R2749" s="486">
        <v>0.10999999940395355</v>
      </c>
      <c r="S2749" s="486"/>
      <c r="T2749"/>
      <c r="U2749" s="469" t="str">
        <f t="shared" si="1157"/>
        <v>C-R19</v>
      </c>
      <c r="V2749" s="552"/>
      <c r="W2749" s="470" t="s">
        <v>493</v>
      </c>
      <c r="X2749" s="470" t="s">
        <v>494</v>
      </c>
      <c r="Y2749" s="553">
        <v>19</v>
      </c>
      <c r="Z2749" s="400">
        <v>496</v>
      </c>
      <c r="AA2749" s="502">
        <v>496</v>
      </c>
    </row>
    <row r="2750" spans="1:27" ht="12.6" customHeight="1">
      <c r="A2750" s="403">
        <f t="shared" si="1143"/>
        <v>2734</v>
      </c>
      <c r="B2750" s="541"/>
      <c r="C2750" s="404" t="str">
        <f t="shared" si="1148"/>
        <v>C-R21</v>
      </c>
      <c r="D2750" s="405"/>
      <c r="E2750" s="405">
        <v>0.43745370370370368</v>
      </c>
      <c r="F2750" s="406">
        <f t="shared" ref="F2750:H2750" si="1182">F2749</f>
        <v>1.7</v>
      </c>
      <c r="G2750" s="468">
        <f t="shared" si="1182"/>
        <v>8.34</v>
      </c>
      <c r="H2750" s="407">
        <f t="shared" si="1182"/>
        <v>1.2</v>
      </c>
      <c r="I2750" s="407">
        <f t="shared" si="1150"/>
        <v>10.039999999999999</v>
      </c>
      <c r="J2750" s="407">
        <f t="shared" si="1151"/>
        <v>10.149999999403953</v>
      </c>
      <c r="K2750" s="408">
        <f t="shared" si="1152"/>
        <v>0.10999999940395355</v>
      </c>
      <c r="L2750" s="409">
        <f t="shared" si="1145"/>
        <v>0.5</v>
      </c>
      <c r="M2750" s="410">
        <f t="shared" si="1153"/>
        <v>10.54</v>
      </c>
      <c r="N2750" s="410">
        <f t="shared" si="1154"/>
        <v>10.649999999403953</v>
      </c>
      <c r="O2750" s="411"/>
      <c r="P2750" s="485">
        <f t="shared" ca="1" si="1155"/>
        <v>1.4974652777777226</v>
      </c>
      <c r="Q2750" s="484">
        <f t="shared" ca="1" si="1156"/>
        <v>1.4976157407406856</v>
      </c>
      <c r="R2750" s="486">
        <v>0.10999999940395355</v>
      </c>
      <c r="S2750" s="486"/>
      <c r="T2750"/>
      <c r="U2750" s="469" t="str">
        <f t="shared" si="1157"/>
        <v>C-R21</v>
      </c>
      <c r="V2750" s="552"/>
      <c r="W2750" s="470" t="s">
        <v>493</v>
      </c>
      <c r="X2750" s="470" t="s">
        <v>494</v>
      </c>
      <c r="Y2750" s="553">
        <v>21</v>
      </c>
      <c r="Z2750" s="400">
        <v>496</v>
      </c>
      <c r="AA2750" s="502">
        <v>496</v>
      </c>
    </row>
    <row r="2751" spans="1:27" ht="12.6" customHeight="1">
      <c r="A2751" s="403">
        <f t="shared" si="1143"/>
        <v>2735</v>
      </c>
      <c r="B2751" s="541"/>
      <c r="C2751" s="404" t="str">
        <f t="shared" si="1148"/>
        <v>C-R23</v>
      </c>
      <c r="D2751" s="405"/>
      <c r="E2751" s="405">
        <v>0.43745370370370368</v>
      </c>
      <c r="F2751" s="406">
        <f t="shared" ref="F2751:H2751" si="1183">F2750</f>
        <v>1.7</v>
      </c>
      <c r="G2751" s="468">
        <f t="shared" si="1183"/>
        <v>8.34</v>
      </c>
      <c r="H2751" s="407">
        <f t="shared" si="1183"/>
        <v>1.2</v>
      </c>
      <c r="I2751" s="407">
        <f t="shared" si="1150"/>
        <v>10.039999999999999</v>
      </c>
      <c r="J2751" s="407">
        <f t="shared" si="1151"/>
        <v>10.149999999403953</v>
      </c>
      <c r="K2751" s="408">
        <f t="shared" si="1152"/>
        <v>0.10999999940395355</v>
      </c>
      <c r="L2751" s="409">
        <f t="shared" si="1145"/>
        <v>0.5</v>
      </c>
      <c r="M2751" s="410">
        <f t="shared" si="1153"/>
        <v>10.54</v>
      </c>
      <c r="N2751" s="410">
        <f t="shared" si="1154"/>
        <v>10.649999999403953</v>
      </c>
      <c r="O2751" s="411"/>
      <c r="P2751" s="485">
        <f t="shared" ca="1" si="1155"/>
        <v>1.4978587962962411</v>
      </c>
      <c r="Q2751" s="484">
        <f t="shared" ca="1" si="1156"/>
        <v>1.4980324074073521</v>
      </c>
      <c r="R2751" s="486">
        <v>0.10999999940395355</v>
      </c>
      <c r="S2751" s="486"/>
      <c r="T2751"/>
      <c r="U2751" s="469" t="str">
        <f t="shared" si="1157"/>
        <v>C-R23</v>
      </c>
      <c r="V2751" s="552"/>
      <c r="W2751" s="470" t="s">
        <v>493</v>
      </c>
      <c r="X2751" s="470" t="s">
        <v>494</v>
      </c>
      <c r="Y2751" s="553">
        <v>23</v>
      </c>
      <c r="Z2751" s="400">
        <v>496</v>
      </c>
      <c r="AA2751" s="502">
        <v>496</v>
      </c>
    </row>
    <row r="2752" spans="1:27" ht="12.6" customHeight="1">
      <c r="A2752" s="403">
        <f t="shared" si="1143"/>
        <v>2736</v>
      </c>
      <c r="B2752" s="541"/>
      <c r="C2752" s="404" t="str">
        <f t="shared" si="1148"/>
        <v>C-R25</v>
      </c>
      <c r="D2752" s="405"/>
      <c r="E2752" s="405">
        <v>0.43745370370370368</v>
      </c>
      <c r="F2752" s="406">
        <f t="shared" ref="F2752:H2752" si="1184">F2751</f>
        <v>1.7</v>
      </c>
      <c r="G2752" s="468">
        <f t="shared" si="1184"/>
        <v>8.34</v>
      </c>
      <c r="H2752" s="407">
        <f t="shared" si="1184"/>
        <v>1.2</v>
      </c>
      <c r="I2752" s="407">
        <f t="shared" si="1150"/>
        <v>10.039999999999999</v>
      </c>
      <c r="J2752" s="407">
        <f t="shared" si="1151"/>
        <v>10.149999999403953</v>
      </c>
      <c r="K2752" s="408">
        <f t="shared" si="1152"/>
        <v>0.10999999940395355</v>
      </c>
      <c r="L2752" s="409">
        <f t="shared" si="1145"/>
        <v>0.5</v>
      </c>
      <c r="M2752" s="410">
        <f t="shared" si="1153"/>
        <v>10.54</v>
      </c>
      <c r="N2752" s="410">
        <f t="shared" si="1154"/>
        <v>10.649999999403953</v>
      </c>
      <c r="O2752" s="411"/>
      <c r="P2752" s="485">
        <f t="shared" ca="1" si="1155"/>
        <v>1.4982638888888336</v>
      </c>
      <c r="Q2752" s="484">
        <f t="shared" ca="1" si="1156"/>
        <v>1.4984374999999446</v>
      </c>
      <c r="R2752" s="486">
        <v>0.10999999940395355</v>
      </c>
      <c r="S2752" s="486"/>
      <c r="T2752"/>
      <c r="U2752" s="469" t="str">
        <f t="shared" si="1157"/>
        <v>C-R25</v>
      </c>
      <c r="V2752" s="552"/>
      <c r="W2752" s="470" t="s">
        <v>493</v>
      </c>
      <c r="X2752" s="470" t="s">
        <v>494</v>
      </c>
      <c r="Y2752" s="553">
        <v>25</v>
      </c>
      <c r="Z2752" s="400">
        <v>496</v>
      </c>
      <c r="AA2752" s="502">
        <v>496</v>
      </c>
    </row>
    <row r="2753" spans="1:27" ht="12.6" customHeight="1">
      <c r="A2753" s="403">
        <f t="shared" si="1143"/>
        <v>2737</v>
      </c>
      <c r="B2753" s="541"/>
      <c r="C2753" s="404" t="str">
        <f t="shared" si="1148"/>
        <v>C-R27</v>
      </c>
      <c r="D2753" s="405"/>
      <c r="E2753" s="405">
        <v>0.43745370370370368</v>
      </c>
      <c r="F2753" s="406">
        <f t="shared" ref="F2753:H2753" si="1185">F2752</f>
        <v>1.7</v>
      </c>
      <c r="G2753" s="468">
        <f t="shared" si="1185"/>
        <v>8.34</v>
      </c>
      <c r="H2753" s="407">
        <f t="shared" si="1185"/>
        <v>1.2</v>
      </c>
      <c r="I2753" s="407">
        <f t="shared" si="1150"/>
        <v>10.039999999999999</v>
      </c>
      <c r="J2753" s="407">
        <f t="shared" si="1151"/>
        <v>10.149999999403953</v>
      </c>
      <c r="K2753" s="408">
        <f t="shared" si="1152"/>
        <v>0.10999999940395355</v>
      </c>
      <c r="L2753" s="409">
        <f t="shared" si="1145"/>
        <v>0.5</v>
      </c>
      <c r="M2753" s="410">
        <f t="shared" si="1153"/>
        <v>10.54</v>
      </c>
      <c r="N2753" s="410">
        <f t="shared" si="1154"/>
        <v>10.649999999403953</v>
      </c>
      <c r="O2753" s="411"/>
      <c r="P2753" s="485">
        <f t="shared" ca="1" si="1155"/>
        <v>1.4986921296295741</v>
      </c>
      <c r="Q2753" s="484">
        <f t="shared" ca="1" si="1156"/>
        <v>1.498842592592537</v>
      </c>
      <c r="R2753" s="486">
        <v>0.10999999940395355</v>
      </c>
      <c r="S2753" s="486"/>
      <c r="T2753"/>
      <c r="U2753" s="469" t="str">
        <f t="shared" si="1157"/>
        <v>C-R27</v>
      </c>
      <c r="V2753" s="552"/>
      <c r="W2753" s="470" t="s">
        <v>493</v>
      </c>
      <c r="X2753" s="470" t="s">
        <v>494</v>
      </c>
      <c r="Y2753" s="553">
        <v>27</v>
      </c>
      <c r="Z2753" s="400">
        <v>496</v>
      </c>
      <c r="AA2753" s="502">
        <v>496</v>
      </c>
    </row>
    <row r="2754" spans="1:27" ht="12.6" customHeight="1">
      <c r="A2754" s="403">
        <f t="shared" si="1143"/>
        <v>2738</v>
      </c>
      <c r="B2754" s="541"/>
      <c r="C2754" s="404" t="str">
        <f t="shared" si="1148"/>
        <v>C-R29</v>
      </c>
      <c r="D2754" s="405"/>
      <c r="E2754" s="405">
        <v>0.43745370370370368</v>
      </c>
      <c r="F2754" s="406">
        <f t="shared" ref="F2754:H2754" si="1186">F2753</f>
        <v>1.7</v>
      </c>
      <c r="G2754" s="468">
        <f t="shared" si="1186"/>
        <v>8.34</v>
      </c>
      <c r="H2754" s="407">
        <f t="shared" si="1186"/>
        <v>1.2</v>
      </c>
      <c r="I2754" s="407">
        <f t="shared" si="1150"/>
        <v>10.039999999999999</v>
      </c>
      <c r="J2754" s="407">
        <f t="shared" si="1151"/>
        <v>10.149999999403953</v>
      </c>
      <c r="K2754" s="408">
        <f t="shared" si="1152"/>
        <v>0.10999999940395355</v>
      </c>
      <c r="L2754" s="409">
        <f t="shared" si="1145"/>
        <v>0.5</v>
      </c>
      <c r="M2754" s="410">
        <f t="shared" si="1153"/>
        <v>10.54</v>
      </c>
      <c r="N2754" s="410">
        <f t="shared" si="1154"/>
        <v>10.649999999403953</v>
      </c>
      <c r="O2754" s="411"/>
      <c r="P2754" s="485">
        <f t="shared" ca="1" si="1155"/>
        <v>1.4990856481480925</v>
      </c>
      <c r="Q2754" s="484">
        <f t="shared" ca="1" si="1156"/>
        <v>1.4992361111110555</v>
      </c>
      <c r="R2754" s="486">
        <v>0.10999999940395355</v>
      </c>
      <c r="S2754" s="486"/>
      <c r="T2754"/>
      <c r="U2754" s="469" t="str">
        <f t="shared" si="1157"/>
        <v>C-R29</v>
      </c>
      <c r="V2754" s="552"/>
      <c r="W2754" s="470" t="s">
        <v>493</v>
      </c>
      <c r="X2754" s="470" t="s">
        <v>494</v>
      </c>
      <c r="Y2754" s="553">
        <v>29</v>
      </c>
      <c r="Z2754" s="400">
        <v>496</v>
      </c>
      <c r="AA2754" s="502">
        <v>496</v>
      </c>
    </row>
    <row r="2755" spans="1:27" ht="12.6" customHeight="1">
      <c r="A2755" s="403">
        <f t="shared" si="1143"/>
        <v>2739</v>
      </c>
      <c r="B2755" s="541"/>
      <c r="C2755" s="404" t="str">
        <f t="shared" si="1148"/>
        <v>C-R31</v>
      </c>
      <c r="D2755" s="405"/>
      <c r="E2755" s="405">
        <v>0.43745370370370368</v>
      </c>
      <c r="F2755" s="406">
        <f t="shared" ref="F2755:H2755" si="1187">F2754</f>
        <v>1.7</v>
      </c>
      <c r="G2755" s="468">
        <f t="shared" si="1187"/>
        <v>8.34</v>
      </c>
      <c r="H2755" s="407">
        <f t="shared" si="1187"/>
        <v>1.2</v>
      </c>
      <c r="I2755" s="407">
        <f t="shared" si="1150"/>
        <v>10.039999999999999</v>
      </c>
      <c r="J2755" s="407">
        <f t="shared" si="1151"/>
        <v>10.149999999403953</v>
      </c>
      <c r="K2755" s="408">
        <f t="shared" si="1152"/>
        <v>0.10999999940395355</v>
      </c>
      <c r="L2755" s="409">
        <f t="shared" si="1145"/>
        <v>0.5</v>
      </c>
      <c r="M2755" s="410">
        <f t="shared" si="1153"/>
        <v>10.54</v>
      </c>
      <c r="N2755" s="410">
        <f t="shared" si="1154"/>
        <v>10.649999999403953</v>
      </c>
      <c r="O2755" s="411"/>
      <c r="P2755" s="485">
        <f t="shared" ca="1" si="1155"/>
        <v>1.4995138888888333</v>
      </c>
      <c r="Q2755" s="484">
        <f t="shared" ca="1" si="1156"/>
        <v>1.4996759259258703</v>
      </c>
      <c r="R2755" s="486">
        <v>0.10999999940395355</v>
      </c>
      <c r="S2755" s="486"/>
      <c r="T2755"/>
      <c r="U2755" s="469" t="str">
        <f t="shared" si="1157"/>
        <v>C-R31</v>
      </c>
      <c r="V2755" s="552"/>
      <c r="W2755" s="470" t="s">
        <v>493</v>
      </c>
      <c r="X2755" s="470" t="s">
        <v>494</v>
      </c>
      <c r="Y2755" s="553">
        <v>31</v>
      </c>
      <c r="Z2755" s="400">
        <v>496</v>
      </c>
      <c r="AA2755" s="502">
        <v>496</v>
      </c>
    </row>
    <row r="2756" spans="1:27" ht="12.6" customHeight="1">
      <c r="A2756" s="403">
        <f t="shared" si="1143"/>
        <v>2740</v>
      </c>
      <c r="B2756" s="541"/>
      <c r="C2756" s="404" t="str">
        <f t="shared" si="1148"/>
        <v>C-R33</v>
      </c>
      <c r="D2756" s="405"/>
      <c r="E2756" s="405">
        <v>0.43745370370370368</v>
      </c>
      <c r="F2756" s="406">
        <f t="shared" ref="F2756:H2756" si="1188">F2755</f>
        <v>1.7</v>
      </c>
      <c r="G2756" s="468">
        <f t="shared" si="1188"/>
        <v>8.34</v>
      </c>
      <c r="H2756" s="407">
        <f t="shared" si="1188"/>
        <v>1.2</v>
      </c>
      <c r="I2756" s="407">
        <f t="shared" si="1150"/>
        <v>10.039999999999999</v>
      </c>
      <c r="J2756" s="407">
        <f t="shared" si="1151"/>
        <v>10.149999999403953</v>
      </c>
      <c r="K2756" s="408">
        <f t="shared" si="1152"/>
        <v>0.10999999940395355</v>
      </c>
      <c r="L2756" s="409">
        <f t="shared" si="1145"/>
        <v>0.5</v>
      </c>
      <c r="M2756" s="410">
        <f t="shared" si="1153"/>
        <v>10.54</v>
      </c>
      <c r="N2756" s="410">
        <f t="shared" si="1154"/>
        <v>10.649999999403953</v>
      </c>
      <c r="O2756" s="411"/>
      <c r="P2756" s="485">
        <f t="shared" ca="1" si="1155"/>
        <v>1.4999074074073517</v>
      </c>
      <c r="Q2756" s="484">
        <f t="shared" ca="1" si="1156"/>
        <v>1.5000578703703147</v>
      </c>
      <c r="R2756" s="486">
        <v>0.10999999940395355</v>
      </c>
      <c r="S2756" s="486"/>
      <c r="T2756"/>
      <c r="U2756" s="469" t="str">
        <f t="shared" si="1157"/>
        <v>C-R33</v>
      </c>
      <c r="V2756" s="552"/>
      <c r="W2756" s="470" t="s">
        <v>493</v>
      </c>
      <c r="X2756" s="470" t="s">
        <v>494</v>
      </c>
      <c r="Y2756" s="553">
        <v>33</v>
      </c>
      <c r="Z2756" s="400">
        <v>496</v>
      </c>
      <c r="AA2756" s="502">
        <v>496</v>
      </c>
    </row>
    <row r="2757" spans="1:27" ht="12.6" customHeight="1">
      <c r="A2757" s="403">
        <f t="shared" si="1143"/>
        <v>2741</v>
      </c>
      <c r="B2757" s="541"/>
      <c r="C2757" s="404" t="str">
        <f t="shared" si="1148"/>
        <v>C-R35</v>
      </c>
      <c r="D2757" s="405"/>
      <c r="E2757" s="405">
        <v>0.43745370370370368</v>
      </c>
      <c r="F2757" s="406">
        <f t="shared" ref="F2757:H2757" si="1189">F2756</f>
        <v>1.7</v>
      </c>
      <c r="G2757" s="468">
        <f t="shared" si="1189"/>
        <v>8.34</v>
      </c>
      <c r="H2757" s="407">
        <f t="shared" si="1189"/>
        <v>1.2</v>
      </c>
      <c r="I2757" s="407">
        <f t="shared" si="1150"/>
        <v>10.039999999999999</v>
      </c>
      <c r="J2757" s="407">
        <f t="shared" si="1151"/>
        <v>10.149999999403953</v>
      </c>
      <c r="K2757" s="408">
        <f t="shared" si="1152"/>
        <v>0.10999999940395355</v>
      </c>
      <c r="L2757" s="409">
        <f t="shared" si="1145"/>
        <v>0.5</v>
      </c>
      <c r="M2757" s="410">
        <f t="shared" si="1153"/>
        <v>10.54</v>
      </c>
      <c r="N2757" s="410">
        <f t="shared" si="1154"/>
        <v>10.649999999403953</v>
      </c>
      <c r="O2757" s="411"/>
      <c r="P2757" s="485">
        <f t="shared" ca="1" si="1155"/>
        <v>1.5003472222221665</v>
      </c>
      <c r="Q2757" s="484">
        <f t="shared" ca="1" si="1156"/>
        <v>1.5005092592592035</v>
      </c>
      <c r="R2757" s="486">
        <v>0.10999999940395355</v>
      </c>
      <c r="S2757" s="486"/>
      <c r="T2757"/>
      <c r="U2757" s="469" t="str">
        <f t="shared" si="1157"/>
        <v>C-R35</v>
      </c>
      <c r="V2757" s="552"/>
      <c r="W2757" s="470" t="s">
        <v>493</v>
      </c>
      <c r="X2757" s="470" t="s">
        <v>494</v>
      </c>
      <c r="Y2757" s="553">
        <v>35</v>
      </c>
      <c r="Z2757" s="400">
        <v>496</v>
      </c>
      <c r="AA2757" s="502">
        <v>496</v>
      </c>
    </row>
    <row r="2758" spans="1:27" ht="12.6" customHeight="1">
      <c r="A2758" s="403">
        <f t="shared" si="1143"/>
        <v>2742</v>
      </c>
      <c r="B2758" s="541"/>
      <c r="C2758" s="404" t="str">
        <f t="shared" si="1148"/>
        <v>C-R37</v>
      </c>
      <c r="D2758" s="405"/>
      <c r="E2758" s="405">
        <v>0.43745370370370368</v>
      </c>
      <c r="F2758" s="406">
        <f t="shared" ref="F2758:H2758" si="1190">F2757</f>
        <v>1.7</v>
      </c>
      <c r="G2758" s="468">
        <f t="shared" si="1190"/>
        <v>8.34</v>
      </c>
      <c r="H2758" s="407">
        <f t="shared" si="1190"/>
        <v>1.2</v>
      </c>
      <c r="I2758" s="407">
        <f t="shared" si="1150"/>
        <v>10.039999999999999</v>
      </c>
      <c r="J2758" s="407">
        <f t="shared" si="1151"/>
        <v>10.149999999403953</v>
      </c>
      <c r="K2758" s="408">
        <f t="shared" si="1152"/>
        <v>0.10999999940395355</v>
      </c>
      <c r="L2758" s="409">
        <f t="shared" si="1145"/>
        <v>0.5</v>
      </c>
      <c r="M2758" s="410">
        <f t="shared" si="1153"/>
        <v>10.54</v>
      </c>
      <c r="N2758" s="410">
        <f t="shared" si="1154"/>
        <v>10.649999999403953</v>
      </c>
      <c r="O2758" s="411"/>
      <c r="P2758" s="485">
        <f t="shared" ca="1" si="1155"/>
        <v>1.500740740740685</v>
      </c>
      <c r="Q2758" s="484">
        <f t="shared" ca="1" si="1156"/>
        <v>1.5008912037036479</v>
      </c>
      <c r="R2758" s="486">
        <v>0.10999999940395355</v>
      </c>
      <c r="S2758" s="486"/>
      <c r="T2758"/>
      <c r="U2758" s="469" t="str">
        <f t="shared" si="1157"/>
        <v>C-R37</v>
      </c>
      <c r="V2758" s="552"/>
      <c r="W2758" s="470" t="s">
        <v>493</v>
      </c>
      <c r="X2758" s="470" t="s">
        <v>494</v>
      </c>
      <c r="Y2758" s="553">
        <v>37</v>
      </c>
      <c r="Z2758" s="400">
        <v>496</v>
      </c>
      <c r="AA2758" s="502">
        <v>496</v>
      </c>
    </row>
    <row r="2759" spans="1:27" ht="12.6" customHeight="1">
      <c r="A2759" s="403">
        <f t="shared" si="1143"/>
        <v>2743</v>
      </c>
      <c r="B2759" s="541"/>
      <c r="C2759" s="404" t="str">
        <f t="shared" si="1148"/>
        <v>C-R39</v>
      </c>
      <c r="D2759" s="405"/>
      <c r="E2759" s="405">
        <v>0.43745370370370368</v>
      </c>
      <c r="F2759" s="406">
        <f t="shared" ref="F2759:H2759" si="1191">F2758</f>
        <v>1.7</v>
      </c>
      <c r="G2759" s="468">
        <f t="shared" si="1191"/>
        <v>8.34</v>
      </c>
      <c r="H2759" s="407">
        <f t="shared" si="1191"/>
        <v>1.2</v>
      </c>
      <c r="I2759" s="407">
        <f t="shared" si="1150"/>
        <v>10.039999999999999</v>
      </c>
      <c r="J2759" s="407">
        <f t="shared" si="1151"/>
        <v>10.149999999403953</v>
      </c>
      <c r="K2759" s="408">
        <f t="shared" si="1152"/>
        <v>0.10999999940395355</v>
      </c>
      <c r="L2759" s="409">
        <f t="shared" si="1145"/>
        <v>0.5</v>
      </c>
      <c r="M2759" s="410">
        <f t="shared" si="1153"/>
        <v>10.54</v>
      </c>
      <c r="N2759" s="410">
        <f t="shared" si="1154"/>
        <v>10.649999999403953</v>
      </c>
      <c r="O2759" s="411"/>
      <c r="P2759" s="485">
        <f t="shared" ca="1" si="1155"/>
        <v>1.5011689814814257</v>
      </c>
      <c r="Q2759" s="484">
        <f t="shared" ca="1" si="1156"/>
        <v>1.5013194444443887</v>
      </c>
      <c r="R2759" s="486">
        <v>0.10999999940395355</v>
      </c>
      <c r="S2759" s="486"/>
      <c r="T2759"/>
      <c r="U2759" s="469" t="str">
        <f t="shared" si="1157"/>
        <v>C-R39</v>
      </c>
      <c r="V2759" s="552"/>
      <c r="W2759" s="470" t="s">
        <v>493</v>
      </c>
      <c r="X2759" s="470" t="s">
        <v>494</v>
      </c>
      <c r="Y2759" s="553">
        <v>39</v>
      </c>
      <c r="Z2759" s="400">
        <v>496</v>
      </c>
      <c r="AA2759" s="502">
        <v>496</v>
      </c>
    </row>
    <row r="2760" spans="1:27" ht="12.6" customHeight="1">
      <c r="A2760" s="403">
        <f t="shared" si="1143"/>
        <v>2744</v>
      </c>
      <c r="B2760" s="541"/>
      <c r="C2760" s="404" t="str">
        <f t="shared" si="1148"/>
        <v>C-R41</v>
      </c>
      <c r="D2760" s="405"/>
      <c r="E2760" s="405">
        <v>0.43745370370370368</v>
      </c>
      <c r="F2760" s="406">
        <f t="shared" ref="F2760:H2760" si="1192">F2759</f>
        <v>1.7</v>
      </c>
      <c r="G2760" s="468">
        <f t="shared" si="1192"/>
        <v>8.34</v>
      </c>
      <c r="H2760" s="407">
        <f t="shared" si="1192"/>
        <v>1.2</v>
      </c>
      <c r="I2760" s="407">
        <f t="shared" si="1150"/>
        <v>10.039999999999999</v>
      </c>
      <c r="J2760" s="407">
        <f t="shared" si="1151"/>
        <v>10.149999999403953</v>
      </c>
      <c r="K2760" s="408">
        <f t="shared" si="1152"/>
        <v>0.10999999940395355</v>
      </c>
      <c r="L2760" s="409">
        <f t="shared" si="1145"/>
        <v>0.5</v>
      </c>
      <c r="M2760" s="410">
        <f t="shared" si="1153"/>
        <v>10.54</v>
      </c>
      <c r="N2760" s="410">
        <f t="shared" si="1154"/>
        <v>10.649999999403953</v>
      </c>
      <c r="O2760" s="411"/>
      <c r="P2760" s="485">
        <f t="shared" ca="1" si="1155"/>
        <v>1.5015740740740182</v>
      </c>
      <c r="Q2760" s="484">
        <f t="shared" ca="1" si="1156"/>
        <v>1.5017361111110552</v>
      </c>
      <c r="R2760" s="486">
        <v>0.10999999940395355</v>
      </c>
      <c r="S2760" s="486"/>
      <c r="T2760"/>
      <c r="U2760" s="469" t="str">
        <f t="shared" si="1157"/>
        <v>C-R41</v>
      </c>
      <c r="V2760" s="552"/>
      <c r="W2760" s="470" t="s">
        <v>493</v>
      </c>
      <c r="X2760" s="470" t="s">
        <v>494</v>
      </c>
      <c r="Y2760" s="553">
        <v>41</v>
      </c>
      <c r="Z2760" s="400">
        <v>496</v>
      </c>
      <c r="AA2760" s="502">
        <v>496</v>
      </c>
    </row>
    <row r="2761" spans="1:27" ht="12.6" customHeight="1">
      <c r="A2761" s="403">
        <f t="shared" si="1143"/>
        <v>2745</v>
      </c>
      <c r="B2761" s="541"/>
      <c r="C2761" s="404" t="str">
        <f t="shared" si="1148"/>
        <v>C-R43</v>
      </c>
      <c r="D2761" s="405"/>
      <c r="E2761" s="405">
        <v>0.43745370370370368</v>
      </c>
      <c r="F2761" s="406">
        <f t="shared" ref="F2761:H2761" si="1193">F2760</f>
        <v>1.7</v>
      </c>
      <c r="G2761" s="468">
        <f t="shared" si="1193"/>
        <v>8.34</v>
      </c>
      <c r="H2761" s="407">
        <f t="shared" si="1193"/>
        <v>1.2</v>
      </c>
      <c r="I2761" s="407">
        <f t="shared" si="1150"/>
        <v>10.039999999999999</v>
      </c>
      <c r="J2761" s="407">
        <f t="shared" si="1151"/>
        <v>10.149999999403953</v>
      </c>
      <c r="K2761" s="408">
        <f t="shared" si="1152"/>
        <v>0.10999999940395355</v>
      </c>
      <c r="L2761" s="409">
        <f t="shared" si="1145"/>
        <v>0.5</v>
      </c>
      <c r="M2761" s="410">
        <f t="shared" si="1153"/>
        <v>10.54</v>
      </c>
      <c r="N2761" s="410">
        <f t="shared" si="1154"/>
        <v>10.649999999403953</v>
      </c>
      <c r="O2761" s="411"/>
      <c r="P2761" s="485">
        <f t="shared" ca="1" si="1155"/>
        <v>1.5019675925925366</v>
      </c>
      <c r="Q2761" s="484">
        <f t="shared" ca="1" si="1156"/>
        <v>1.5021064814814256</v>
      </c>
      <c r="R2761" s="486">
        <v>0.10999999940395355</v>
      </c>
      <c r="S2761" s="486"/>
      <c r="T2761"/>
      <c r="U2761" s="469" t="str">
        <f t="shared" si="1157"/>
        <v>C-R43</v>
      </c>
      <c r="V2761" s="552"/>
      <c r="W2761" s="470" t="s">
        <v>493</v>
      </c>
      <c r="X2761" s="470" t="s">
        <v>494</v>
      </c>
      <c r="Y2761" s="553">
        <v>43</v>
      </c>
      <c r="Z2761" s="400">
        <v>496</v>
      </c>
      <c r="AA2761" s="502">
        <v>496</v>
      </c>
    </row>
    <row r="2762" spans="1:27" ht="12.6" customHeight="1">
      <c r="A2762" s="403">
        <f t="shared" si="1143"/>
        <v>2746</v>
      </c>
      <c r="B2762" s="541"/>
      <c r="C2762" s="404" t="str">
        <f t="shared" si="1148"/>
        <v>C-R45</v>
      </c>
      <c r="D2762" s="405"/>
      <c r="E2762" s="405">
        <v>0.43745370370370368</v>
      </c>
      <c r="F2762" s="406">
        <f t="shared" ref="F2762:H2762" si="1194">F2761</f>
        <v>1.7</v>
      </c>
      <c r="G2762" s="468">
        <f t="shared" si="1194"/>
        <v>8.34</v>
      </c>
      <c r="H2762" s="407">
        <f t="shared" si="1194"/>
        <v>1.2</v>
      </c>
      <c r="I2762" s="407">
        <f t="shared" si="1150"/>
        <v>10.039999999999999</v>
      </c>
      <c r="J2762" s="407">
        <f t="shared" si="1151"/>
        <v>10.149999999403953</v>
      </c>
      <c r="K2762" s="408">
        <f t="shared" si="1152"/>
        <v>0.10999999940395355</v>
      </c>
      <c r="L2762" s="409">
        <f t="shared" si="1145"/>
        <v>0.5</v>
      </c>
      <c r="M2762" s="410">
        <f t="shared" si="1153"/>
        <v>10.54</v>
      </c>
      <c r="N2762" s="410">
        <f t="shared" si="1154"/>
        <v>10.649999999403953</v>
      </c>
      <c r="O2762" s="411"/>
      <c r="P2762" s="485">
        <f t="shared" ca="1" si="1155"/>
        <v>1.5023958333332774</v>
      </c>
      <c r="Q2762" s="484">
        <f t="shared" ca="1" si="1156"/>
        <v>1.5025462962962404</v>
      </c>
      <c r="R2762" s="486">
        <v>0.10999999940395355</v>
      </c>
      <c r="S2762" s="486"/>
      <c r="T2762"/>
      <c r="U2762" s="469" t="str">
        <f t="shared" si="1157"/>
        <v>C-R45</v>
      </c>
      <c r="V2762" s="552"/>
      <c r="W2762" s="470" t="s">
        <v>493</v>
      </c>
      <c r="X2762" s="470" t="s">
        <v>494</v>
      </c>
      <c r="Y2762" s="553">
        <v>45</v>
      </c>
      <c r="Z2762" s="400">
        <v>496</v>
      </c>
      <c r="AA2762" s="502">
        <v>496</v>
      </c>
    </row>
    <row r="2763" spans="1:27" ht="12.6" customHeight="1">
      <c r="A2763" s="403">
        <f t="shared" si="1143"/>
        <v>2747</v>
      </c>
      <c r="B2763" s="541"/>
      <c r="C2763" s="404" t="str">
        <f t="shared" si="1148"/>
        <v>C-R47</v>
      </c>
      <c r="D2763" s="405"/>
      <c r="E2763" s="405">
        <v>0.43745370370370368</v>
      </c>
      <c r="F2763" s="406">
        <f t="shared" ref="F2763:H2763" si="1195">F2762</f>
        <v>1.7</v>
      </c>
      <c r="G2763" s="468">
        <f t="shared" si="1195"/>
        <v>8.34</v>
      </c>
      <c r="H2763" s="407">
        <f t="shared" si="1195"/>
        <v>1.2</v>
      </c>
      <c r="I2763" s="407">
        <f t="shared" si="1150"/>
        <v>10.039999999999999</v>
      </c>
      <c r="J2763" s="407">
        <f t="shared" si="1151"/>
        <v>10.149999999403953</v>
      </c>
      <c r="K2763" s="408">
        <f t="shared" si="1152"/>
        <v>0.10999999940395355</v>
      </c>
      <c r="L2763" s="409">
        <f t="shared" si="1145"/>
        <v>0.5</v>
      </c>
      <c r="M2763" s="410">
        <f t="shared" si="1153"/>
        <v>10.54</v>
      </c>
      <c r="N2763" s="410">
        <f t="shared" si="1154"/>
        <v>10.649999999403953</v>
      </c>
      <c r="O2763" s="411"/>
      <c r="P2763" s="485">
        <f t="shared" ca="1" si="1155"/>
        <v>1.5028124999999442</v>
      </c>
      <c r="Q2763" s="484">
        <f t="shared" ca="1" si="1156"/>
        <v>1.5029861111110552</v>
      </c>
      <c r="R2763" s="486">
        <v>0.10999999940395355</v>
      </c>
      <c r="S2763" s="486"/>
      <c r="T2763"/>
      <c r="U2763" s="469" t="str">
        <f t="shared" si="1157"/>
        <v>C-R47</v>
      </c>
      <c r="V2763" s="552"/>
      <c r="W2763" s="470" t="s">
        <v>493</v>
      </c>
      <c r="X2763" s="470" t="s">
        <v>494</v>
      </c>
      <c r="Y2763" s="553">
        <v>47</v>
      </c>
      <c r="Z2763" s="400">
        <v>496</v>
      </c>
      <c r="AA2763" s="502">
        <v>496</v>
      </c>
    </row>
    <row r="2764" spans="1:27" ht="12.6" customHeight="1">
      <c r="A2764" s="403">
        <f t="shared" si="1143"/>
        <v>2748</v>
      </c>
      <c r="B2764" s="541"/>
      <c r="C2764" s="404" t="str">
        <f t="shared" si="1148"/>
        <v>C-R49</v>
      </c>
      <c r="D2764" s="405"/>
      <c r="E2764" s="405">
        <v>0.43745370370370368</v>
      </c>
      <c r="F2764" s="406">
        <f t="shared" ref="F2764:H2764" si="1196">F2763</f>
        <v>1.7</v>
      </c>
      <c r="G2764" s="468">
        <f t="shared" si="1196"/>
        <v>8.34</v>
      </c>
      <c r="H2764" s="407">
        <f t="shared" si="1196"/>
        <v>1.2</v>
      </c>
      <c r="I2764" s="407">
        <f t="shared" si="1150"/>
        <v>10.039999999999999</v>
      </c>
      <c r="J2764" s="407">
        <f t="shared" si="1151"/>
        <v>10.149999999403953</v>
      </c>
      <c r="K2764" s="408">
        <f t="shared" si="1152"/>
        <v>0.10999999940395355</v>
      </c>
      <c r="L2764" s="409">
        <f t="shared" si="1145"/>
        <v>0.5</v>
      </c>
      <c r="M2764" s="410">
        <f t="shared" si="1153"/>
        <v>10.54</v>
      </c>
      <c r="N2764" s="410">
        <f t="shared" si="1154"/>
        <v>10.649999999403953</v>
      </c>
      <c r="O2764" s="411"/>
      <c r="P2764" s="485">
        <f t="shared" ca="1" si="1155"/>
        <v>1.5032407407406847</v>
      </c>
      <c r="Q2764" s="484">
        <f t="shared" ca="1" si="1156"/>
        <v>1.5033796296295736</v>
      </c>
      <c r="R2764" s="486">
        <v>0.10999999940395355</v>
      </c>
      <c r="S2764" s="486"/>
      <c r="T2764"/>
      <c r="U2764" s="469" t="str">
        <f t="shared" si="1157"/>
        <v>C-R49</v>
      </c>
      <c r="V2764" s="552"/>
      <c r="W2764" s="470" t="s">
        <v>493</v>
      </c>
      <c r="X2764" s="470" t="s">
        <v>494</v>
      </c>
      <c r="Y2764" s="553">
        <v>49</v>
      </c>
      <c r="Z2764" s="400">
        <v>496</v>
      </c>
      <c r="AA2764" s="502">
        <v>496</v>
      </c>
    </row>
    <row r="2765" spans="1:27" ht="12.6" customHeight="1">
      <c r="A2765" s="403">
        <f t="shared" si="1143"/>
        <v>2749</v>
      </c>
      <c r="B2765" s="541"/>
      <c r="C2765" s="404" t="str">
        <f t="shared" si="1148"/>
        <v>C-R51</v>
      </c>
      <c r="D2765" s="405"/>
      <c r="E2765" s="405">
        <v>0.43745370370370368</v>
      </c>
      <c r="F2765" s="406">
        <f t="shared" ref="F2765:H2765" si="1197">F2764</f>
        <v>1.7</v>
      </c>
      <c r="G2765" s="468">
        <f t="shared" si="1197"/>
        <v>8.34</v>
      </c>
      <c r="H2765" s="407">
        <f t="shared" si="1197"/>
        <v>1.2</v>
      </c>
      <c r="I2765" s="407">
        <f t="shared" si="1150"/>
        <v>10.039999999999999</v>
      </c>
      <c r="J2765" s="407">
        <f t="shared" si="1151"/>
        <v>10.149999999403953</v>
      </c>
      <c r="K2765" s="408">
        <f t="shared" si="1152"/>
        <v>0.10999999940395355</v>
      </c>
      <c r="L2765" s="409">
        <f t="shared" si="1145"/>
        <v>0.5</v>
      </c>
      <c r="M2765" s="410">
        <f t="shared" si="1153"/>
        <v>10.54</v>
      </c>
      <c r="N2765" s="410">
        <f t="shared" si="1154"/>
        <v>10.649999999403953</v>
      </c>
      <c r="O2765" s="411"/>
      <c r="P2765" s="485">
        <f t="shared" ca="1" si="1155"/>
        <v>1.5036111111110551</v>
      </c>
      <c r="Q2765" s="484">
        <f t="shared" ca="1" si="1156"/>
        <v>1.503773148148092</v>
      </c>
      <c r="R2765" s="486">
        <v>0.10999999940395355</v>
      </c>
      <c r="S2765" s="486"/>
      <c r="T2765"/>
      <c r="U2765" s="469" t="str">
        <f t="shared" si="1157"/>
        <v>C-R51</v>
      </c>
      <c r="V2765" s="552"/>
      <c r="W2765" s="470" t="s">
        <v>493</v>
      </c>
      <c r="X2765" s="470" t="s">
        <v>494</v>
      </c>
      <c r="Y2765" s="553">
        <v>51</v>
      </c>
      <c r="Z2765" s="400">
        <v>496</v>
      </c>
      <c r="AA2765" s="502">
        <v>496</v>
      </c>
    </row>
    <row r="2766" spans="1:27" ht="12.6" customHeight="1">
      <c r="A2766" s="403">
        <f t="shared" si="1143"/>
        <v>2750</v>
      </c>
      <c r="B2766" s="541"/>
      <c r="C2766" s="404" t="str">
        <f t="shared" si="1148"/>
        <v>C-R53</v>
      </c>
      <c r="D2766" s="405"/>
      <c r="E2766" s="405">
        <v>0.43745370370370368</v>
      </c>
      <c r="F2766" s="406">
        <f t="shared" ref="F2766:H2766" si="1198">F2765</f>
        <v>1.7</v>
      </c>
      <c r="G2766" s="468">
        <f t="shared" si="1198"/>
        <v>8.34</v>
      </c>
      <c r="H2766" s="407">
        <f t="shared" si="1198"/>
        <v>1.2</v>
      </c>
      <c r="I2766" s="407">
        <f t="shared" si="1150"/>
        <v>10.039999999999999</v>
      </c>
      <c r="J2766" s="407">
        <f t="shared" si="1151"/>
        <v>10.149999999403953</v>
      </c>
      <c r="K2766" s="408">
        <f t="shared" si="1152"/>
        <v>0.10999999940395355</v>
      </c>
      <c r="L2766" s="409">
        <f t="shared" si="1145"/>
        <v>0.5</v>
      </c>
      <c r="M2766" s="410">
        <f t="shared" si="1153"/>
        <v>10.54</v>
      </c>
      <c r="N2766" s="410">
        <f t="shared" si="1154"/>
        <v>10.649999999403953</v>
      </c>
      <c r="O2766" s="411"/>
      <c r="P2766" s="485">
        <f t="shared" ca="1" si="1155"/>
        <v>1.5040277777777216</v>
      </c>
      <c r="Q2766" s="484">
        <f t="shared" ca="1" si="1156"/>
        <v>1.5041898148147586</v>
      </c>
      <c r="R2766" s="486">
        <v>0.10999999940395355</v>
      </c>
      <c r="S2766" s="486"/>
      <c r="T2766"/>
      <c r="U2766" s="469" t="str">
        <f t="shared" si="1157"/>
        <v>C-R53</v>
      </c>
      <c r="V2766" s="552"/>
      <c r="W2766" s="470" t="s">
        <v>493</v>
      </c>
      <c r="X2766" s="470" t="s">
        <v>494</v>
      </c>
      <c r="Y2766" s="553">
        <v>53</v>
      </c>
      <c r="Z2766" s="400">
        <v>496</v>
      </c>
      <c r="AA2766" s="502">
        <v>496</v>
      </c>
    </row>
    <row r="2767" spans="1:27" ht="12.6" customHeight="1">
      <c r="A2767" s="403">
        <f t="shared" si="1143"/>
        <v>2751</v>
      </c>
      <c r="B2767" s="541"/>
      <c r="C2767" s="404" t="str">
        <f t="shared" si="1148"/>
        <v>C-R52</v>
      </c>
      <c r="D2767" s="405"/>
      <c r="E2767" s="405">
        <v>0.43745370370370368</v>
      </c>
      <c r="F2767" s="406">
        <f t="shared" ref="F2767:H2767" si="1199">F2766</f>
        <v>1.7</v>
      </c>
      <c r="G2767" s="468">
        <f t="shared" si="1199"/>
        <v>8.34</v>
      </c>
      <c r="H2767" s="407">
        <f t="shared" si="1199"/>
        <v>1.2</v>
      </c>
      <c r="I2767" s="407">
        <f t="shared" si="1150"/>
        <v>10.039999999999999</v>
      </c>
      <c r="J2767" s="407">
        <f t="shared" si="1151"/>
        <v>10.149999999403953</v>
      </c>
      <c r="K2767" s="408">
        <f t="shared" si="1152"/>
        <v>0.10999999940395355</v>
      </c>
      <c r="L2767" s="409">
        <f t="shared" si="1145"/>
        <v>0.5</v>
      </c>
      <c r="M2767" s="410">
        <f t="shared" si="1153"/>
        <v>10.54</v>
      </c>
      <c r="N2767" s="410">
        <f t="shared" si="1154"/>
        <v>10.649999999403953</v>
      </c>
      <c r="O2767" s="411"/>
      <c r="P2767" s="485">
        <f t="shared" ca="1" si="1155"/>
        <v>1.5044444444443881</v>
      </c>
      <c r="Q2767" s="484">
        <f t="shared" ca="1" si="1156"/>
        <v>1.5046180555554991</v>
      </c>
      <c r="R2767" s="486">
        <v>0.10999999940395355</v>
      </c>
      <c r="S2767" s="486"/>
      <c r="T2767"/>
      <c r="U2767" s="469" t="str">
        <f t="shared" si="1157"/>
        <v>C-R52</v>
      </c>
      <c r="V2767" s="552"/>
      <c r="W2767" s="470" t="s">
        <v>493</v>
      </c>
      <c r="X2767" s="470" t="s">
        <v>494</v>
      </c>
      <c r="Y2767" s="553">
        <v>52</v>
      </c>
      <c r="Z2767" s="400">
        <v>496</v>
      </c>
      <c r="AA2767" s="502">
        <v>496</v>
      </c>
    </row>
    <row r="2768" spans="1:27" ht="12.6" customHeight="1">
      <c r="A2768" s="403">
        <f t="shared" si="1143"/>
        <v>2752</v>
      </c>
      <c r="B2768" s="541"/>
      <c r="C2768" s="404" t="str">
        <f t="shared" si="1148"/>
        <v>C-R50</v>
      </c>
      <c r="D2768" s="405"/>
      <c r="E2768" s="405">
        <v>0.43745370370370368</v>
      </c>
      <c r="F2768" s="406">
        <f t="shared" ref="F2768:H2768" si="1200">F2767</f>
        <v>1.7</v>
      </c>
      <c r="G2768" s="468">
        <f t="shared" si="1200"/>
        <v>8.34</v>
      </c>
      <c r="H2768" s="407">
        <f t="shared" si="1200"/>
        <v>1.2</v>
      </c>
      <c r="I2768" s="407">
        <f t="shared" si="1150"/>
        <v>10.039999999999999</v>
      </c>
      <c r="J2768" s="407">
        <f t="shared" si="1151"/>
        <v>10.149999999403953</v>
      </c>
      <c r="K2768" s="408">
        <f t="shared" si="1152"/>
        <v>0.10999999940395355</v>
      </c>
      <c r="L2768" s="409">
        <f t="shared" si="1145"/>
        <v>0.5</v>
      </c>
      <c r="M2768" s="410">
        <f t="shared" si="1153"/>
        <v>10.54</v>
      </c>
      <c r="N2768" s="410">
        <f t="shared" si="1154"/>
        <v>10.649999999403953</v>
      </c>
      <c r="O2768" s="411"/>
      <c r="P2768" s="485">
        <f t="shared" ca="1" si="1155"/>
        <v>1.5048611111110546</v>
      </c>
      <c r="Q2768" s="484">
        <f t="shared" ca="1" si="1156"/>
        <v>1.5050115740740175</v>
      </c>
      <c r="R2768" s="486">
        <v>0.10999999940395355</v>
      </c>
      <c r="S2768" s="486"/>
      <c r="T2768"/>
      <c r="U2768" s="469" t="str">
        <f t="shared" si="1157"/>
        <v>C-R50</v>
      </c>
      <c r="V2768" s="552"/>
      <c r="W2768" s="470" t="s">
        <v>493</v>
      </c>
      <c r="X2768" s="470" t="s">
        <v>494</v>
      </c>
      <c r="Y2768" s="553">
        <v>50</v>
      </c>
      <c r="Z2768" s="400">
        <v>496</v>
      </c>
      <c r="AA2768" s="502">
        <v>496</v>
      </c>
    </row>
    <row r="2769" spans="1:27" ht="12.6" customHeight="1">
      <c r="A2769" s="403">
        <f t="shared" si="1143"/>
        <v>2753</v>
      </c>
      <c r="B2769" s="541"/>
      <c r="C2769" s="404" t="str">
        <f t="shared" si="1148"/>
        <v>C-R48</v>
      </c>
      <c r="D2769" s="405"/>
      <c r="E2769" s="405">
        <v>0.43745370370370368</v>
      </c>
      <c r="F2769" s="406">
        <f t="shared" ref="F2769:H2769" si="1201">F2768</f>
        <v>1.7</v>
      </c>
      <c r="G2769" s="468">
        <f t="shared" si="1201"/>
        <v>8.34</v>
      </c>
      <c r="H2769" s="407">
        <f t="shared" si="1201"/>
        <v>1.2</v>
      </c>
      <c r="I2769" s="407">
        <f t="shared" si="1150"/>
        <v>10.039999999999999</v>
      </c>
      <c r="J2769" s="407">
        <f t="shared" si="1151"/>
        <v>10.149999999403953</v>
      </c>
      <c r="K2769" s="408">
        <f t="shared" si="1152"/>
        <v>0.10999999940395355</v>
      </c>
      <c r="L2769" s="409">
        <f t="shared" si="1145"/>
        <v>0.5</v>
      </c>
      <c r="M2769" s="410">
        <f t="shared" si="1153"/>
        <v>10.54</v>
      </c>
      <c r="N2769" s="410">
        <f t="shared" si="1154"/>
        <v>10.649999999403953</v>
      </c>
      <c r="O2769" s="411"/>
      <c r="P2769" s="485">
        <f t="shared" ca="1" si="1155"/>
        <v>1.5053009259258694</v>
      </c>
      <c r="Q2769" s="484">
        <f t="shared" ca="1" si="1156"/>
        <v>1.5054513888888323</v>
      </c>
      <c r="R2769" s="486">
        <v>0.10999999940395355</v>
      </c>
      <c r="S2769" s="486"/>
      <c r="T2769"/>
      <c r="U2769" s="469" t="str">
        <f t="shared" si="1157"/>
        <v>C-R48</v>
      </c>
      <c r="V2769" s="552"/>
      <c r="W2769" s="470" t="s">
        <v>493</v>
      </c>
      <c r="X2769" s="470" t="s">
        <v>494</v>
      </c>
      <c r="Y2769" s="553">
        <v>48</v>
      </c>
      <c r="Z2769" s="400">
        <v>496</v>
      </c>
      <c r="AA2769" s="502">
        <v>496</v>
      </c>
    </row>
    <row r="2770" spans="1:27" ht="12.6" customHeight="1">
      <c r="A2770" s="403">
        <f t="shared" si="1143"/>
        <v>2754</v>
      </c>
      <c r="B2770" s="541"/>
      <c r="C2770" s="404" t="str">
        <f t="shared" si="1148"/>
        <v>C-R46</v>
      </c>
      <c r="D2770" s="405"/>
      <c r="E2770" s="405">
        <v>0.43745370370370368</v>
      </c>
      <c r="F2770" s="406">
        <f t="shared" ref="F2770:H2770" si="1202">F2769</f>
        <v>1.7</v>
      </c>
      <c r="G2770" s="468">
        <f t="shared" si="1202"/>
        <v>8.34</v>
      </c>
      <c r="H2770" s="407">
        <f t="shared" si="1202"/>
        <v>1.2</v>
      </c>
      <c r="I2770" s="407">
        <f t="shared" si="1150"/>
        <v>10.039999999999999</v>
      </c>
      <c r="J2770" s="407">
        <f t="shared" si="1151"/>
        <v>10.149999999403953</v>
      </c>
      <c r="K2770" s="408">
        <f t="shared" si="1152"/>
        <v>0.10999999940395355</v>
      </c>
      <c r="L2770" s="409">
        <f t="shared" si="1145"/>
        <v>0.5</v>
      </c>
      <c r="M2770" s="410">
        <f t="shared" si="1153"/>
        <v>10.54</v>
      </c>
      <c r="N2770" s="410">
        <f t="shared" si="1154"/>
        <v>10.649999999403953</v>
      </c>
      <c r="O2770" s="411"/>
      <c r="P2770" s="485">
        <f t="shared" ca="1" si="1155"/>
        <v>1.5057407407406842</v>
      </c>
      <c r="Q2770" s="484">
        <f t="shared" ca="1" si="1156"/>
        <v>1.5058912037036472</v>
      </c>
      <c r="R2770" s="486">
        <v>0.10999999940395355</v>
      </c>
      <c r="S2770" s="486"/>
      <c r="T2770"/>
      <c r="U2770" s="469" t="str">
        <f t="shared" si="1157"/>
        <v>C-R46</v>
      </c>
      <c r="V2770" s="552"/>
      <c r="W2770" s="470" t="s">
        <v>493</v>
      </c>
      <c r="X2770" s="470" t="s">
        <v>494</v>
      </c>
      <c r="Y2770" s="553">
        <v>46</v>
      </c>
      <c r="Z2770" s="400">
        <v>496</v>
      </c>
      <c r="AA2770" s="502">
        <v>496</v>
      </c>
    </row>
    <row r="2771" spans="1:27" ht="12.6" customHeight="1">
      <c r="A2771" s="403">
        <f t="shared" si="1143"/>
        <v>2755</v>
      </c>
      <c r="B2771" s="541"/>
      <c r="C2771" s="404" t="str">
        <f t="shared" si="1148"/>
        <v>C-R44</v>
      </c>
      <c r="D2771" s="405"/>
      <c r="E2771" s="405">
        <v>0.43745370370370368</v>
      </c>
      <c r="F2771" s="406">
        <f t="shared" ref="F2771:H2771" si="1203">F2770</f>
        <v>1.7</v>
      </c>
      <c r="G2771" s="468">
        <f t="shared" si="1203"/>
        <v>8.34</v>
      </c>
      <c r="H2771" s="407">
        <f t="shared" si="1203"/>
        <v>1.2</v>
      </c>
      <c r="I2771" s="407">
        <f t="shared" si="1150"/>
        <v>10.039999999999999</v>
      </c>
      <c r="J2771" s="407">
        <f t="shared" si="1151"/>
        <v>10.149999999403953</v>
      </c>
      <c r="K2771" s="408">
        <f t="shared" si="1152"/>
        <v>0.10999999940395355</v>
      </c>
      <c r="L2771" s="409">
        <f t="shared" si="1145"/>
        <v>0.5</v>
      </c>
      <c r="M2771" s="410">
        <f t="shared" si="1153"/>
        <v>10.54</v>
      </c>
      <c r="N2771" s="410">
        <f t="shared" si="1154"/>
        <v>10.649999999403953</v>
      </c>
      <c r="O2771" s="411"/>
      <c r="P2771" s="485">
        <f t="shared" ca="1" si="1155"/>
        <v>1.5061342592592026</v>
      </c>
      <c r="Q2771" s="484">
        <f t="shared" ca="1" si="1156"/>
        <v>1.5063078703703137</v>
      </c>
      <c r="R2771" s="486">
        <v>0.10999999940395355</v>
      </c>
      <c r="S2771" s="486"/>
      <c r="T2771"/>
      <c r="U2771" s="469" t="str">
        <f t="shared" si="1157"/>
        <v>C-R44</v>
      </c>
      <c r="V2771" s="552"/>
      <c r="W2771" s="470" t="s">
        <v>493</v>
      </c>
      <c r="X2771" s="470" t="s">
        <v>494</v>
      </c>
      <c r="Y2771" s="553">
        <v>44</v>
      </c>
      <c r="Z2771" s="400">
        <v>496</v>
      </c>
      <c r="AA2771" s="502">
        <v>496</v>
      </c>
    </row>
    <row r="2772" spans="1:27" ht="12.6" customHeight="1">
      <c r="A2772" s="403">
        <f t="shared" si="1143"/>
        <v>2756</v>
      </c>
      <c r="B2772" s="541"/>
      <c r="C2772" s="404" t="str">
        <f t="shared" si="1148"/>
        <v>C-R42</v>
      </c>
      <c r="D2772" s="405"/>
      <c r="E2772" s="405">
        <v>0.43745370370370368</v>
      </c>
      <c r="F2772" s="406">
        <f t="shared" ref="F2772:H2772" si="1204">F2771</f>
        <v>1.7</v>
      </c>
      <c r="G2772" s="468">
        <f t="shared" si="1204"/>
        <v>8.34</v>
      </c>
      <c r="H2772" s="407">
        <f t="shared" si="1204"/>
        <v>1.2</v>
      </c>
      <c r="I2772" s="407">
        <f t="shared" si="1150"/>
        <v>10.039999999999999</v>
      </c>
      <c r="J2772" s="407">
        <f t="shared" si="1151"/>
        <v>10.149999999403953</v>
      </c>
      <c r="K2772" s="408">
        <f t="shared" si="1152"/>
        <v>0.10999999940395355</v>
      </c>
      <c r="L2772" s="409">
        <f t="shared" si="1145"/>
        <v>0.5</v>
      </c>
      <c r="M2772" s="410">
        <f t="shared" si="1153"/>
        <v>10.54</v>
      </c>
      <c r="N2772" s="410">
        <f t="shared" si="1154"/>
        <v>10.649999999403953</v>
      </c>
      <c r="O2772" s="411"/>
      <c r="P2772" s="485">
        <f t="shared" ca="1" si="1155"/>
        <v>1.5065740740740174</v>
      </c>
      <c r="Q2772" s="484">
        <f t="shared" ca="1" si="1156"/>
        <v>1.5067245370369804</v>
      </c>
      <c r="R2772" s="486">
        <v>0.10999999940395355</v>
      </c>
      <c r="S2772" s="486"/>
      <c r="T2772"/>
      <c r="U2772" s="469" t="str">
        <f t="shared" si="1157"/>
        <v>C-R42</v>
      </c>
      <c r="V2772" s="552"/>
      <c r="W2772" s="470" t="s">
        <v>493</v>
      </c>
      <c r="X2772" s="470" t="s">
        <v>494</v>
      </c>
      <c r="Y2772" s="553">
        <v>42</v>
      </c>
      <c r="Z2772" s="400">
        <v>496</v>
      </c>
      <c r="AA2772" s="502">
        <v>496</v>
      </c>
    </row>
    <row r="2773" spans="1:27" ht="12.6" customHeight="1">
      <c r="A2773" s="403">
        <f t="shared" si="1143"/>
        <v>2757</v>
      </c>
      <c r="B2773" s="541"/>
      <c r="C2773" s="404" t="str">
        <f t="shared" si="1148"/>
        <v>C-R40</v>
      </c>
      <c r="D2773" s="405"/>
      <c r="E2773" s="405">
        <v>0.43745370370370368</v>
      </c>
      <c r="F2773" s="406">
        <f t="shared" ref="F2773:H2773" si="1205">F2772</f>
        <v>1.7</v>
      </c>
      <c r="G2773" s="468">
        <f t="shared" si="1205"/>
        <v>8.34</v>
      </c>
      <c r="H2773" s="407">
        <f t="shared" si="1205"/>
        <v>1.2</v>
      </c>
      <c r="I2773" s="407">
        <f t="shared" si="1150"/>
        <v>10.039999999999999</v>
      </c>
      <c r="J2773" s="407">
        <f t="shared" si="1151"/>
        <v>10.149999999403953</v>
      </c>
      <c r="K2773" s="408">
        <f t="shared" si="1152"/>
        <v>0.10999999940395355</v>
      </c>
      <c r="L2773" s="409">
        <f t="shared" si="1145"/>
        <v>0.5</v>
      </c>
      <c r="M2773" s="410">
        <f t="shared" si="1153"/>
        <v>10.54</v>
      </c>
      <c r="N2773" s="410">
        <f t="shared" si="1154"/>
        <v>10.649999999403953</v>
      </c>
      <c r="O2773" s="411"/>
      <c r="P2773" s="485">
        <f t="shared" ca="1" si="1155"/>
        <v>1.5069675925925359</v>
      </c>
      <c r="Q2773" s="484">
        <f t="shared" ca="1" si="1156"/>
        <v>1.5071180555554988</v>
      </c>
      <c r="R2773" s="486">
        <v>0.10999999940395355</v>
      </c>
      <c r="S2773" s="486"/>
      <c r="T2773"/>
      <c r="U2773" s="469" t="str">
        <f t="shared" si="1157"/>
        <v>C-R40</v>
      </c>
      <c r="V2773" s="552"/>
      <c r="W2773" s="470" t="s">
        <v>493</v>
      </c>
      <c r="X2773" s="470" t="s">
        <v>494</v>
      </c>
      <c r="Y2773" s="553">
        <v>40</v>
      </c>
      <c r="Z2773" s="400">
        <v>496</v>
      </c>
      <c r="AA2773" s="502">
        <v>496</v>
      </c>
    </row>
    <row r="2774" spans="1:27" ht="12.6" customHeight="1">
      <c r="A2774" s="403">
        <f t="shared" si="1143"/>
        <v>2758</v>
      </c>
      <c r="B2774" s="541"/>
      <c r="C2774" s="404" t="str">
        <f t="shared" si="1148"/>
        <v>C-R38</v>
      </c>
      <c r="D2774" s="405"/>
      <c r="E2774" s="405">
        <v>0.43745370370370368</v>
      </c>
      <c r="F2774" s="406">
        <f t="shared" ref="F2774:H2774" si="1206">F2773</f>
        <v>1.7</v>
      </c>
      <c r="G2774" s="468">
        <f t="shared" si="1206"/>
        <v>8.34</v>
      </c>
      <c r="H2774" s="407">
        <f t="shared" si="1206"/>
        <v>1.2</v>
      </c>
      <c r="I2774" s="407">
        <f t="shared" ref="I2774:I2837" si="1207">F2774+G2774</f>
        <v>10.039999999999999</v>
      </c>
      <c r="J2774" s="407">
        <f t="shared" ref="J2774:J2837" si="1208">I2774+R2774</f>
        <v>10.149999999403953</v>
      </c>
      <c r="K2774" s="408">
        <f t="shared" ref="K2774:K2837" si="1209">J2774-I2774</f>
        <v>0.10999999940395355</v>
      </c>
      <c r="L2774" s="409">
        <f t="shared" si="1145"/>
        <v>0.5</v>
      </c>
      <c r="M2774" s="410">
        <f t="shared" ref="M2774:M2837" si="1210">I2774+L2774</f>
        <v>10.54</v>
      </c>
      <c r="N2774" s="410">
        <f t="shared" ref="N2774:N2837" si="1211">J2774+L2774</f>
        <v>10.649999999403953</v>
      </c>
      <c r="O2774" s="411"/>
      <c r="P2774" s="485">
        <f t="shared" ref="P2774:P2837" ca="1" si="1212">Q2773+TIME(0,0,RANDBETWEEN(20,25))</f>
        <v>1.5073495370369803</v>
      </c>
      <c r="Q2774" s="484">
        <f t="shared" ref="Q2774:Q2837" ca="1" si="1213">P2774+TIME(0,0,RANDBETWEEN(12,15))</f>
        <v>1.5074999999999432</v>
      </c>
      <c r="R2774" s="486">
        <v>0.10999999940395355</v>
      </c>
      <c r="S2774" s="486"/>
      <c r="T2774"/>
      <c r="U2774" s="469" t="str">
        <f t="shared" ref="U2774:U2837" si="1214">W2774&amp;V2774&amp;"-"&amp;X2774&amp;Y2774</f>
        <v>C-R38</v>
      </c>
      <c r="V2774" s="552"/>
      <c r="W2774" s="470" t="s">
        <v>493</v>
      </c>
      <c r="X2774" s="470" t="s">
        <v>494</v>
      </c>
      <c r="Y2774" s="553">
        <v>38</v>
      </c>
      <c r="Z2774" s="400">
        <v>496</v>
      </c>
      <c r="AA2774" s="502">
        <v>496</v>
      </c>
    </row>
    <row r="2775" spans="1:27" ht="12.6" customHeight="1">
      <c r="A2775" s="403">
        <f t="shared" si="1143"/>
        <v>2759</v>
      </c>
      <c r="B2775" s="541"/>
      <c r="C2775" s="404" t="str">
        <f t="shared" si="1148"/>
        <v>C-R36</v>
      </c>
      <c r="D2775" s="405"/>
      <c r="E2775" s="405">
        <v>0.43745370370370368</v>
      </c>
      <c r="F2775" s="406">
        <f t="shared" ref="F2775:H2775" si="1215">F2774</f>
        <v>1.7</v>
      </c>
      <c r="G2775" s="468">
        <f t="shared" si="1215"/>
        <v>8.34</v>
      </c>
      <c r="H2775" s="407">
        <f t="shared" si="1215"/>
        <v>1.2</v>
      </c>
      <c r="I2775" s="407">
        <f t="shared" si="1207"/>
        <v>10.039999999999999</v>
      </c>
      <c r="J2775" s="407">
        <f t="shared" si="1208"/>
        <v>10.149999999403953</v>
      </c>
      <c r="K2775" s="408">
        <f t="shared" si="1209"/>
        <v>0.10999999940395355</v>
      </c>
      <c r="L2775" s="409">
        <f t="shared" si="1145"/>
        <v>0.5</v>
      </c>
      <c r="M2775" s="410">
        <f t="shared" si="1210"/>
        <v>10.54</v>
      </c>
      <c r="N2775" s="410">
        <f t="shared" si="1211"/>
        <v>10.649999999403953</v>
      </c>
      <c r="O2775" s="411"/>
      <c r="P2775" s="485">
        <f t="shared" ca="1" si="1212"/>
        <v>1.507777777777721</v>
      </c>
      <c r="Q2775" s="484">
        <f t="shared" ca="1" si="1213"/>
        <v>1.507939814814758</v>
      </c>
      <c r="R2775" s="486">
        <v>0.10999999940395355</v>
      </c>
      <c r="S2775" s="486"/>
      <c r="T2775"/>
      <c r="U2775" s="469" t="str">
        <f t="shared" si="1214"/>
        <v>C-R36</v>
      </c>
      <c r="V2775" s="552"/>
      <c r="W2775" s="470" t="s">
        <v>493</v>
      </c>
      <c r="X2775" s="470" t="s">
        <v>494</v>
      </c>
      <c r="Y2775" s="553">
        <v>36</v>
      </c>
      <c r="Z2775" s="400">
        <v>496</v>
      </c>
      <c r="AA2775" s="502">
        <v>496</v>
      </c>
    </row>
    <row r="2776" spans="1:27" ht="12.6" customHeight="1">
      <c r="A2776" s="403">
        <f t="shared" si="1143"/>
        <v>2760</v>
      </c>
      <c r="B2776" s="541"/>
      <c r="C2776" s="404" t="str">
        <f t="shared" si="1148"/>
        <v>C-R34</v>
      </c>
      <c r="D2776" s="405"/>
      <c r="E2776" s="405">
        <v>0.43745370370370368</v>
      </c>
      <c r="F2776" s="406">
        <f t="shared" ref="F2776:H2776" si="1216">F2775</f>
        <v>1.7</v>
      </c>
      <c r="G2776" s="468">
        <f t="shared" si="1216"/>
        <v>8.34</v>
      </c>
      <c r="H2776" s="407">
        <f t="shared" si="1216"/>
        <v>1.2</v>
      </c>
      <c r="I2776" s="407">
        <f t="shared" si="1207"/>
        <v>10.039999999999999</v>
      </c>
      <c r="J2776" s="407">
        <f t="shared" si="1208"/>
        <v>10.149999999403953</v>
      </c>
      <c r="K2776" s="408">
        <f t="shared" si="1209"/>
        <v>0.10999999940395355</v>
      </c>
      <c r="L2776" s="409">
        <f t="shared" si="1145"/>
        <v>0.5</v>
      </c>
      <c r="M2776" s="410">
        <f t="shared" si="1210"/>
        <v>10.54</v>
      </c>
      <c r="N2776" s="410">
        <f t="shared" si="1211"/>
        <v>10.649999999403953</v>
      </c>
      <c r="O2776" s="411"/>
      <c r="P2776" s="485">
        <f t="shared" ca="1" si="1212"/>
        <v>1.5082291666666099</v>
      </c>
      <c r="Q2776" s="484">
        <f t="shared" ca="1" si="1213"/>
        <v>1.5084027777777209</v>
      </c>
      <c r="R2776" s="486">
        <v>0.10999999940395355</v>
      </c>
      <c r="S2776" s="486"/>
      <c r="T2776"/>
      <c r="U2776" s="469" t="str">
        <f t="shared" si="1214"/>
        <v>C-R34</v>
      </c>
      <c r="V2776" s="552"/>
      <c r="W2776" s="470" t="s">
        <v>493</v>
      </c>
      <c r="X2776" s="470" t="s">
        <v>494</v>
      </c>
      <c r="Y2776" s="553">
        <v>34</v>
      </c>
      <c r="Z2776" s="400">
        <v>496</v>
      </c>
      <c r="AA2776" s="502">
        <v>496</v>
      </c>
    </row>
    <row r="2777" spans="1:27" ht="12.6" customHeight="1">
      <c r="A2777" s="403">
        <f t="shared" si="1143"/>
        <v>2761</v>
      </c>
      <c r="B2777" s="541"/>
      <c r="C2777" s="404" t="str">
        <f t="shared" si="1148"/>
        <v>C-R32</v>
      </c>
      <c r="D2777" s="405"/>
      <c r="E2777" s="405">
        <v>0.43745370370370368</v>
      </c>
      <c r="F2777" s="406">
        <f t="shared" ref="F2777:H2777" si="1217">F2776</f>
        <v>1.7</v>
      </c>
      <c r="G2777" s="468">
        <f t="shared" si="1217"/>
        <v>8.34</v>
      </c>
      <c r="H2777" s="407">
        <f t="shared" si="1217"/>
        <v>1.2</v>
      </c>
      <c r="I2777" s="407">
        <f t="shared" si="1207"/>
        <v>10.039999999999999</v>
      </c>
      <c r="J2777" s="407">
        <f t="shared" si="1208"/>
        <v>10.149999999403953</v>
      </c>
      <c r="K2777" s="408">
        <f t="shared" si="1209"/>
        <v>0.10999999940395355</v>
      </c>
      <c r="L2777" s="409">
        <f t="shared" si="1145"/>
        <v>0.5</v>
      </c>
      <c r="M2777" s="410">
        <f t="shared" si="1210"/>
        <v>10.54</v>
      </c>
      <c r="N2777" s="410">
        <f t="shared" si="1211"/>
        <v>10.649999999403953</v>
      </c>
      <c r="O2777" s="411"/>
      <c r="P2777" s="485">
        <f t="shared" ca="1" si="1212"/>
        <v>1.5086805555554987</v>
      </c>
      <c r="Q2777" s="484">
        <f t="shared" ca="1" si="1213"/>
        <v>1.5088425925925357</v>
      </c>
      <c r="R2777" s="486">
        <v>0.10999999940395355</v>
      </c>
      <c r="S2777" s="486"/>
      <c r="T2777"/>
      <c r="U2777" s="469" t="str">
        <f t="shared" si="1214"/>
        <v>C-R32</v>
      </c>
      <c r="V2777" s="552"/>
      <c r="W2777" s="470" t="s">
        <v>493</v>
      </c>
      <c r="X2777" s="470" t="s">
        <v>494</v>
      </c>
      <c r="Y2777" s="553">
        <v>32</v>
      </c>
      <c r="Z2777" s="400">
        <v>496</v>
      </c>
      <c r="AA2777" s="502">
        <v>496</v>
      </c>
    </row>
    <row r="2778" spans="1:27" ht="12.6" customHeight="1">
      <c r="A2778" s="403">
        <f t="shared" si="1143"/>
        <v>2762</v>
      </c>
      <c r="B2778" s="541"/>
      <c r="C2778" s="404" t="str">
        <f t="shared" si="1148"/>
        <v>C-R30</v>
      </c>
      <c r="D2778" s="405"/>
      <c r="E2778" s="405">
        <v>0.43745370370370368</v>
      </c>
      <c r="F2778" s="406">
        <f t="shared" ref="F2778:H2778" si="1218">F2777</f>
        <v>1.7</v>
      </c>
      <c r="G2778" s="468">
        <f t="shared" si="1218"/>
        <v>8.34</v>
      </c>
      <c r="H2778" s="407">
        <f t="shared" si="1218"/>
        <v>1.2</v>
      </c>
      <c r="I2778" s="407">
        <f t="shared" si="1207"/>
        <v>10.039999999999999</v>
      </c>
      <c r="J2778" s="407">
        <f t="shared" si="1208"/>
        <v>10.149999999403953</v>
      </c>
      <c r="K2778" s="408">
        <f t="shared" si="1209"/>
        <v>0.10999999940395355</v>
      </c>
      <c r="L2778" s="409">
        <f t="shared" si="1145"/>
        <v>0.5</v>
      </c>
      <c r="M2778" s="410">
        <f t="shared" si="1210"/>
        <v>10.54</v>
      </c>
      <c r="N2778" s="410">
        <f t="shared" si="1211"/>
        <v>10.649999999403953</v>
      </c>
      <c r="O2778" s="411"/>
      <c r="P2778" s="485">
        <f t="shared" ca="1" si="1212"/>
        <v>1.5090740740740172</v>
      </c>
      <c r="Q2778" s="484">
        <f t="shared" ca="1" si="1213"/>
        <v>1.5092245370369801</v>
      </c>
      <c r="R2778" s="486">
        <v>0.10999999940395355</v>
      </c>
      <c r="S2778" s="486"/>
      <c r="T2778"/>
      <c r="U2778" s="469" t="str">
        <f t="shared" si="1214"/>
        <v>C-R30</v>
      </c>
      <c r="V2778" s="552"/>
      <c r="W2778" s="470" t="s">
        <v>493</v>
      </c>
      <c r="X2778" s="470" t="s">
        <v>494</v>
      </c>
      <c r="Y2778" s="553">
        <v>30</v>
      </c>
      <c r="Z2778" s="400">
        <v>496</v>
      </c>
      <c r="AA2778" s="502">
        <v>496</v>
      </c>
    </row>
    <row r="2779" spans="1:27" ht="12.6" customHeight="1">
      <c r="A2779" s="403">
        <f t="shared" si="1143"/>
        <v>2763</v>
      </c>
      <c r="B2779" s="541"/>
      <c r="C2779" s="404" t="str">
        <f t="shared" si="1148"/>
        <v>C-R28</v>
      </c>
      <c r="D2779" s="405"/>
      <c r="E2779" s="405">
        <v>0.43745370370370368</v>
      </c>
      <c r="F2779" s="406">
        <f t="shared" ref="F2779:H2779" si="1219">F2778</f>
        <v>1.7</v>
      </c>
      <c r="G2779" s="468">
        <f t="shared" si="1219"/>
        <v>8.34</v>
      </c>
      <c r="H2779" s="407">
        <f t="shared" si="1219"/>
        <v>1.2</v>
      </c>
      <c r="I2779" s="407">
        <f t="shared" si="1207"/>
        <v>10.039999999999999</v>
      </c>
      <c r="J2779" s="407">
        <f t="shared" si="1208"/>
        <v>10.149999999403953</v>
      </c>
      <c r="K2779" s="408">
        <f t="shared" si="1209"/>
        <v>0.10999999940395355</v>
      </c>
      <c r="L2779" s="409">
        <f t="shared" si="1145"/>
        <v>0.5</v>
      </c>
      <c r="M2779" s="410">
        <f t="shared" si="1210"/>
        <v>10.54</v>
      </c>
      <c r="N2779" s="410">
        <f t="shared" si="1211"/>
        <v>10.649999999403953</v>
      </c>
      <c r="O2779" s="411"/>
      <c r="P2779" s="485">
        <f t="shared" ca="1" si="1212"/>
        <v>1.5094907407406839</v>
      </c>
      <c r="Q2779" s="484">
        <f t="shared" ca="1" si="1213"/>
        <v>1.5096412037036469</v>
      </c>
      <c r="R2779" s="486">
        <v>0.10999999940395355</v>
      </c>
      <c r="S2779" s="486"/>
      <c r="T2779"/>
      <c r="U2779" s="469" t="str">
        <f t="shared" si="1214"/>
        <v>C-R28</v>
      </c>
      <c r="V2779" s="552"/>
      <c r="W2779" s="470" t="s">
        <v>493</v>
      </c>
      <c r="X2779" s="470" t="s">
        <v>494</v>
      </c>
      <c r="Y2779" s="553">
        <v>28</v>
      </c>
      <c r="Z2779" s="400">
        <v>496</v>
      </c>
      <c r="AA2779" s="502">
        <v>496</v>
      </c>
    </row>
    <row r="2780" spans="1:27" ht="12.6" customHeight="1">
      <c r="A2780" s="403">
        <f t="shared" si="1143"/>
        <v>2764</v>
      </c>
      <c r="B2780" s="541"/>
      <c r="C2780" s="404" t="str">
        <f t="shared" si="1148"/>
        <v>C-R26</v>
      </c>
      <c r="D2780" s="405"/>
      <c r="E2780" s="405">
        <v>0.43745370370370368</v>
      </c>
      <c r="F2780" s="406">
        <f t="shared" ref="F2780:H2780" si="1220">F2779</f>
        <v>1.7</v>
      </c>
      <c r="G2780" s="468">
        <f t="shared" si="1220"/>
        <v>8.34</v>
      </c>
      <c r="H2780" s="407">
        <f t="shared" si="1220"/>
        <v>1.2</v>
      </c>
      <c r="I2780" s="407">
        <f t="shared" si="1207"/>
        <v>10.039999999999999</v>
      </c>
      <c r="J2780" s="407">
        <f t="shared" si="1208"/>
        <v>10.149999999403953</v>
      </c>
      <c r="K2780" s="408">
        <f t="shared" si="1209"/>
        <v>0.10999999940395355</v>
      </c>
      <c r="L2780" s="409">
        <f t="shared" si="1145"/>
        <v>0.5</v>
      </c>
      <c r="M2780" s="410">
        <f t="shared" si="1210"/>
        <v>10.54</v>
      </c>
      <c r="N2780" s="410">
        <f t="shared" si="1211"/>
        <v>10.649999999403953</v>
      </c>
      <c r="O2780" s="411"/>
      <c r="P2780" s="485">
        <f t="shared" ca="1" si="1212"/>
        <v>1.5098958333332764</v>
      </c>
      <c r="Q2780" s="484">
        <f t="shared" ca="1" si="1213"/>
        <v>1.5100694444443874</v>
      </c>
      <c r="R2780" s="486">
        <v>0.10999999940395355</v>
      </c>
      <c r="S2780" s="486"/>
      <c r="T2780"/>
      <c r="U2780" s="469" t="str">
        <f t="shared" si="1214"/>
        <v>C-R26</v>
      </c>
      <c r="V2780" s="552"/>
      <c r="W2780" s="470" t="s">
        <v>493</v>
      </c>
      <c r="X2780" s="470" t="s">
        <v>494</v>
      </c>
      <c r="Y2780" s="553">
        <v>26</v>
      </c>
      <c r="Z2780" s="400">
        <v>496</v>
      </c>
      <c r="AA2780" s="502">
        <v>496</v>
      </c>
    </row>
    <row r="2781" spans="1:27" ht="12.6" customHeight="1">
      <c r="A2781" s="403">
        <f t="shared" si="1143"/>
        <v>2765</v>
      </c>
      <c r="B2781" s="541"/>
      <c r="C2781" s="404" t="str">
        <f t="shared" si="1148"/>
        <v>C-R24</v>
      </c>
      <c r="D2781" s="405"/>
      <c r="E2781" s="405">
        <v>0.43745370370370368</v>
      </c>
      <c r="F2781" s="406">
        <f t="shared" ref="F2781:H2781" si="1221">F2780</f>
        <v>1.7</v>
      </c>
      <c r="G2781" s="468">
        <f t="shared" si="1221"/>
        <v>8.34</v>
      </c>
      <c r="H2781" s="407">
        <f t="shared" si="1221"/>
        <v>1.2</v>
      </c>
      <c r="I2781" s="407">
        <f t="shared" si="1207"/>
        <v>10.039999999999999</v>
      </c>
      <c r="J2781" s="407">
        <f t="shared" si="1208"/>
        <v>10.149999999403953</v>
      </c>
      <c r="K2781" s="408">
        <f t="shared" si="1209"/>
        <v>0.10999999940395355</v>
      </c>
      <c r="L2781" s="409">
        <f t="shared" si="1145"/>
        <v>0.5</v>
      </c>
      <c r="M2781" s="410">
        <f t="shared" si="1210"/>
        <v>10.54</v>
      </c>
      <c r="N2781" s="410">
        <f t="shared" si="1211"/>
        <v>10.649999999403953</v>
      </c>
      <c r="O2781" s="411"/>
      <c r="P2781" s="485">
        <f t="shared" ca="1" si="1212"/>
        <v>1.5103009259258688</v>
      </c>
      <c r="Q2781" s="484">
        <f t="shared" ca="1" si="1213"/>
        <v>1.5104629629629058</v>
      </c>
      <c r="R2781" s="486">
        <v>0.10999999940395355</v>
      </c>
      <c r="S2781" s="486"/>
      <c r="T2781"/>
      <c r="U2781" s="469" t="str">
        <f t="shared" si="1214"/>
        <v>C-R24</v>
      </c>
      <c r="V2781" s="552"/>
      <c r="W2781" s="470" t="s">
        <v>493</v>
      </c>
      <c r="X2781" s="470" t="s">
        <v>494</v>
      </c>
      <c r="Y2781" s="553">
        <v>24</v>
      </c>
      <c r="Z2781" s="400">
        <v>496</v>
      </c>
      <c r="AA2781" s="502">
        <v>496</v>
      </c>
    </row>
    <row r="2782" spans="1:27" ht="12.6" customHeight="1">
      <c r="A2782" s="403">
        <f t="shared" si="1143"/>
        <v>2766</v>
      </c>
      <c r="B2782" s="541"/>
      <c r="C2782" s="404" t="str">
        <f t="shared" si="1148"/>
        <v>C-R22</v>
      </c>
      <c r="D2782" s="405"/>
      <c r="E2782" s="405">
        <v>0.43745370370370368</v>
      </c>
      <c r="F2782" s="406">
        <f t="shared" ref="F2782:H2782" si="1222">F2781</f>
        <v>1.7</v>
      </c>
      <c r="G2782" s="468">
        <f t="shared" si="1222"/>
        <v>8.34</v>
      </c>
      <c r="H2782" s="407">
        <f t="shared" si="1222"/>
        <v>1.2</v>
      </c>
      <c r="I2782" s="407">
        <f t="shared" si="1207"/>
        <v>10.039999999999999</v>
      </c>
      <c r="J2782" s="407">
        <f t="shared" si="1208"/>
        <v>10.149999999403953</v>
      </c>
      <c r="K2782" s="408">
        <f t="shared" si="1209"/>
        <v>0.10999999940395355</v>
      </c>
      <c r="L2782" s="409">
        <f t="shared" si="1145"/>
        <v>0.5</v>
      </c>
      <c r="M2782" s="410">
        <f t="shared" si="1210"/>
        <v>10.54</v>
      </c>
      <c r="N2782" s="410">
        <f t="shared" si="1211"/>
        <v>10.649999999403953</v>
      </c>
      <c r="O2782" s="411"/>
      <c r="P2782" s="485">
        <f t="shared" ca="1" si="1212"/>
        <v>1.5107060185184613</v>
      </c>
      <c r="Q2782" s="484">
        <f t="shared" ca="1" si="1213"/>
        <v>1.5108564814814243</v>
      </c>
      <c r="R2782" s="486">
        <v>0.10999999940395355</v>
      </c>
      <c r="S2782" s="486"/>
      <c r="T2782"/>
      <c r="U2782" s="469" t="str">
        <f t="shared" si="1214"/>
        <v>C-R22</v>
      </c>
      <c r="V2782" s="552"/>
      <c r="W2782" s="470" t="s">
        <v>493</v>
      </c>
      <c r="X2782" s="470" t="s">
        <v>494</v>
      </c>
      <c r="Y2782" s="553">
        <v>22</v>
      </c>
      <c r="Z2782" s="400">
        <v>496</v>
      </c>
      <c r="AA2782" s="502">
        <v>496</v>
      </c>
    </row>
    <row r="2783" spans="1:27" ht="12.6" customHeight="1">
      <c r="A2783" s="403">
        <f t="shared" si="1143"/>
        <v>2767</v>
      </c>
      <c r="B2783" s="541"/>
      <c r="C2783" s="404" t="str">
        <f t="shared" si="1148"/>
        <v>C-R20</v>
      </c>
      <c r="D2783" s="405"/>
      <c r="E2783" s="405">
        <v>0.43745370370370368</v>
      </c>
      <c r="F2783" s="406">
        <f t="shared" ref="F2783:H2783" si="1223">F2782</f>
        <v>1.7</v>
      </c>
      <c r="G2783" s="468">
        <f t="shared" si="1223"/>
        <v>8.34</v>
      </c>
      <c r="H2783" s="407">
        <f t="shared" si="1223"/>
        <v>1.2</v>
      </c>
      <c r="I2783" s="407">
        <f t="shared" si="1207"/>
        <v>10.039999999999999</v>
      </c>
      <c r="J2783" s="407">
        <f t="shared" si="1208"/>
        <v>10.149999999403953</v>
      </c>
      <c r="K2783" s="408">
        <f t="shared" si="1209"/>
        <v>0.10999999940395355</v>
      </c>
      <c r="L2783" s="409">
        <f t="shared" si="1145"/>
        <v>0.5</v>
      </c>
      <c r="M2783" s="410">
        <f t="shared" si="1210"/>
        <v>10.54</v>
      </c>
      <c r="N2783" s="410">
        <f t="shared" si="1211"/>
        <v>10.649999999403953</v>
      </c>
      <c r="O2783" s="411"/>
      <c r="P2783" s="485">
        <f t="shared" ca="1" si="1212"/>
        <v>1.5111458333332761</v>
      </c>
      <c r="Q2783" s="484">
        <f t="shared" ca="1" si="1213"/>
        <v>1.511284722222165</v>
      </c>
      <c r="R2783" s="486">
        <v>0.10999999940395355</v>
      </c>
      <c r="S2783" s="486"/>
      <c r="T2783"/>
      <c r="U2783" s="469" t="str">
        <f t="shared" si="1214"/>
        <v>C-R20</v>
      </c>
      <c r="V2783" s="552"/>
      <c r="W2783" s="470" t="s">
        <v>493</v>
      </c>
      <c r="X2783" s="470" t="s">
        <v>494</v>
      </c>
      <c r="Y2783" s="553">
        <v>20</v>
      </c>
      <c r="Z2783" s="400">
        <v>496</v>
      </c>
      <c r="AA2783" s="502">
        <v>496</v>
      </c>
    </row>
    <row r="2784" spans="1:27" ht="12.6" customHeight="1">
      <c r="A2784" s="403">
        <f t="shared" si="1143"/>
        <v>2768</v>
      </c>
      <c r="B2784" s="541"/>
      <c r="C2784" s="404" t="str">
        <f t="shared" si="1148"/>
        <v>C-R18</v>
      </c>
      <c r="D2784" s="405"/>
      <c r="E2784" s="405">
        <v>0.43745370370370368</v>
      </c>
      <c r="F2784" s="406">
        <f t="shared" ref="F2784:H2784" si="1224">F2783</f>
        <v>1.7</v>
      </c>
      <c r="G2784" s="468">
        <f t="shared" si="1224"/>
        <v>8.34</v>
      </c>
      <c r="H2784" s="407">
        <f t="shared" si="1224"/>
        <v>1.2</v>
      </c>
      <c r="I2784" s="407">
        <f t="shared" si="1207"/>
        <v>10.039999999999999</v>
      </c>
      <c r="J2784" s="407">
        <f t="shared" si="1208"/>
        <v>10.149999999403953</v>
      </c>
      <c r="K2784" s="408">
        <f t="shared" si="1209"/>
        <v>0.10999999940395355</v>
      </c>
      <c r="L2784" s="409">
        <f t="shared" si="1145"/>
        <v>0.5</v>
      </c>
      <c r="M2784" s="410">
        <f t="shared" si="1210"/>
        <v>10.54</v>
      </c>
      <c r="N2784" s="410">
        <f t="shared" si="1211"/>
        <v>10.649999999403953</v>
      </c>
      <c r="O2784" s="411"/>
      <c r="P2784" s="485">
        <f t="shared" ca="1" si="1212"/>
        <v>1.5115393518517946</v>
      </c>
      <c r="Q2784" s="484">
        <f t="shared" ca="1" si="1213"/>
        <v>1.5117013888888315</v>
      </c>
      <c r="R2784" s="486">
        <v>0.10999999940395355</v>
      </c>
      <c r="S2784" s="486"/>
      <c r="T2784"/>
      <c r="U2784" s="469" t="str">
        <f t="shared" si="1214"/>
        <v>C-R18</v>
      </c>
      <c r="V2784" s="552"/>
      <c r="W2784" s="470" t="s">
        <v>493</v>
      </c>
      <c r="X2784" s="470" t="s">
        <v>494</v>
      </c>
      <c r="Y2784" s="553">
        <v>18</v>
      </c>
      <c r="Z2784" s="400">
        <v>496</v>
      </c>
      <c r="AA2784" s="502">
        <v>496</v>
      </c>
    </row>
    <row r="2785" spans="1:27" ht="12.6" customHeight="1">
      <c r="A2785" s="403">
        <f t="shared" si="1143"/>
        <v>2769</v>
      </c>
      <c r="B2785" s="541"/>
      <c r="C2785" s="404" t="str">
        <f t="shared" si="1148"/>
        <v>C-R16</v>
      </c>
      <c r="D2785" s="405"/>
      <c r="E2785" s="405">
        <v>0.43745370370370368</v>
      </c>
      <c r="F2785" s="406">
        <f t="shared" ref="F2785:H2785" si="1225">F2784</f>
        <v>1.7</v>
      </c>
      <c r="G2785" s="468">
        <f t="shared" si="1225"/>
        <v>8.34</v>
      </c>
      <c r="H2785" s="407">
        <f t="shared" si="1225"/>
        <v>1.2</v>
      </c>
      <c r="I2785" s="407">
        <f t="shared" si="1207"/>
        <v>10.039999999999999</v>
      </c>
      <c r="J2785" s="407">
        <f t="shared" si="1208"/>
        <v>10.149999999403953</v>
      </c>
      <c r="K2785" s="408">
        <f t="shared" si="1209"/>
        <v>0.10999999940395355</v>
      </c>
      <c r="L2785" s="409">
        <f t="shared" si="1145"/>
        <v>0.5</v>
      </c>
      <c r="M2785" s="410">
        <f t="shared" si="1210"/>
        <v>10.54</v>
      </c>
      <c r="N2785" s="410">
        <f t="shared" si="1211"/>
        <v>10.649999999403953</v>
      </c>
      <c r="O2785" s="411"/>
      <c r="P2785" s="485">
        <f t="shared" ca="1" si="1212"/>
        <v>1.5119907407406834</v>
      </c>
      <c r="Q2785" s="484">
        <f t="shared" ca="1" si="1213"/>
        <v>1.5121643518517944</v>
      </c>
      <c r="R2785" s="486">
        <v>0.10999999940395355</v>
      </c>
      <c r="S2785" s="486"/>
      <c r="T2785"/>
      <c r="U2785" s="469" t="str">
        <f t="shared" si="1214"/>
        <v>C-R16</v>
      </c>
      <c r="V2785" s="552"/>
      <c r="W2785" s="470" t="s">
        <v>493</v>
      </c>
      <c r="X2785" s="470" t="s">
        <v>494</v>
      </c>
      <c r="Y2785" s="553">
        <v>16</v>
      </c>
      <c r="Z2785" s="400">
        <v>496</v>
      </c>
      <c r="AA2785" s="502">
        <v>496</v>
      </c>
    </row>
    <row r="2786" spans="1:27" ht="12.6" customHeight="1">
      <c r="A2786" s="403">
        <f t="shared" ref="A2786:A2849" si="1226">A2785+1</f>
        <v>2770</v>
      </c>
      <c r="B2786" s="541"/>
      <c r="C2786" s="404" t="str">
        <f t="shared" si="1148"/>
        <v>C-R14</v>
      </c>
      <c r="D2786" s="405"/>
      <c r="E2786" s="405">
        <v>0.43745370370370368</v>
      </c>
      <c r="F2786" s="406">
        <f t="shared" ref="F2786:H2786" si="1227">F2785</f>
        <v>1.7</v>
      </c>
      <c r="G2786" s="468">
        <f t="shared" si="1227"/>
        <v>8.34</v>
      </c>
      <c r="H2786" s="407">
        <f t="shared" si="1227"/>
        <v>1.2</v>
      </c>
      <c r="I2786" s="407">
        <f t="shared" si="1207"/>
        <v>10.039999999999999</v>
      </c>
      <c r="J2786" s="407">
        <f t="shared" si="1208"/>
        <v>10.149999999403953</v>
      </c>
      <c r="K2786" s="408">
        <f t="shared" si="1209"/>
        <v>0.10999999940395355</v>
      </c>
      <c r="L2786" s="409">
        <f t="shared" ref="L2786:L2849" si="1228">L2785</f>
        <v>0.5</v>
      </c>
      <c r="M2786" s="410">
        <f t="shared" si="1210"/>
        <v>10.54</v>
      </c>
      <c r="N2786" s="410">
        <f t="shared" si="1211"/>
        <v>10.649999999403953</v>
      </c>
      <c r="O2786" s="411"/>
      <c r="P2786" s="485">
        <f t="shared" ca="1" si="1212"/>
        <v>1.512418981481424</v>
      </c>
      <c r="Q2786" s="484">
        <f t="shared" ca="1" si="1213"/>
        <v>1.5125694444443869</v>
      </c>
      <c r="R2786" s="486">
        <v>0.10999999940395355</v>
      </c>
      <c r="S2786" s="486"/>
      <c r="T2786"/>
      <c r="U2786" s="469" t="str">
        <f t="shared" si="1214"/>
        <v>C-R14</v>
      </c>
      <c r="V2786" s="552"/>
      <c r="W2786" s="470" t="s">
        <v>493</v>
      </c>
      <c r="X2786" s="470" t="s">
        <v>494</v>
      </c>
      <c r="Y2786" s="553">
        <v>14</v>
      </c>
      <c r="Z2786" s="400">
        <v>496</v>
      </c>
      <c r="AA2786" s="502">
        <v>496</v>
      </c>
    </row>
    <row r="2787" spans="1:27" ht="12.6" customHeight="1">
      <c r="A2787" s="403">
        <f t="shared" si="1226"/>
        <v>2771</v>
      </c>
      <c r="B2787" s="541"/>
      <c r="C2787" s="404" t="str">
        <f t="shared" si="1148"/>
        <v>C-R12</v>
      </c>
      <c r="D2787" s="405"/>
      <c r="E2787" s="405">
        <v>0.43745370370370368</v>
      </c>
      <c r="F2787" s="406">
        <f t="shared" ref="F2787:H2787" si="1229">F2786</f>
        <v>1.7</v>
      </c>
      <c r="G2787" s="468">
        <f t="shared" si="1229"/>
        <v>8.34</v>
      </c>
      <c r="H2787" s="407">
        <f t="shared" si="1229"/>
        <v>1.2</v>
      </c>
      <c r="I2787" s="407">
        <f t="shared" si="1207"/>
        <v>10.039999999999999</v>
      </c>
      <c r="J2787" s="407">
        <f t="shared" si="1208"/>
        <v>10.149999999403953</v>
      </c>
      <c r="K2787" s="408">
        <f t="shared" si="1209"/>
        <v>0.10999999940395355</v>
      </c>
      <c r="L2787" s="409">
        <f t="shared" si="1228"/>
        <v>0.5</v>
      </c>
      <c r="M2787" s="410">
        <f t="shared" si="1210"/>
        <v>10.54</v>
      </c>
      <c r="N2787" s="410">
        <f t="shared" si="1211"/>
        <v>10.649999999403953</v>
      </c>
      <c r="O2787" s="411"/>
      <c r="P2787" s="485">
        <f t="shared" ca="1" si="1212"/>
        <v>1.5128124999999424</v>
      </c>
      <c r="Q2787" s="484">
        <f t="shared" ca="1" si="1213"/>
        <v>1.5129745370369794</v>
      </c>
      <c r="R2787" s="486">
        <v>0.10999999940395355</v>
      </c>
      <c r="S2787" s="486"/>
      <c r="T2787"/>
      <c r="U2787" s="469" t="str">
        <f t="shared" si="1214"/>
        <v>C-R12</v>
      </c>
      <c r="V2787" s="552"/>
      <c r="W2787" s="470" t="s">
        <v>493</v>
      </c>
      <c r="X2787" s="470" t="s">
        <v>494</v>
      </c>
      <c r="Y2787" s="553">
        <v>12</v>
      </c>
      <c r="Z2787" s="400">
        <v>496</v>
      </c>
      <c r="AA2787" s="502">
        <v>496</v>
      </c>
    </row>
    <row r="2788" spans="1:27" ht="12.6" customHeight="1">
      <c r="A2788" s="403">
        <f t="shared" si="1226"/>
        <v>2772</v>
      </c>
      <c r="B2788" s="541"/>
      <c r="C2788" s="404" t="str">
        <f t="shared" si="1148"/>
        <v>C-R10</v>
      </c>
      <c r="D2788" s="405"/>
      <c r="E2788" s="405">
        <v>0.43745370370370368</v>
      </c>
      <c r="F2788" s="406">
        <f t="shared" ref="F2788:H2788" si="1230">F2787</f>
        <v>1.7</v>
      </c>
      <c r="G2788" s="468">
        <f t="shared" si="1230"/>
        <v>8.34</v>
      </c>
      <c r="H2788" s="407">
        <f t="shared" si="1230"/>
        <v>1.2</v>
      </c>
      <c r="I2788" s="407">
        <f t="shared" si="1207"/>
        <v>10.039999999999999</v>
      </c>
      <c r="J2788" s="407">
        <f t="shared" si="1208"/>
        <v>10.149999999403953</v>
      </c>
      <c r="K2788" s="408">
        <f t="shared" si="1209"/>
        <v>0.10999999940395355</v>
      </c>
      <c r="L2788" s="409">
        <f t="shared" si="1228"/>
        <v>0.5</v>
      </c>
      <c r="M2788" s="410">
        <f t="shared" si="1210"/>
        <v>10.54</v>
      </c>
      <c r="N2788" s="410">
        <f t="shared" si="1211"/>
        <v>10.649999999403953</v>
      </c>
      <c r="O2788" s="411"/>
      <c r="P2788" s="485">
        <f t="shared" ca="1" si="1212"/>
        <v>1.5132291666666089</v>
      </c>
      <c r="Q2788" s="484">
        <f t="shared" ca="1" si="1213"/>
        <v>1.5133680555554978</v>
      </c>
      <c r="R2788" s="486">
        <v>0.10999999940395355</v>
      </c>
      <c r="S2788" s="486"/>
      <c r="T2788"/>
      <c r="U2788" s="469" t="str">
        <f t="shared" si="1214"/>
        <v>C-R10</v>
      </c>
      <c r="V2788" s="552"/>
      <c r="W2788" s="470" t="s">
        <v>493</v>
      </c>
      <c r="X2788" s="470" t="s">
        <v>494</v>
      </c>
      <c r="Y2788" s="553">
        <v>10</v>
      </c>
      <c r="Z2788" s="400">
        <v>496</v>
      </c>
      <c r="AA2788" s="502">
        <v>496</v>
      </c>
    </row>
    <row r="2789" spans="1:27" ht="12.6" customHeight="1">
      <c r="A2789" s="403">
        <f t="shared" si="1226"/>
        <v>2773</v>
      </c>
      <c r="B2789" s="541"/>
      <c r="C2789" s="404" t="str">
        <f t="shared" ref="C2789:C2852" si="1231">U2789</f>
        <v>C-R8</v>
      </c>
      <c r="D2789" s="405"/>
      <c r="E2789" s="405">
        <v>0.43745370370370368</v>
      </c>
      <c r="F2789" s="406">
        <f t="shared" ref="F2789:H2789" si="1232">F2788</f>
        <v>1.7</v>
      </c>
      <c r="G2789" s="468">
        <f t="shared" si="1232"/>
        <v>8.34</v>
      </c>
      <c r="H2789" s="407">
        <f t="shared" si="1232"/>
        <v>1.2</v>
      </c>
      <c r="I2789" s="407">
        <f t="shared" si="1207"/>
        <v>10.039999999999999</v>
      </c>
      <c r="J2789" s="407">
        <f t="shared" si="1208"/>
        <v>10.149999999403953</v>
      </c>
      <c r="K2789" s="408">
        <f t="shared" si="1209"/>
        <v>0.10999999940395355</v>
      </c>
      <c r="L2789" s="409">
        <f t="shared" si="1228"/>
        <v>0.5</v>
      </c>
      <c r="M2789" s="410">
        <f t="shared" si="1210"/>
        <v>10.54</v>
      </c>
      <c r="N2789" s="410">
        <f t="shared" si="1211"/>
        <v>10.649999999403953</v>
      </c>
      <c r="O2789" s="411"/>
      <c r="P2789" s="485">
        <f t="shared" ca="1" si="1212"/>
        <v>1.5136111111110533</v>
      </c>
      <c r="Q2789" s="484">
        <f t="shared" ca="1" si="1213"/>
        <v>1.5137499999999422</v>
      </c>
      <c r="R2789" s="486">
        <v>0.10999999940395355</v>
      </c>
      <c r="S2789" s="486"/>
      <c r="T2789"/>
      <c r="U2789" s="469" t="str">
        <f t="shared" si="1214"/>
        <v>C-R8</v>
      </c>
      <c r="V2789" s="552"/>
      <c r="W2789" s="470" t="s">
        <v>493</v>
      </c>
      <c r="X2789" s="470" t="s">
        <v>494</v>
      </c>
      <c r="Y2789" s="553">
        <v>8</v>
      </c>
      <c r="Z2789" s="400">
        <v>496</v>
      </c>
      <c r="AA2789" s="502">
        <v>496</v>
      </c>
    </row>
    <row r="2790" spans="1:27" ht="12.6" customHeight="1">
      <c r="A2790" s="403">
        <f t="shared" si="1226"/>
        <v>2774</v>
      </c>
      <c r="B2790" s="541"/>
      <c r="C2790" s="404" t="str">
        <f t="shared" si="1231"/>
        <v>C-R6</v>
      </c>
      <c r="D2790" s="405"/>
      <c r="E2790" s="405">
        <v>0.43745370370370368</v>
      </c>
      <c r="F2790" s="406">
        <f t="shared" ref="F2790:H2790" si="1233">F2789</f>
        <v>1.7</v>
      </c>
      <c r="G2790" s="468">
        <f t="shared" si="1233"/>
        <v>8.34</v>
      </c>
      <c r="H2790" s="407">
        <f t="shared" si="1233"/>
        <v>1.2</v>
      </c>
      <c r="I2790" s="407">
        <f t="shared" si="1207"/>
        <v>10.039999999999999</v>
      </c>
      <c r="J2790" s="407">
        <f t="shared" si="1208"/>
        <v>10.149999999403953</v>
      </c>
      <c r="K2790" s="408">
        <f t="shared" si="1209"/>
        <v>0.10999999940395355</v>
      </c>
      <c r="L2790" s="409">
        <f t="shared" si="1228"/>
        <v>0.5</v>
      </c>
      <c r="M2790" s="410">
        <f t="shared" si="1210"/>
        <v>10.54</v>
      </c>
      <c r="N2790" s="410">
        <f t="shared" si="1211"/>
        <v>10.649999999403953</v>
      </c>
      <c r="O2790" s="411"/>
      <c r="P2790" s="485">
        <f t="shared" ca="1" si="1212"/>
        <v>1.514016203703646</v>
      </c>
      <c r="Q2790" s="484">
        <f t="shared" ca="1" si="1213"/>
        <v>1.5141550925925349</v>
      </c>
      <c r="R2790" s="486">
        <v>0.10999999940395355</v>
      </c>
      <c r="S2790" s="486"/>
      <c r="T2790"/>
      <c r="U2790" s="469" t="str">
        <f t="shared" si="1214"/>
        <v>C-R6</v>
      </c>
      <c r="V2790" s="552"/>
      <c r="W2790" s="470" t="s">
        <v>493</v>
      </c>
      <c r="X2790" s="470" t="s">
        <v>494</v>
      </c>
      <c r="Y2790" s="553">
        <v>6</v>
      </c>
      <c r="Z2790" s="400">
        <v>496</v>
      </c>
      <c r="AA2790" s="502">
        <v>496</v>
      </c>
    </row>
    <row r="2791" spans="1:27" ht="12.6" customHeight="1">
      <c r="A2791" s="403">
        <f t="shared" si="1226"/>
        <v>2775</v>
      </c>
      <c r="B2791" s="541"/>
      <c r="C2791" s="404" t="str">
        <f t="shared" si="1231"/>
        <v>C-R4</v>
      </c>
      <c r="D2791" s="405"/>
      <c r="E2791" s="405">
        <v>0.43745370370370368</v>
      </c>
      <c r="F2791" s="406">
        <f t="shared" ref="F2791:H2791" si="1234">F2790</f>
        <v>1.7</v>
      </c>
      <c r="G2791" s="468">
        <f t="shared" si="1234"/>
        <v>8.34</v>
      </c>
      <c r="H2791" s="407">
        <f t="shared" si="1234"/>
        <v>1.2</v>
      </c>
      <c r="I2791" s="407">
        <f t="shared" si="1207"/>
        <v>10.039999999999999</v>
      </c>
      <c r="J2791" s="407">
        <f t="shared" si="1208"/>
        <v>10.149999999403953</v>
      </c>
      <c r="K2791" s="408">
        <f t="shared" si="1209"/>
        <v>0.10999999940395355</v>
      </c>
      <c r="L2791" s="409">
        <f t="shared" si="1228"/>
        <v>0.5</v>
      </c>
      <c r="M2791" s="410">
        <f t="shared" si="1210"/>
        <v>10.54</v>
      </c>
      <c r="N2791" s="410">
        <f t="shared" si="1211"/>
        <v>10.649999999403953</v>
      </c>
      <c r="O2791" s="411"/>
      <c r="P2791" s="485">
        <f t="shared" ca="1" si="1212"/>
        <v>1.5144328703703127</v>
      </c>
      <c r="Q2791" s="484">
        <f t="shared" ca="1" si="1213"/>
        <v>1.5145833333332757</v>
      </c>
      <c r="R2791" s="486">
        <v>0.10999999940395355</v>
      </c>
      <c r="S2791" s="486"/>
      <c r="T2791"/>
      <c r="U2791" s="469" t="str">
        <f t="shared" si="1214"/>
        <v>C-R4</v>
      </c>
      <c r="V2791" s="552"/>
      <c r="W2791" s="470" t="s">
        <v>493</v>
      </c>
      <c r="X2791" s="470" t="s">
        <v>494</v>
      </c>
      <c r="Y2791" s="553">
        <v>4</v>
      </c>
      <c r="Z2791" s="400">
        <v>496</v>
      </c>
      <c r="AA2791" s="502">
        <v>496</v>
      </c>
    </row>
    <row r="2792" spans="1:27" ht="12.6" customHeight="1">
      <c r="A2792" s="403">
        <f t="shared" si="1226"/>
        <v>2776</v>
      </c>
      <c r="B2792" s="541"/>
      <c r="C2792" s="404" t="str">
        <f t="shared" si="1231"/>
        <v>C-R2</v>
      </c>
      <c r="D2792" s="405"/>
      <c r="E2792" s="405">
        <v>0.43745370370370368</v>
      </c>
      <c r="F2792" s="406">
        <f t="shared" ref="F2792:H2792" si="1235">F2791</f>
        <v>1.7</v>
      </c>
      <c r="G2792" s="468">
        <f t="shared" si="1235"/>
        <v>8.34</v>
      </c>
      <c r="H2792" s="407">
        <f t="shared" si="1235"/>
        <v>1.2</v>
      </c>
      <c r="I2792" s="407">
        <f t="shared" si="1207"/>
        <v>10.039999999999999</v>
      </c>
      <c r="J2792" s="407">
        <f t="shared" si="1208"/>
        <v>10.149999999403953</v>
      </c>
      <c r="K2792" s="408">
        <f t="shared" si="1209"/>
        <v>0.10999999940395355</v>
      </c>
      <c r="L2792" s="409">
        <f t="shared" si="1228"/>
        <v>0.5</v>
      </c>
      <c r="M2792" s="410">
        <f t="shared" si="1210"/>
        <v>10.54</v>
      </c>
      <c r="N2792" s="410">
        <f t="shared" si="1211"/>
        <v>10.649999999403953</v>
      </c>
      <c r="O2792" s="411"/>
      <c r="P2792" s="485">
        <f t="shared" ca="1" si="1212"/>
        <v>1.5148379629629052</v>
      </c>
      <c r="Q2792" s="484">
        <f t="shared" ca="1" si="1213"/>
        <v>1.5149999999999422</v>
      </c>
      <c r="R2792" s="486">
        <v>0.10999999940395355</v>
      </c>
      <c r="S2792" s="486"/>
      <c r="T2792"/>
      <c r="U2792" s="469" t="str">
        <f t="shared" si="1214"/>
        <v>C-R2</v>
      </c>
      <c r="V2792" s="552"/>
      <c r="W2792" s="470" t="s">
        <v>493</v>
      </c>
      <c r="X2792" s="470" t="s">
        <v>494</v>
      </c>
      <c r="Y2792" s="553">
        <v>2</v>
      </c>
      <c r="Z2792" s="400">
        <v>496</v>
      </c>
      <c r="AA2792" s="502">
        <v>496</v>
      </c>
    </row>
    <row r="2793" spans="1:27" ht="12.6" customHeight="1">
      <c r="A2793" s="403">
        <f t="shared" si="1226"/>
        <v>2777</v>
      </c>
      <c r="B2793" s="541"/>
      <c r="C2793" s="404" t="str">
        <f t="shared" si="1231"/>
        <v>C-R</v>
      </c>
      <c r="D2793" s="405"/>
      <c r="E2793" s="405">
        <v>0.43745370370370368</v>
      </c>
      <c r="F2793" s="406">
        <f t="shared" ref="F2793:H2793" si="1236">F2792</f>
        <v>1.7</v>
      </c>
      <c r="G2793" s="468">
        <f t="shared" si="1236"/>
        <v>8.34</v>
      </c>
      <c r="H2793" s="407">
        <f t="shared" si="1236"/>
        <v>1.2</v>
      </c>
      <c r="I2793" s="407">
        <f t="shared" si="1207"/>
        <v>10.039999999999999</v>
      </c>
      <c r="J2793" s="407">
        <f t="shared" si="1208"/>
        <v>10.149999999403953</v>
      </c>
      <c r="K2793" s="408">
        <f t="shared" si="1209"/>
        <v>0.10999999940395355</v>
      </c>
      <c r="L2793" s="409">
        <f t="shared" si="1228"/>
        <v>0.5</v>
      </c>
      <c r="M2793" s="410">
        <f t="shared" si="1210"/>
        <v>10.54</v>
      </c>
      <c r="N2793" s="410">
        <f t="shared" si="1211"/>
        <v>10.649999999403953</v>
      </c>
      <c r="O2793" s="411"/>
      <c r="P2793" s="485">
        <f t="shared" ca="1" si="1212"/>
        <v>1.5152314814814236</v>
      </c>
      <c r="Q2793" s="484">
        <f t="shared" ca="1" si="1213"/>
        <v>1.5153819444443866</v>
      </c>
      <c r="R2793" s="486">
        <v>0.10999999940395355</v>
      </c>
      <c r="S2793" s="486"/>
      <c r="T2793"/>
      <c r="U2793" s="469" t="str">
        <f t="shared" si="1214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6"/>
        <v>2778</v>
      </c>
      <c r="B2794" s="541"/>
      <c r="C2794" s="404" t="str">
        <f t="shared" si="1231"/>
        <v>C-R</v>
      </c>
      <c r="D2794" s="405"/>
      <c r="E2794" s="405">
        <v>0.43745370370370368</v>
      </c>
      <c r="F2794" s="406">
        <f t="shared" ref="F2794:H2794" si="1237">F2793</f>
        <v>1.7</v>
      </c>
      <c r="G2794" s="468">
        <f t="shared" si="1237"/>
        <v>8.34</v>
      </c>
      <c r="H2794" s="407">
        <f t="shared" si="1237"/>
        <v>1.2</v>
      </c>
      <c r="I2794" s="407">
        <f t="shared" si="1207"/>
        <v>10.039999999999999</v>
      </c>
      <c r="J2794" s="407">
        <f t="shared" si="1208"/>
        <v>10.149999999403953</v>
      </c>
      <c r="K2794" s="408">
        <f t="shared" si="1209"/>
        <v>0.10999999940395355</v>
      </c>
      <c r="L2794" s="409">
        <f t="shared" si="1228"/>
        <v>0.5</v>
      </c>
      <c r="M2794" s="410">
        <f t="shared" si="1210"/>
        <v>10.54</v>
      </c>
      <c r="N2794" s="410">
        <f t="shared" si="1211"/>
        <v>10.649999999403953</v>
      </c>
      <c r="O2794" s="411"/>
      <c r="P2794" s="485">
        <f t="shared" ca="1" si="1212"/>
        <v>1.5156712962962384</v>
      </c>
      <c r="Q2794" s="484">
        <f t="shared" ca="1" si="1213"/>
        <v>1.5158217592592014</v>
      </c>
      <c r="R2794" s="486">
        <v>0.10999999940395355</v>
      </c>
      <c r="S2794" s="486"/>
      <c r="T2794"/>
      <c r="U2794" s="469" t="str">
        <f t="shared" si="1214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6"/>
        <v>2779</v>
      </c>
      <c r="B2795" s="541"/>
      <c r="C2795" s="404" t="str">
        <f t="shared" si="1231"/>
        <v>C-R</v>
      </c>
      <c r="D2795" s="405"/>
      <c r="E2795" s="405">
        <v>0.43745370370370368</v>
      </c>
      <c r="F2795" s="406">
        <f t="shared" ref="F2795:H2795" si="1238">F2794</f>
        <v>1.7</v>
      </c>
      <c r="G2795" s="468">
        <f t="shared" si="1238"/>
        <v>8.34</v>
      </c>
      <c r="H2795" s="407">
        <f t="shared" si="1238"/>
        <v>1.2</v>
      </c>
      <c r="I2795" s="407">
        <f t="shared" si="1207"/>
        <v>10.039999999999999</v>
      </c>
      <c r="J2795" s="407">
        <f t="shared" si="1208"/>
        <v>10.149999999403953</v>
      </c>
      <c r="K2795" s="408">
        <f t="shared" si="1209"/>
        <v>0.10999999940395355</v>
      </c>
      <c r="L2795" s="409">
        <f t="shared" si="1228"/>
        <v>0.5</v>
      </c>
      <c r="M2795" s="410">
        <f t="shared" si="1210"/>
        <v>10.54</v>
      </c>
      <c r="N2795" s="410">
        <f t="shared" si="1211"/>
        <v>10.649999999403953</v>
      </c>
      <c r="O2795" s="411"/>
      <c r="P2795" s="485">
        <f t="shared" ca="1" si="1212"/>
        <v>1.5160995370369792</v>
      </c>
      <c r="Q2795" s="484">
        <f t="shared" ca="1" si="1213"/>
        <v>1.5162384259258681</v>
      </c>
      <c r="R2795" s="486">
        <v>0.10999999940395355</v>
      </c>
      <c r="S2795" s="486"/>
      <c r="T2795"/>
      <c r="U2795" s="469" t="str">
        <f t="shared" si="1214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6"/>
        <v>2780</v>
      </c>
      <c r="B2796" s="541"/>
      <c r="C2796" s="404" t="str">
        <f t="shared" si="1231"/>
        <v>C-R</v>
      </c>
      <c r="D2796" s="405"/>
      <c r="E2796" s="405">
        <v>0.43745370370370368</v>
      </c>
      <c r="F2796" s="406">
        <f t="shared" ref="F2796:H2796" si="1239">F2795</f>
        <v>1.7</v>
      </c>
      <c r="G2796" s="468">
        <f t="shared" si="1239"/>
        <v>8.34</v>
      </c>
      <c r="H2796" s="407">
        <f t="shared" si="1239"/>
        <v>1.2</v>
      </c>
      <c r="I2796" s="407">
        <f t="shared" si="1207"/>
        <v>10.039999999999999</v>
      </c>
      <c r="J2796" s="407">
        <f t="shared" si="1208"/>
        <v>10.149999999403953</v>
      </c>
      <c r="K2796" s="408">
        <f t="shared" si="1209"/>
        <v>0.10999999940395355</v>
      </c>
      <c r="L2796" s="409">
        <f t="shared" si="1228"/>
        <v>0.5</v>
      </c>
      <c r="M2796" s="410">
        <f t="shared" si="1210"/>
        <v>10.54</v>
      </c>
      <c r="N2796" s="410">
        <f t="shared" si="1211"/>
        <v>10.649999999403953</v>
      </c>
      <c r="O2796" s="411"/>
      <c r="P2796" s="485">
        <f t="shared" ca="1" si="1212"/>
        <v>1.5164699074073495</v>
      </c>
      <c r="Q2796" s="484">
        <f t="shared" ca="1" si="1213"/>
        <v>1.5166203703703125</v>
      </c>
      <c r="R2796" s="486">
        <v>0.10999999940395355</v>
      </c>
      <c r="S2796" s="486"/>
      <c r="T2796"/>
      <c r="U2796" s="469" t="str">
        <f t="shared" si="1214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6"/>
        <v>2781</v>
      </c>
      <c r="B2797" s="541"/>
      <c r="C2797" s="404" t="str">
        <f t="shared" si="1231"/>
        <v>C-R</v>
      </c>
      <c r="D2797" s="405"/>
      <c r="E2797" s="405">
        <v>0.43745370370370368</v>
      </c>
      <c r="F2797" s="406">
        <f t="shared" ref="F2797:H2797" si="1240">F2796</f>
        <v>1.7</v>
      </c>
      <c r="G2797" s="468">
        <f t="shared" si="1240"/>
        <v>8.34</v>
      </c>
      <c r="H2797" s="407">
        <f t="shared" si="1240"/>
        <v>1.2</v>
      </c>
      <c r="I2797" s="407">
        <f t="shared" si="1207"/>
        <v>10.039999999999999</v>
      </c>
      <c r="J2797" s="407">
        <f t="shared" si="1208"/>
        <v>10.149999999403953</v>
      </c>
      <c r="K2797" s="408">
        <f t="shared" si="1209"/>
        <v>0.10999999940395355</v>
      </c>
      <c r="L2797" s="409">
        <f t="shared" si="1228"/>
        <v>0.5</v>
      </c>
      <c r="M2797" s="410">
        <f t="shared" si="1210"/>
        <v>10.54</v>
      </c>
      <c r="N2797" s="410">
        <f t="shared" si="1211"/>
        <v>10.649999999403953</v>
      </c>
      <c r="O2797" s="411"/>
      <c r="P2797" s="485">
        <f t="shared" ca="1" si="1212"/>
        <v>1.5169097222221644</v>
      </c>
      <c r="Q2797" s="484">
        <f t="shared" ca="1" si="1213"/>
        <v>1.5170601851851273</v>
      </c>
      <c r="R2797" s="486">
        <v>0.10999999940395355</v>
      </c>
      <c r="S2797" s="486"/>
      <c r="T2797"/>
      <c r="U2797" s="469" t="str">
        <f t="shared" si="1214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6"/>
        <v>2782</v>
      </c>
      <c r="B2798" s="541"/>
      <c r="C2798" s="404" t="str">
        <f t="shared" si="1231"/>
        <v>C-R</v>
      </c>
      <c r="D2798" s="405"/>
      <c r="E2798" s="405">
        <v>0.43745370370370368</v>
      </c>
      <c r="F2798" s="406">
        <f t="shared" ref="F2798:H2798" si="1241">F2797</f>
        <v>1.7</v>
      </c>
      <c r="G2798" s="468">
        <f t="shared" si="1241"/>
        <v>8.34</v>
      </c>
      <c r="H2798" s="407">
        <f t="shared" si="1241"/>
        <v>1.2</v>
      </c>
      <c r="I2798" s="407">
        <f t="shared" si="1207"/>
        <v>10.039999999999999</v>
      </c>
      <c r="J2798" s="407">
        <f t="shared" si="1208"/>
        <v>10.149999999403953</v>
      </c>
      <c r="K2798" s="408">
        <f t="shared" si="1209"/>
        <v>0.10999999940395355</v>
      </c>
      <c r="L2798" s="409">
        <f t="shared" si="1228"/>
        <v>0.5</v>
      </c>
      <c r="M2798" s="410">
        <f t="shared" si="1210"/>
        <v>10.54</v>
      </c>
      <c r="N2798" s="410">
        <f t="shared" si="1211"/>
        <v>10.649999999403953</v>
      </c>
      <c r="O2798" s="411"/>
      <c r="P2798" s="485">
        <f t="shared" ca="1" si="1212"/>
        <v>1.5173032407406828</v>
      </c>
      <c r="Q2798" s="484">
        <f t="shared" ca="1" si="1213"/>
        <v>1.5174537037036457</v>
      </c>
      <c r="R2798" s="486">
        <v>0.10999999940395355</v>
      </c>
      <c r="S2798" s="486"/>
      <c r="T2798"/>
      <c r="U2798" s="469" t="str">
        <f t="shared" si="1214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6"/>
        <v>2783</v>
      </c>
      <c r="B2799" s="541"/>
      <c r="C2799" s="404" t="str">
        <f t="shared" si="1231"/>
        <v>C-R</v>
      </c>
      <c r="D2799" s="405"/>
      <c r="E2799" s="405">
        <v>0.43745370370370368</v>
      </c>
      <c r="F2799" s="406">
        <f t="shared" ref="F2799:H2799" si="1242">F2798</f>
        <v>1.7</v>
      </c>
      <c r="G2799" s="468">
        <f t="shared" si="1242"/>
        <v>8.34</v>
      </c>
      <c r="H2799" s="407">
        <f t="shared" si="1242"/>
        <v>1.2</v>
      </c>
      <c r="I2799" s="407">
        <f t="shared" si="1207"/>
        <v>10.039999999999999</v>
      </c>
      <c r="J2799" s="407">
        <f t="shared" si="1208"/>
        <v>10.149999999403953</v>
      </c>
      <c r="K2799" s="408">
        <f t="shared" si="1209"/>
        <v>0.10999999940395355</v>
      </c>
      <c r="L2799" s="409">
        <f t="shared" si="1228"/>
        <v>0.5</v>
      </c>
      <c r="M2799" s="410">
        <f t="shared" si="1210"/>
        <v>10.54</v>
      </c>
      <c r="N2799" s="410">
        <f t="shared" si="1211"/>
        <v>10.649999999403953</v>
      </c>
      <c r="O2799" s="411"/>
      <c r="P2799" s="485">
        <f t="shared" ca="1" si="1212"/>
        <v>1.5177430555554976</v>
      </c>
      <c r="Q2799" s="484">
        <f t="shared" ca="1" si="1213"/>
        <v>1.5178935185184605</v>
      </c>
      <c r="R2799" s="486">
        <v>0.10999999940395355</v>
      </c>
      <c r="S2799" s="486"/>
      <c r="T2799"/>
      <c r="U2799" s="469" t="str">
        <f t="shared" si="1214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6"/>
        <v>2784</v>
      </c>
      <c r="B2800" s="541"/>
      <c r="C2800" s="404" t="str">
        <f t="shared" si="1231"/>
        <v>C-R</v>
      </c>
      <c r="D2800" s="405"/>
      <c r="E2800" s="405">
        <v>0.43745370370370368</v>
      </c>
      <c r="F2800" s="406">
        <f t="shared" ref="F2800:H2800" si="1243">F2799</f>
        <v>1.7</v>
      </c>
      <c r="G2800" s="468">
        <f t="shared" si="1243"/>
        <v>8.34</v>
      </c>
      <c r="H2800" s="407">
        <f t="shared" si="1243"/>
        <v>1.2</v>
      </c>
      <c r="I2800" s="407">
        <f t="shared" si="1207"/>
        <v>10.039999999999999</v>
      </c>
      <c r="J2800" s="407">
        <f t="shared" si="1208"/>
        <v>10.149999999403953</v>
      </c>
      <c r="K2800" s="408">
        <f t="shared" si="1209"/>
        <v>0.10999999940395355</v>
      </c>
      <c r="L2800" s="409">
        <f t="shared" si="1228"/>
        <v>0.5</v>
      </c>
      <c r="M2800" s="410">
        <f t="shared" si="1210"/>
        <v>10.54</v>
      </c>
      <c r="N2800" s="410">
        <f t="shared" si="1211"/>
        <v>10.649999999403953</v>
      </c>
      <c r="O2800" s="411"/>
      <c r="P2800" s="485">
        <f t="shared" ca="1" si="1212"/>
        <v>1.5181597222221643</v>
      </c>
      <c r="Q2800" s="484">
        <f t="shared" ca="1" si="1213"/>
        <v>1.5183101851851273</v>
      </c>
      <c r="R2800" s="486">
        <v>0.10999999940395355</v>
      </c>
      <c r="S2800" s="486"/>
      <c r="T2800"/>
      <c r="U2800" s="469" t="str">
        <f t="shared" si="1214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6"/>
        <v>2785</v>
      </c>
      <c r="B2801" s="541"/>
      <c r="C2801" s="404" t="str">
        <f t="shared" si="1231"/>
        <v>C-R</v>
      </c>
      <c r="D2801" s="405"/>
      <c r="E2801" s="405">
        <v>0.43745370370370368</v>
      </c>
      <c r="F2801" s="406">
        <f t="shared" ref="F2801:H2801" si="1244">F2800</f>
        <v>1.7</v>
      </c>
      <c r="G2801" s="468">
        <f t="shared" si="1244"/>
        <v>8.34</v>
      </c>
      <c r="H2801" s="407">
        <f t="shared" si="1244"/>
        <v>1.2</v>
      </c>
      <c r="I2801" s="407">
        <f t="shared" si="1207"/>
        <v>10.039999999999999</v>
      </c>
      <c r="J2801" s="407">
        <f t="shared" si="1208"/>
        <v>10.149999999403953</v>
      </c>
      <c r="K2801" s="408">
        <f t="shared" si="1209"/>
        <v>0.10999999940395355</v>
      </c>
      <c r="L2801" s="409">
        <f t="shared" si="1228"/>
        <v>0.5</v>
      </c>
      <c r="M2801" s="410">
        <f t="shared" si="1210"/>
        <v>10.54</v>
      </c>
      <c r="N2801" s="410">
        <f t="shared" si="1211"/>
        <v>10.649999999403953</v>
      </c>
      <c r="O2801" s="411"/>
      <c r="P2801" s="485">
        <f t="shared" ca="1" si="1212"/>
        <v>1.5185532407406828</v>
      </c>
      <c r="Q2801" s="484">
        <f t="shared" ca="1" si="1213"/>
        <v>1.5187152777777198</v>
      </c>
      <c r="R2801" s="486">
        <v>0.10999999940395355</v>
      </c>
      <c r="S2801" s="486"/>
      <c r="T2801"/>
      <c r="U2801" s="469" t="str">
        <f t="shared" si="1214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6"/>
        <v>2786</v>
      </c>
      <c r="B2802" s="541"/>
      <c r="C2802" s="404" t="str">
        <f t="shared" si="1231"/>
        <v>C-R</v>
      </c>
      <c r="D2802" s="405"/>
      <c r="E2802" s="405">
        <v>0.43745370370370368</v>
      </c>
      <c r="F2802" s="406">
        <f t="shared" ref="F2802:H2802" si="1245">F2801</f>
        <v>1.7</v>
      </c>
      <c r="G2802" s="468">
        <f t="shared" si="1245"/>
        <v>8.34</v>
      </c>
      <c r="H2802" s="407">
        <f t="shared" si="1245"/>
        <v>1.2</v>
      </c>
      <c r="I2802" s="407">
        <f t="shared" si="1207"/>
        <v>10.039999999999999</v>
      </c>
      <c r="J2802" s="407">
        <f t="shared" si="1208"/>
        <v>10.149999999403953</v>
      </c>
      <c r="K2802" s="408">
        <f t="shared" si="1209"/>
        <v>0.10999999940395355</v>
      </c>
      <c r="L2802" s="409">
        <f t="shared" si="1228"/>
        <v>0.5</v>
      </c>
      <c r="M2802" s="410">
        <f t="shared" si="1210"/>
        <v>10.54</v>
      </c>
      <c r="N2802" s="410">
        <f t="shared" si="1211"/>
        <v>10.649999999403953</v>
      </c>
      <c r="O2802" s="411"/>
      <c r="P2802" s="485">
        <f t="shared" ca="1" si="1212"/>
        <v>1.5189583333332752</v>
      </c>
      <c r="Q2802" s="484">
        <f t="shared" ca="1" si="1213"/>
        <v>1.5191087962962382</v>
      </c>
      <c r="R2802" s="486">
        <v>0.10999999940395355</v>
      </c>
      <c r="S2802" s="486"/>
      <c r="T2802"/>
      <c r="U2802" s="469" t="str">
        <f t="shared" si="1214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6"/>
        <v>2787</v>
      </c>
      <c r="B2803" s="541"/>
      <c r="C2803" s="404" t="str">
        <f t="shared" si="1231"/>
        <v>C-R</v>
      </c>
      <c r="D2803" s="405"/>
      <c r="E2803" s="405">
        <v>0.43745370370370368</v>
      </c>
      <c r="F2803" s="406">
        <f t="shared" ref="F2803:H2803" si="1246">F2802</f>
        <v>1.7</v>
      </c>
      <c r="G2803" s="468">
        <f t="shared" si="1246"/>
        <v>8.34</v>
      </c>
      <c r="H2803" s="407">
        <f t="shared" si="1246"/>
        <v>1.2</v>
      </c>
      <c r="I2803" s="407">
        <f t="shared" si="1207"/>
        <v>10.039999999999999</v>
      </c>
      <c r="J2803" s="407">
        <f t="shared" si="1208"/>
        <v>10.149999999403953</v>
      </c>
      <c r="K2803" s="408">
        <f t="shared" si="1209"/>
        <v>0.10999999940395355</v>
      </c>
      <c r="L2803" s="409">
        <f t="shared" si="1228"/>
        <v>0.5</v>
      </c>
      <c r="M2803" s="410">
        <f t="shared" si="1210"/>
        <v>10.54</v>
      </c>
      <c r="N2803" s="410">
        <f t="shared" si="1211"/>
        <v>10.649999999403953</v>
      </c>
      <c r="O2803" s="411"/>
      <c r="P2803" s="485">
        <f t="shared" ca="1" si="1212"/>
        <v>1.519386574074016</v>
      </c>
      <c r="Q2803" s="484">
        <f t="shared" ca="1" si="1213"/>
        <v>1.5195254629629049</v>
      </c>
      <c r="R2803" s="486">
        <v>0.10999999940395355</v>
      </c>
      <c r="S2803" s="486"/>
      <c r="T2803"/>
      <c r="U2803" s="469" t="str">
        <f t="shared" si="1214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6"/>
        <v>2788</v>
      </c>
      <c r="B2804" s="541"/>
      <c r="C2804" s="404" t="str">
        <f t="shared" si="1231"/>
        <v>C-R</v>
      </c>
      <c r="D2804" s="405"/>
      <c r="E2804" s="405">
        <v>0.43745370370370368</v>
      </c>
      <c r="F2804" s="406">
        <f t="shared" ref="F2804:H2804" si="1247">F2803</f>
        <v>1.7</v>
      </c>
      <c r="G2804" s="468">
        <f t="shared" si="1247"/>
        <v>8.34</v>
      </c>
      <c r="H2804" s="407">
        <f t="shared" si="1247"/>
        <v>1.2</v>
      </c>
      <c r="I2804" s="407">
        <f t="shared" si="1207"/>
        <v>10.039999999999999</v>
      </c>
      <c r="J2804" s="407">
        <f t="shared" si="1208"/>
        <v>10.149999999403953</v>
      </c>
      <c r="K2804" s="408">
        <f t="shared" si="1209"/>
        <v>0.10999999940395355</v>
      </c>
      <c r="L2804" s="409">
        <f t="shared" si="1228"/>
        <v>0.5</v>
      </c>
      <c r="M2804" s="410">
        <f t="shared" si="1210"/>
        <v>10.54</v>
      </c>
      <c r="N2804" s="410">
        <f t="shared" si="1211"/>
        <v>10.649999999403953</v>
      </c>
      <c r="O2804" s="411"/>
      <c r="P2804" s="485">
        <f t="shared" ca="1" si="1212"/>
        <v>1.5197916666666087</v>
      </c>
      <c r="Q2804" s="484">
        <f t="shared" ca="1" si="1213"/>
        <v>1.5199421296295716</v>
      </c>
      <c r="R2804" s="486">
        <v>0.10999999940395355</v>
      </c>
      <c r="S2804" s="486"/>
      <c r="T2804"/>
      <c r="U2804" s="469" t="str">
        <f t="shared" si="1214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6"/>
        <v>2789</v>
      </c>
      <c r="B2805" s="541"/>
      <c r="C2805" s="404" t="str">
        <f t="shared" si="1231"/>
        <v>C-R</v>
      </c>
      <c r="D2805" s="405"/>
      <c r="E2805" s="405">
        <v>0.43745370370370368</v>
      </c>
      <c r="F2805" s="406">
        <f t="shared" ref="F2805:H2805" si="1248">F2804</f>
        <v>1.7</v>
      </c>
      <c r="G2805" s="468">
        <f t="shared" si="1248"/>
        <v>8.34</v>
      </c>
      <c r="H2805" s="407">
        <f t="shared" si="1248"/>
        <v>1.2</v>
      </c>
      <c r="I2805" s="407">
        <f t="shared" si="1207"/>
        <v>10.039999999999999</v>
      </c>
      <c r="J2805" s="407">
        <f t="shared" si="1208"/>
        <v>10.149999999403953</v>
      </c>
      <c r="K2805" s="408">
        <f t="shared" si="1209"/>
        <v>0.10999999940395355</v>
      </c>
      <c r="L2805" s="409">
        <f t="shared" si="1228"/>
        <v>0.5</v>
      </c>
      <c r="M2805" s="410">
        <f t="shared" si="1210"/>
        <v>10.54</v>
      </c>
      <c r="N2805" s="410">
        <f t="shared" si="1211"/>
        <v>10.649999999403953</v>
      </c>
      <c r="O2805" s="411"/>
      <c r="P2805" s="485">
        <f t="shared" ca="1" si="1212"/>
        <v>1.5201851851851271</v>
      </c>
      <c r="Q2805" s="484">
        <f t="shared" ca="1" si="1213"/>
        <v>1.5203356481480901</v>
      </c>
      <c r="R2805" s="486">
        <v>0.10999999940395355</v>
      </c>
      <c r="S2805" s="486"/>
      <c r="T2805"/>
      <c r="U2805" s="469" t="str">
        <f t="shared" si="1214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6"/>
        <v>2790</v>
      </c>
      <c r="B2806" s="541"/>
      <c r="C2806" s="404" t="str">
        <f t="shared" si="1231"/>
        <v>C-R</v>
      </c>
      <c r="D2806" s="405"/>
      <c r="E2806" s="405">
        <v>0.43745370370370368</v>
      </c>
      <c r="F2806" s="406">
        <f t="shared" ref="F2806:H2806" si="1249">F2805</f>
        <v>1.7</v>
      </c>
      <c r="G2806" s="468">
        <f t="shared" si="1249"/>
        <v>8.34</v>
      </c>
      <c r="H2806" s="407">
        <f t="shared" si="1249"/>
        <v>1.2</v>
      </c>
      <c r="I2806" s="407">
        <f t="shared" si="1207"/>
        <v>10.039999999999999</v>
      </c>
      <c r="J2806" s="407">
        <f t="shared" si="1208"/>
        <v>10.149999999403953</v>
      </c>
      <c r="K2806" s="408">
        <f t="shared" si="1209"/>
        <v>0.10999999940395355</v>
      </c>
      <c r="L2806" s="409">
        <f t="shared" si="1228"/>
        <v>0.5</v>
      </c>
      <c r="M2806" s="410">
        <f t="shared" si="1210"/>
        <v>10.54</v>
      </c>
      <c r="N2806" s="410">
        <f t="shared" si="1211"/>
        <v>10.649999999403953</v>
      </c>
      <c r="O2806" s="411"/>
      <c r="P2806" s="485">
        <f t="shared" ca="1" si="1212"/>
        <v>1.5205787037036456</v>
      </c>
      <c r="Q2806" s="484">
        <f t="shared" ca="1" si="1213"/>
        <v>1.5207407407406826</v>
      </c>
      <c r="R2806" s="486">
        <v>0.10999999940395355</v>
      </c>
      <c r="S2806" s="486"/>
      <c r="T2806"/>
      <c r="U2806" s="469" t="str">
        <f t="shared" si="1214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6"/>
        <v>2791</v>
      </c>
      <c r="B2807" s="541"/>
      <c r="C2807" s="404" t="str">
        <f t="shared" si="1231"/>
        <v>C-R</v>
      </c>
      <c r="D2807" s="405"/>
      <c r="E2807" s="405">
        <v>0.43745370370370368</v>
      </c>
      <c r="F2807" s="406">
        <f t="shared" ref="F2807:H2807" si="1250">F2806</f>
        <v>1.7</v>
      </c>
      <c r="G2807" s="468">
        <f t="shared" si="1250"/>
        <v>8.34</v>
      </c>
      <c r="H2807" s="407">
        <f t="shared" si="1250"/>
        <v>1.2</v>
      </c>
      <c r="I2807" s="407">
        <f t="shared" si="1207"/>
        <v>10.039999999999999</v>
      </c>
      <c r="J2807" s="407">
        <f t="shared" si="1208"/>
        <v>10.149999999403953</v>
      </c>
      <c r="K2807" s="408">
        <f t="shared" si="1209"/>
        <v>0.10999999940395355</v>
      </c>
      <c r="L2807" s="409">
        <f t="shared" si="1228"/>
        <v>0.5</v>
      </c>
      <c r="M2807" s="410">
        <f t="shared" si="1210"/>
        <v>10.54</v>
      </c>
      <c r="N2807" s="410">
        <f t="shared" si="1211"/>
        <v>10.649999999403953</v>
      </c>
      <c r="O2807" s="411"/>
      <c r="P2807" s="485">
        <f t="shared" ca="1" si="1212"/>
        <v>1.5209953703703121</v>
      </c>
      <c r="Q2807" s="484">
        <f t="shared" ca="1" si="1213"/>
        <v>1.521134259259201</v>
      </c>
      <c r="R2807" s="486">
        <v>0.10999999940395355</v>
      </c>
      <c r="S2807" s="486"/>
      <c r="T2807"/>
      <c r="U2807" s="469" t="str">
        <f t="shared" si="1214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6"/>
        <v>2792</v>
      </c>
      <c r="B2808" s="541"/>
      <c r="C2808" s="404" t="str">
        <f t="shared" si="1231"/>
        <v>C-R</v>
      </c>
      <c r="D2808" s="405"/>
      <c r="E2808" s="405">
        <v>0.43745370370370368</v>
      </c>
      <c r="F2808" s="406">
        <f t="shared" ref="F2808:H2808" si="1251">F2807</f>
        <v>1.7</v>
      </c>
      <c r="G2808" s="468">
        <f t="shared" si="1251"/>
        <v>8.34</v>
      </c>
      <c r="H2808" s="407">
        <f t="shared" si="1251"/>
        <v>1.2</v>
      </c>
      <c r="I2808" s="407">
        <f t="shared" si="1207"/>
        <v>10.039999999999999</v>
      </c>
      <c r="J2808" s="407">
        <f t="shared" si="1208"/>
        <v>10.149999999403953</v>
      </c>
      <c r="K2808" s="408">
        <f t="shared" si="1209"/>
        <v>0.10999999940395355</v>
      </c>
      <c r="L2808" s="409">
        <f t="shared" si="1228"/>
        <v>0.5</v>
      </c>
      <c r="M2808" s="410">
        <f t="shared" si="1210"/>
        <v>10.54</v>
      </c>
      <c r="N2808" s="410">
        <f t="shared" si="1211"/>
        <v>10.649999999403953</v>
      </c>
      <c r="O2808" s="411"/>
      <c r="P2808" s="485">
        <f t="shared" ca="1" si="1212"/>
        <v>1.5213657407406824</v>
      </c>
      <c r="Q2808" s="484">
        <f t="shared" ca="1" si="1213"/>
        <v>1.5215046296295713</v>
      </c>
      <c r="R2808" s="486">
        <v>0.10999999940395355</v>
      </c>
      <c r="S2808" s="486"/>
      <c r="T2808"/>
      <c r="U2808" s="469" t="str">
        <f t="shared" si="1214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6"/>
        <v>2793</v>
      </c>
      <c r="B2809" s="541"/>
      <c r="C2809" s="404" t="str">
        <f t="shared" si="1231"/>
        <v>C-R</v>
      </c>
      <c r="D2809" s="405"/>
      <c r="E2809" s="405">
        <v>0.43745370370370368</v>
      </c>
      <c r="F2809" s="406">
        <f t="shared" ref="F2809:H2809" si="1252">F2808</f>
        <v>1.7</v>
      </c>
      <c r="G2809" s="468">
        <f t="shared" si="1252"/>
        <v>8.34</v>
      </c>
      <c r="H2809" s="407">
        <f t="shared" si="1252"/>
        <v>1.2</v>
      </c>
      <c r="I2809" s="407">
        <f t="shared" si="1207"/>
        <v>10.039999999999999</v>
      </c>
      <c r="J2809" s="407">
        <f t="shared" si="1208"/>
        <v>10.149999999403953</v>
      </c>
      <c r="K2809" s="408">
        <f t="shared" si="1209"/>
        <v>0.10999999940395355</v>
      </c>
      <c r="L2809" s="409">
        <f t="shared" si="1228"/>
        <v>0.5</v>
      </c>
      <c r="M2809" s="410">
        <f t="shared" si="1210"/>
        <v>10.54</v>
      </c>
      <c r="N2809" s="410">
        <f t="shared" si="1211"/>
        <v>10.649999999403953</v>
      </c>
      <c r="O2809" s="411"/>
      <c r="P2809" s="485">
        <f t="shared" ca="1" si="1212"/>
        <v>1.5217361111110528</v>
      </c>
      <c r="Q2809" s="484">
        <f t="shared" ca="1" si="1213"/>
        <v>1.5219097222221638</v>
      </c>
      <c r="R2809" s="486">
        <v>0.10999999940395355</v>
      </c>
      <c r="S2809" s="486"/>
      <c r="T2809"/>
      <c r="U2809" s="469" t="str">
        <f t="shared" si="1214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6"/>
        <v>2794</v>
      </c>
      <c r="B2810" s="541"/>
      <c r="C2810" s="404" t="str">
        <f t="shared" si="1231"/>
        <v>C-R</v>
      </c>
      <c r="D2810" s="405"/>
      <c r="E2810" s="405">
        <v>0.43745370370370368</v>
      </c>
      <c r="F2810" s="406">
        <f t="shared" ref="F2810:H2810" si="1253">F2809</f>
        <v>1.7</v>
      </c>
      <c r="G2810" s="468">
        <f t="shared" si="1253"/>
        <v>8.34</v>
      </c>
      <c r="H2810" s="407">
        <f t="shared" si="1253"/>
        <v>1.2</v>
      </c>
      <c r="I2810" s="407">
        <f t="shared" si="1207"/>
        <v>10.039999999999999</v>
      </c>
      <c r="J2810" s="407">
        <f t="shared" si="1208"/>
        <v>10.149999999403953</v>
      </c>
      <c r="K2810" s="408">
        <f t="shared" si="1209"/>
        <v>0.10999999940395355</v>
      </c>
      <c r="L2810" s="409">
        <f t="shared" si="1228"/>
        <v>0.5</v>
      </c>
      <c r="M2810" s="410">
        <f t="shared" si="1210"/>
        <v>10.54</v>
      </c>
      <c r="N2810" s="410">
        <f t="shared" si="1211"/>
        <v>10.649999999403953</v>
      </c>
      <c r="O2810" s="411"/>
      <c r="P2810" s="485">
        <f t="shared" ca="1" si="1212"/>
        <v>1.5221874999999416</v>
      </c>
      <c r="Q2810" s="484">
        <f t="shared" ca="1" si="1213"/>
        <v>1.5223263888888305</v>
      </c>
      <c r="R2810" s="486">
        <v>0.10999999940395355</v>
      </c>
      <c r="S2810" s="486"/>
      <c r="T2810"/>
      <c r="U2810" s="469" t="str">
        <f t="shared" si="1214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6"/>
        <v>2795</v>
      </c>
      <c r="B2811" s="541"/>
      <c r="C2811" s="404" t="str">
        <f t="shared" si="1231"/>
        <v>C-R</v>
      </c>
      <c r="D2811" s="405"/>
      <c r="E2811" s="405">
        <v>0.43745370370370368</v>
      </c>
      <c r="F2811" s="406">
        <f t="shared" ref="F2811:H2811" si="1254">F2810</f>
        <v>1.7</v>
      </c>
      <c r="G2811" s="468">
        <f t="shared" si="1254"/>
        <v>8.34</v>
      </c>
      <c r="H2811" s="407">
        <f t="shared" si="1254"/>
        <v>1.2</v>
      </c>
      <c r="I2811" s="407">
        <f t="shared" si="1207"/>
        <v>10.039999999999999</v>
      </c>
      <c r="J2811" s="407">
        <f t="shared" si="1208"/>
        <v>10.149999999403953</v>
      </c>
      <c r="K2811" s="408">
        <f t="shared" si="1209"/>
        <v>0.10999999940395355</v>
      </c>
      <c r="L2811" s="409">
        <f t="shared" si="1228"/>
        <v>0.5</v>
      </c>
      <c r="M2811" s="410">
        <f t="shared" si="1210"/>
        <v>10.54</v>
      </c>
      <c r="N2811" s="410">
        <f t="shared" si="1211"/>
        <v>10.649999999403953</v>
      </c>
      <c r="O2811" s="411"/>
      <c r="P2811" s="485">
        <f t="shared" ca="1" si="1212"/>
        <v>1.522569444444386</v>
      </c>
      <c r="Q2811" s="484">
        <f t="shared" ca="1" si="1213"/>
        <v>1.5227083333332749</v>
      </c>
      <c r="R2811" s="486">
        <v>0.10999999940395355</v>
      </c>
      <c r="S2811" s="486"/>
      <c r="T2811"/>
      <c r="U2811" s="469" t="str">
        <f t="shared" si="1214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6"/>
        <v>2796</v>
      </c>
      <c r="B2812" s="541"/>
      <c r="C2812" s="404" t="str">
        <f t="shared" si="1231"/>
        <v>C-R</v>
      </c>
      <c r="D2812" s="405"/>
      <c r="E2812" s="405">
        <v>0.43745370370370368</v>
      </c>
      <c r="F2812" s="406">
        <f t="shared" ref="F2812:H2812" si="1255">F2811</f>
        <v>1.7</v>
      </c>
      <c r="G2812" s="468">
        <f t="shared" si="1255"/>
        <v>8.34</v>
      </c>
      <c r="H2812" s="407">
        <f t="shared" si="1255"/>
        <v>1.2</v>
      </c>
      <c r="I2812" s="407">
        <f t="shared" si="1207"/>
        <v>10.039999999999999</v>
      </c>
      <c r="J2812" s="407">
        <f t="shared" si="1208"/>
        <v>10.149999999403953</v>
      </c>
      <c r="K2812" s="408">
        <f t="shared" si="1209"/>
        <v>0.10999999940395355</v>
      </c>
      <c r="L2812" s="409">
        <f t="shared" si="1228"/>
        <v>0.5</v>
      </c>
      <c r="M2812" s="410">
        <f t="shared" si="1210"/>
        <v>10.54</v>
      </c>
      <c r="N2812" s="410">
        <f t="shared" si="1211"/>
        <v>10.649999999403953</v>
      </c>
      <c r="O2812" s="411"/>
      <c r="P2812" s="485">
        <f t="shared" ca="1" si="1212"/>
        <v>1.5229976851851268</v>
      </c>
      <c r="Q2812" s="484">
        <f t="shared" ca="1" si="1213"/>
        <v>1.5231712962962378</v>
      </c>
      <c r="R2812" s="486">
        <v>0.10999999940395355</v>
      </c>
      <c r="S2812" s="486"/>
      <c r="T2812"/>
      <c r="U2812" s="469" t="str">
        <f t="shared" si="1214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6"/>
        <v>2797</v>
      </c>
      <c r="B2813" s="541"/>
      <c r="C2813" s="404" t="str">
        <f t="shared" si="1231"/>
        <v>C-R</v>
      </c>
      <c r="D2813" s="405"/>
      <c r="E2813" s="405">
        <v>0.43745370370370368</v>
      </c>
      <c r="F2813" s="406">
        <f t="shared" ref="F2813:H2813" si="1256">F2812</f>
        <v>1.7</v>
      </c>
      <c r="G2813" s="468">
        <f t="shared" si="1256"/>
        <v>8.34</v>
      </c>
      <c r="H2813" s="407">
        <f t="shared" si="1256"/>
        <v>1.2</v>
      </c>
      <c r="I2813" s="407">
        <f t="shared" si="1207"/>
        <v>10.039999999999999</v>
      </c>
      <c r="J2813" s="407">
        <f t="shared" si="1208"/>
        <v>10.149999999403953</v>
      </c>
      <c r="K2813" s="408">
        <f t="shared" si="1209"/>
        <v>0.10999999940395355</v>
      </c>
      <c r="L2813" s="409">
        <f t="shared" si="1228"/>
        <v>0.5</v>
      </c>
      <c r="M2813" s="410">
        <f t="shared" si="1210"/>
        <v>10.54</v>
      </c>
      <c r="N2813" s="410">
        <f t="shared" si="1211"/>
        <v>10.649999999403953</v>
      </c>
      <c r="O2813" s="411"/>
      <c r="P2813" s="485">
        <f t="shared" ca="1" si="1212"/>
        <v>1.5234490740740156</v>
      </c>
      <c r="Q2813" s="484">
        <f t="shared" ca="1" si="1213"/>
        <v>1.5235879629629046</v>
      </c>
      <c r="R2813" s="486">
        <v>0.10999999940395355</v>
      </c>
      <c r="S2813" s="486"/>
      <c r="T2813"/>
      <c r="U2813" s="469" t="str">
        <f t="shared" si="1214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6"/>
        <v>2798</v>
      </c>
      <c r="B2814" s="541"/>
      <c r="C2814" s="404" t="str">
        <f t="shared" si="1231"/>
        <v>C-R</v>
      </c>
      <c r="D2814" s="405"/>
      <c r="E2814" s="405">
        <v>0.43745370370370368</v>
      </c>
      <c r="F2814" s="406">
        <f t="shared" ref="F2814:H2814" si="1257">F2813</f>
        <v>1.7</v>
      </c>
      <c r="G2814" s="468">
        <f t="shared" si="1257"/>
        <v>8.34</v>
      </c>
      <c r="H2814" s="407">
        <f t="shared" si="1257"/>
        <v>1.2</v>
      </c>
      <c r="I2814" s="407">
        <f t="shared" si="1207"/>
        <v>10.039999999999999</v>
      </c>
      <c r="J2814" s="407">
        <f t="shared" si="1208"/>
        <v>10.149999999403953</v>
      </c>
      <c r="K2814" s="408">
        <f t="shared" si="1209"/>
        <v>0.10999999940395355</v>
      </c>
      <c r="L2814" s="409">
        <f t="shared" si="1228"/>
        <v>0.5</v>
      </c>
      <c r="M2814" s="410">
        <f t="shared" si="1210"/>
        <v>10.54</v>
      </c>
      <c r="N2814" s="410">
        <f t="shared" si="1211"/>
        <v>10.649999999403953</v>
      </c>
      <c r="O2814" s="411"/>
      <c r="P2814" s="485">
        <f t="shared" ca="1" si="1212"/>
        <v>1.5238425925925341</v>
      </c>
      <c r="Q2814" s="484">
        <f t="shared" ca="1" si="1213"/>
        <v>1.523993055555497</v>
      </c>
      <c r="R2814" s="486">
        <v>0.10999999940395355</v>
      </c>
      <c r="S2814" s="486"/>
      <c r="T2814"/>
      <c r="U2814" s="469" t="str">
        <f t="shared" si="1214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6"/>
        <v>2799</v>
      </c>
      <c r="B2815" s="541"/>
      <c r="C2815" s="404" t="str">
        <f t="shared" si="1231"/>
        <v>C-R</v>
      </c>
      <c r="D2815" s="405"/>
      <c r="E2815" s="405">
        <v>0.43745370370370368</v>
      </c>
      <c r="F2815" s="406">
        <f t="shared" ref="F2815:H2815" si="1258">F2814</f>
        <v>1.7</v>
      </c>
      <c r="G2815" s="468">
        <f t="shared" si="1258"/>
        <v>8.34</v>
      </c>
      <c r="H2815" s="407">
        <f t="shared" si="1258"/>
        <v>1.2</v>
      </c>
      <c r="I2815" s="407">
        <f t="shared" si="1207"/>
        <v>10.039999999999999</v>
      </c>
      <c r="J2815" s="407">
        <f t="shared" si="1208"/>
        <v>10.149999999403953</v>
      </c>
      <c r="K2815" s="408">
        <f t="shared" si="1209"/>
        <v>0.10999999940395355</v>
      </c>
      <c r="L2815" s="409">
        <f t="shared" si="1228"/>
        <v>0.5</v>
      </c>
      <c r="M2815" s="410">
        <f t="shared" si="1210"/>
        <v>10.54</v>
      </c>
      <c r="N2815" s="410">
        <f t="shared" si="1211"/>
        <v>10.649999999403953</v>
      </c>
      <c r="O2815" s="411"/>
      <c r="P2815" s="485">
        <f t="shared" ca="1" si="1212"/>
        <v>1.5242824074073489</v>
      </c>
      <c r="Q2815" s="484">
        <f t="shared" ca="1" si="1213"/>
        <v>1.5244328703703118</v>
      </c>
      <c r="R2815" s="486">
        <v>0.10999999940395355</v>
      </c>
      <c r="S2815" s="486"/>
      <c r="T2815"/>
      <c r="U2815" s="469" t="str">
        <f t="shared" si="1214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6"/>
        <v>2800</v>
      </c>
      <c r="B2816" s="541"/>
      <c r="C2816" s="404" t="str">
        <f t="shared" si="1231"/>
        <v>C-R</v>
      </c>
      <c r="D2816" s="405"/>
      <c r="E2816" s="405">
        <v>0.43745370370370368</v>
      </c>
      <c r="F2816" s="406">
        <f t="shared" ref="F2816:H2816" si="1259">F2815</f>
        <v>1.7</v>
      </c>
      <c r="G2816" s="468">
        <f t="shared" si="1259"/>
        <v>8.34</v>
      </c>
      <c r="H2816" s="407">
        <f t="shared" si="1259"/>
        <v>1.2</v>
      </c>
      <c r="I2816" s="407">
        <f t="shared" si="1207"/>
        <v>10.039999999999999</v>
      </c>
      <c r="J2816" s="407">
        <f t="shared" si="1208"/>
        <v>10.149999999403953</v>
      </c>
      <c r="K2816" s="408">
        <f t="shared" si="1209"/>
        <v>0.10999999940395355</v>
      </c>
      <c r="L2816" s="409">
        <f t="shared" si="1228"/>
        <v>0.5</v>
      </c>
      <c r="M2816" s="410">
        <f t="shared" si="1210"/>
        <v>10.54</v>
      </c>
      <c r="N2816" s="410">
        <f t="shared" si="1211"/>
        <v>10.649999999403953</v>
      </c>
      <c r="O2816" s="411"/>
      <c r="P2816" s="485">
        <f t="shared" ca="1" si="1212"/>
        <v>1.5246759259258673</v>
      </c>
      <c r="Q2816" s="484">
        <f t="shared" ca="1" si="1213"/>
        <v>1.5248263888888303</v>
      </c>
      <c r="R2816" s="486">
        <v>0.10999999940395355</v>
      </c>
      <c r="S2816" s="486"/>
      <c r="T2816"/>
      <c r="U2816" s="469" t="str">
        <f t="shared" si="1214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6"/>
        <v>2801</v>
      </c>
      <c r="B2817" s="541"/>
      <c r="C2817" s="404" t="str">
        <f t="shared" si="1231"/>
        <v>C-R</v>
      </c>
      <c r="D2817" s="405"/>
      <c r="E2817" s="405">
        <v>0.43745370370370368</v>
      </c>
      <c r="F2817" s="406">
        <f t="shared" ref="F2817:H2817" si="1260">F2816</f>
        <v>1.7</v>
      </c>
      <c r="G2817" s="468">
        <f t="shared" si="1260"/>
        <v>8.34</v>
      </c>
      <c r="H2817" s="407">
        <f t="shared" si="1260"/>
        <v>1.2</v>
      </c>
      <c r="I2817" s="407">
        <f t="shared" si="1207"/>
        <v>10.039999999999999</v>
      </c>
      <c r="J2817" s="407">
        <f t="shared" si="1208"/>
        <v>10.149999999403953</v>
      </c>
      <c r="K2817" s="408">
        <f t="shared" si="1209"/>
        <v>0.10999999940395355</v>
      </c>
      <c r="L2817" s="409">
        <f t="shared" si="1228"/>
        <v>0.5</v>
      </c>
      <c r="M2817" s="410">
        <f t="shared" si="1210"/>
        <v>10.54</v>
      </c>
      <c r="N2817" s="410">
        <f t="shared" si="1211"/>
        <v>10.649999999403953</v>
      </c>
      <c r="O2817" s="411"/>
      <c r="P2817" s="485">
        <f t="shared" ca="1" si="1212"/>
        <v>1.525092592592534</v>
      </c>
      <c r="Q2817" s="484">
        <f t="shared" ca="1" si="1213"/>
        <v>1.525254629629571</v>
      </c>
      <c r="R2817" s="486">
        <v>0.10999999940395355</v>
      </c>
      <c r="S2817" s="486"/>
      <c r="T2817"/>
      <c r="U2817" s="469" t="str">
        <f t="shared" si="1214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6"/>
        <v>2802</v>
      </c>
      <c r="B2818" s="541"/>
      <c r="C2818" s="404" t="str">
        <f t="shared" si="1231"/>
        <v>C-R</v>
      </c>
      <c r="D2818" s="405"/>
      <c r="E2818" s="405">
        <v>0.43745370370370368</v>
      </c>
      <c r="F2818" s="406">
        <f t="shared" ref="F2818:H2818" si="1261">F2817</f>
        <v>1.7</v>
      </c>
      <c r="G2818" s="468">
        <f t="shared" si="1261"/>
        <v>8.34</v>
      </c>
      <c r="H2818" s="407">
        <f t="shared" si="1261"/>
        <v>1.2</v>
      </c>
      <c r="I2818" s="407">
        <f t="shared" si="1207"/>
        <v>10.039999999999999</v>
      </c>
      <c r="J2818" s="407">
        <f t="shared" si="1208"/>
        <v>10.149999999403953</v>
      </c>
      <c r="K2818" s="408">
        <f t="shared" si="1209"/>
        <v>0.10999999940395355</v>
      </c>
      <c r="L2818" s="409">
        <f t="shared" si="1228"/>
        <v>0.5</v>
      </c>
      <c r="M2818" s="410">
        <f t="shared" si="1210"/>
        <v>10.54</v>
      </c>
      <c r="N2818" s="410">
        <f t="shared" si="1211"/>
        <v>10.649999999403953</v>
      </c>
      <c r="O2818" s="411"/>
      <c r="P2818" s="485">
        <f t="shared" ca="1" si="1212"/>
        <v>1.5255324074073489</v>
      </c>
      <c r="Q2818" s="484">
        <f t="shared" ca="1" si="1213"/>
        <v>1.5256712962962378</v>
      </c>
      <c r="R2818" s="486">
        <v>0.10999999940395355</v>
      </c>
      <c r="S2818" s="486"/>
      <c r="T2818"/>
      <c r="U2818" s="469" t="str">
        <f t="shared" si="1214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6"/>
        <v>2803</v>
      </c>
      <c r="B2819" s="541"/>
      <c r="C2819" s="404" t="str">
        <f t="shared" si="1231"/>
        <v>C-R</v>
      </c>
      <c r="D2819" s="405"/>
      <c r="E2819" s="405">
        <v>0.43745370370370368</v>
      </c>
      <c r="F2819" s="406">
        <f t="shared" ref="F2819:H2819" si="1262">F2818</f>
        <v>1.7</v>
      </c>
      <c r="G2819" s="468">
        <f t="shared" si="1262"/>
        <v>8.34</v>
      </c>
      <c r="H2819" s="407">
        <f t="shared" si="1262"/>
        <v>1.2</v>
      </c>
      <c r="I2819" s="407">
        <f t="shared" si="1207"/>
        <v>10.039999999999999</v>
      </c>
      <c r="J2819" s="407">
        <f t="shared" si="1208"/>
        <v>10.149999999403953</v>
      </c>
      <c r="K2819" s="408">
        <f t="shared" si="1209"/>
        <v>0.10999999940395355</v>
      </c>
      <c r="L2819" s="409">
        <f t="shared" si="1228"/>
        <v>0.5</v>
      </c>
      <c r="M2819" s="410">
        <f t="shared" si="1210"/>
        <v>10.54</v>
      </c>
      <c r="N2819" s="410">
        <f t="shared" si="1211"/>
        <v>10.649999999403953</v>
      </c>
      <c r="O2819" s="411"/>
      <c r="P2819" s="485">
        <f t="shared" ca="1" si="1212"/>
        <v>1.5259490740740156</v>
      </c>
      <c r="Q2819" s="484">
        <f t="shared" ca="1" si="1213"/>
        <v>1.5261226851851266</v>
      </c>
      <c r="R2819" s="486">
        <v>0.10999999940395355</v>
      </c>
      <c r="S2819" s="486"/>
      <c r="T2819"/>
      <c r="U2819" s="469" t="str">
        <f t="shared" si="1214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6"/>
        <v>2804</v>
      </c>
      <c r="B2820" s="541"/>
      <c r="C2820" s="404" t="str">
        <f t="shared" si="1231"/>
        <v>C-R</v>
      </c>
      <c r="D2820" s="405"/>
      <c r="E2820" s="405">
        <v>0.43745370370370368</v>
      </c>
      <c r="F2820" s="406">
        <f t="shared" ref="F2820:H2820" si="1263">F2819</f>
        <v>1.7</v>
      </c>
      <c r="G2820" s="468">
        <f t="shared" si="1263"/>
        <v>8.34</v>
      </c>
      <c r="H2820" s="407">
        <f t="shared" si="1263"/>
        <v>1.2</v>
      </c>
      <c r="I2820" s="407">
        <f t="shared" si="1207"/>
        <v>10.039999999999999</v>
      </c>
      <c r="J2820" s="407">
        <f t="shared" si="1208"/>
        <v>10.149999999403953</v>
      </c>
      <c r="K2820" s="408">
        <f t="shared" si="1209"/>
        <v>0.10999999940395355</v>
      </c>
      <c r="L2820" s="409">
        <f t="shared" si="1228"/>
        <v>0.5</v>
      </c>
      <c r="M2820" s="410">
        <f t="shared" si="1210"/>
        <v>10.54</v>
      </c>
      <c r="N2820" s="410">
        <f t="shared" si="1211"/>
        <v>10.649999999403953</v>
      </c>
      <c r="O2820" s="411"/>
      <c r="P2820" s="485">
        <f t="shared" ca="1" si="1212"/>
        <v>1.5263888888888304</v>
      </c>
      <c r="Q2820" s="484">
        <f t="shared" ca="1" si="1213"/>
        <v>1.5265509259258674</v>
      </c>
      <c r="R2820" s="486">
        <v>0.10999999940395355</v>
      </c>
      <c r="S2820" s="486"/>
      <c r="T2820"/>
      <c r="U2820" s="469" t="str">
        <f t="shared" si="1214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6"/>
        <v>2805</v>
      </c>
      <c r="B2821" s="541"/>
      <c r="C2821" s="404" t="str">
        <f t="shared" si="1231"/>
        <v>C-R</v>
      </c>
      <c r="D2821" s="405"/>
      <c r="E2821" s="405">
        <v>0.43745370370370368</v>
      </c>
      <c r="F2821" s="406">
        <f t="shared" ref="F2821:H2821" si="1264">F2820</f>
        <v>1.7</v>
      </c>
      <c r="G2821" s="468">
        <f t="shared" si="1264"/>
        <v>8.34</v>
      </c>
      <c r="H2821" s="407">
        <f t="shared" si="1264"/>
        <v>1.2</v>
      </c>
      <c r="I2821" s="407">
        <f t="shared" si="1207"/>
        <v>10.039999999999999</v>
      </c>
      <c r="J2821" s="407">
        <f t="shared" si="1208"/>
        <v>10.149999999403953</v>
      </c>
      <c r="K2821" s="408">
        <f t="shared" si="1209"/>
        <v>0.10999999940395355</v>
      </c>
      <c r="L2821" s="409">
        <f t="shared" si="1228"/>
        <v>0.5</v>
      </c>
      <c r="M2821" s="410">
        <f t="shared" si="1210"/>
        <v>10.54</v>
      </c>
      <c r="N2821" s="410">
        <f t="shared" si="1211"/>
        <v>10.649999999403953</v>
      </c>
      <c r="O2821" s="411"/>
      <c r="P2821" s="485">
        <f t="shared" ca="1" si="1212"/>
        <v>1.5268402777777192</v>
      </c>
      <c r="Q2821" s="484">
        <f t="shared" ca="1" si="1213"/>
        <v>1.5269907407406822</v>
      </c>
      <c r="R2821" s="486">
        <v>0.10999999940395355</v>
      </c>
      <c r="S2821" s="486"/>
      <c r="T2821"/>
      <c r="U2821" s="469" t="str">
        <f t="shared" si="1214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6"/>
        <v>2806</v>
      </c>
      <c r="B2822" s="541"/>
      <c r="C2822" s="404" t="str">
        <f t="shared" si="1231"/>
        <v>C-R</v>
      </c>
      <c r="D2822" s="405"/>
      <c r="E2822" s="405">
        <v>0.43745370370370368</v>
      </c>
      <c r="F2822" s="406">
        <f t="shared" ref="F2822:H2822" si="1265">F2821</f>
        <v>1.7</v>
      </c>
      <c r="G2822" s="468">
        <f t="shared" si="1265"/>
        <v>8.34</v>
      </c>
      <c r="H2822" s="407">
        <f t="shared" si="1265"/>
        <v>1.2</v>
      </c>
      <c r="I2822" s="407">
        <f t="shared" si="1207"/>
        <v>10.039999999999999</v>
      </c>
      <c r="J2822" s="407">
        <f t="shared" si="1208"/>
        <v>10.149999999403953</v>
      </c>
      <c r="K2822" s="408">
        <f t="shared" si="1209"/>
        <v>0.10999999940395355</v>
      </c>
      <c r="L2822" s="409">
        <f t="shared" si="1228"/>
        <v>0.5</v>
      </c>
      <c r="M2822" s="410">
        <f t="shared" si="1210"/>
        <v>10.54</v>
      </c>
      <c r="N2822" s="410">
        <f t="shared" si="1211"/>
        <v>10.649999999403953</v>
      </c>
      <c r="O2822" s="411"/>
      <c r="P2822" s="485">
        <f t="shared" ca="1" si="1212"/>
        <v>1.52726851851846</v>
      </c>
      <c r="Q2822" s="484">
        <f t="shared" ca="1" si="1213"/>
        <v>1.5274074074073489</v>
      </c>
      <c r="R2822" s="486">
        <v>0.10999999940395355</v>
      </c>
      <c r="S2822" s="486"/>
      <c r="T2822"/>
      <c r="U2822" s="469" t="str">
        <f t="shared" si="1214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6"/>
        <v>2807</v>
      </c>
      <c r="B2823" s="541"/>
      <c r="C2823" s="404" t="str">
        <f t="shared" si="1231"/>
        <v>C-R</v>
      </c>
      <c r="D2823" s="405"/>
      <c r="E2823" s="405">
        <v>0.43745370370370368</v>
      </c>
      <c r="F2823" s="406">
        <f t="shared" ref="F2823:H2823" si="1266">F2822</f>
        <v>1.7</v>
      </c>
      <c r="G2823" s="468">
        <f t="shared" si="1266"/>
        <v>8.34</v>
      </c>
      <c r="H2823" s="407">
        <f t="shared" si="1266"/>
        <v>1.2</v>
      </c>
      <c r="I2823" s="407">
        <f t="shared" si="1207"/>
        <v>10.039999999999999</v>
      </c>
      <c r="J2823" s="407">
        <f t="shared" si="1208"/>
        <v>10.149999999403953</v>
      </c>
      <c r="K2823" s="408">
        <f t="shared" si="1209"/>
        <v>0.10999999940395355</v>
      </c>
      <c r="L2823" s="409">
        <f t="shared" si="1228"/>
        <v>0.5</v>
      </c>
      <c r="M2823" s="410">
        <f t="shared" si="1210"/>
        <v>10.54</v>
      </c>
      <c r="N2823" s="410">
        <f t="shared" si="1211"/>
        <v>10.649999999403953</v>
      </c>
      <c r="O2823" s="411"/>
      <c r="P2823" s="485">
        <f t="shared" ca="1" si="1212"/>
        <v>1.5276967592592008</v>
      </c>
      <c r="Q2823" s="484">
        <f t="shared" ca="1" si="1213"/>
        <v>1.5278356481480897</v>
      </c>
      <c r="R2823" s="486">
        <v>0.10999999940395355</v>
      </c>
      <c r="S2823" s="486"/>
      <c r="T2823"/>
      <c r="U2823" s="469" t="str">
        <f t="shared" si="1214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6"/>
        <v>2808</v>
      </c>
      <c r="B2824" s="541"/>
      <c r="C2824" s="404" t="str">
        <f t="shared" si="1231"/>
        <v>C-R</v>
      </c>
      <c r="D2824" s="405"/>
      <c r="E2824" s="405">
        <v>0.43745370370370368</v>
      </c>
      <c r="F2824" s="406">
        <f t="shared" ref="F2824:H2824" si="1267">F2823</f>
        <v>1.7</v>
      </c>
      <c r="G2824" s="468">
        <f t="shared" si="1267"/>
        <v>8.34</v>
      </c>
      <c r="H2824" s="407">
        <f t="shared" si="1267"/>
        <v>1.2</v>
      </c>
      <c r="I2824" s="407">
        <f t="shared" si="1207"/>
        <v>10.039999999999999</v>
      </c>
      <c r="J2824" s="407">
        <f t="shared" si="1208"/>
        <v>10.149999999403953</v>
      </c>
      <c r="K2824" s="408">
        <f t="shared" si="1209"/>
        <v>0.10999999940395355</v>
      </c>
      <c r="L2824" s="409">
        <f t="shared" si="1228"/>
        <v>0.5</v>
      </c>
      <c r="M2824" s="410">
        <f t="shared" si="1210"/>
        <v>10.54</v>
      </c>
      <c r="N2824" s="410">
        <f t="shared" si="1211"/>
        <v>10.649999999403953</v>
      </c>
      <c r="O2824" s="411"/>
      <c r="P2824" s="485">
        <f t="shared" ca="1" si="1212"/>
        <v>1.5280787037036452</v>
      </c>
      <c r="Q2824" s="484">
        <f t="shared" ca="1" si="1213"/>
        <v>1.5282175925925341</v>
      </c>
      <c r="R2824" s="486">
        <v>0.10999999940395355</v>
      </c>
      <c r="S2824" s="486"/>
      <c r="T2824"/>
      <c r="U2824" s="469" t="str">
        <f t="shared" si="1214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6"/>
        <v>2809</v>
      </c>
      <c r="B2825" s="541"/>
      <c r="C2825" s="404" t="str">
        <f t="shared" si="1231"/>
        <v>C-R</v>
      </c>
      <c r="D2825" s="405"/>
      <c r="E2825" s="405">
        <v>0.43745370370370368</v>
      </c>
      <c r="F2825" s="406">
        <f t="shared" ref="F2825:H2825" si="1268">F2824</f>
        <v>1.7</v>
      </c>
      <c r="G2825" s="468">
        <f t="shared" si="1268"/>
        <v>8.34</v>
      </c>
      <c r="H2825" s="407">
        <f t="shared" si="1268"/>
        <v>1.2</v>
      </c>
      <c r="I2825" s="407">
        <f t="shared" si="1207"/>
        <v>10.039999999999999</v>
      </c>
      <c r="J2825" s="407">
        <f t="shared" si="1208"/>
        <v>10.149999999403953</v>
      </c>
      <c r="K2825" s="408">
        <f t="shared" si="1209"/>
        <v>0.10999999940395355</v>
      </c>
      <c r="L2825" s="409">
        <f t="shared" si="1228"/>
        <v>0.5</v>
      </c>
      <c r="M2825" s="410">
        <f t="shared" si="1210"/>
        <v>10.54</v>
      </c>
      <c r="N2825" s="410">
        <f t="shared" si="1211"/>
        <v>10.649999999403953</v>
      </c>
      <c r="O2825" s="411"/>
      <c r="P2825" s="485">
        <f t="shared" ca="1" si="1212"/>
        <v>1.5284490740740155</v>
      </c>
      <c r="Q2825" s="484">
        <f t="shared" ca="1" si="1213"/>
        <v>1.5285995370369785</v>
      </c>
      <c r="R2825" s="486">
        <v>0.10999999940395355</v>
      </c>
      <c r="S2825" s="486"/>
      <c r="T2825"/>
      <c r="U2825" s="469" t="str">
        <f t="shared" si="1214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6"/>
        <v>2810</v>
      </c>
      <c r="B2826" s="541"/>
      <c r="C2826" s="404" t="str">
        <f t="shared" si="1231"/>
        <v>C-R</v>
      </c>
      <c r="D2826" s="405"/>
      <c r="E2826" s="405">
        <v>0.43745370370370368</v>
      </c>
      <c r="F2826" s="406">
        <f t="shared" ref="F2826:H2826" si="1269">F2825</f>
        <v>1.7</v>
      </c>
      <c r="G2826" s="468">
        <f t="shared" si="1269"/>
        <v>8.34</v>
      </c>
      <c r="H2826" s="407">
        <f t="shared" si="1269"/>
        <v>1.2</v>
      </c>
      <c r="I2826" s="407">
        <f t="shared" si="1207"/>
        <v>10.039999999999999</v>
      </c>
      <c r="J2826" s="407">
        <f t="shared" si="1208"/>
        <v>10.149999999403953</v>
      </c>
      <c r="K2826" s="408">
        <f t="shared" si="1209"/>
        <v>0.10999999940395355</v>
      </c>
      <c r="L2826" s="409">
        <f t="shared" si="1228"/>
        <v>0.5</v>
      </c>
      <c r="M2826" s="410">
        <f t="shared" si="1210"/>
        <v>10.54</v>
      </c>
      <c r="N2826" s="410">
        <f t="shared" si="1211"/>
        <v>10.649999999403953</v>
      </c>
      <c r="O2826" s="411"/>
      <c r="P2826" s="485">
        <f t="shared" ca="1" si="1212"/>
        <v>1.528854166666608</v>
      </c>
      <c r="Q2826" s="484">
        <f t="shared" ca="1" si="1213"/>
        <v>1.529004629629571</v>
      </c>
      <c r="R2826" s="486">
        <v>0.10999999940395355</v>
      </c>
      <c r="S2826" s="486"/>
      <c r="T2826"/>
      <c r="U2826" s="469" t="str">
        <f t="shared" si="1214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6"/>
        <v>2811</v>
      </c>
      <c r="B2827" s="541"/>
      <c r="C2827" s="404" t="str">
        <f t="shared" si="1231"/>
        <v>C-R</v>
      </c>
      <c r="D2827" s="405"/>
      <c r="E2827" s="405">
        <v>0.43745370370370368</v>
      </c>
      <c r="F2827" s="406">
        <f t="shared" ref="F2827:H2827" si="1270">F2826</f>
        <v>1.7</v>
      </c>
      <c r="G2827" s="468">
        <f t="shared" si="1270"/>
        <v>8.34</v>
      </c>
      <c r="H2827" s="407">
        <f t="shared" si="1270"/>
        <v>1.2</v>
      </c>
      <c r="I2827" s="407">
        <f t="shared" si="1207"/>
        <v>10.039999999999999</v>
      </c>
      <c r="J2827" s="407">
        <f t="shared" si="1208"/>
        <v>10.149999999403953</v>
      </c>
      <c r="K2827" s="408">
        <f t="shared" si="1209"/>
        <v>0.10999999940395355</v>
      </c>
      <c r="L2827" s="409">
        <f t="shared" si="1228"/>
        <v>0.5</v>
      </c>
      <c r="M2827" s="410">
        <f t="shared" si="1210"/>
        <v>10.54</v>
      </c>
      <c r="N2827" s="410">
        <f t="shared" si="1211"/>
        <v>10.649999999403953</v>
      </c>
      <c r="O2827" s="411"/>
      <c r="P2827" s="485">
        <f t="shared" ca="1" si="1212"/>
        <v>1.5292592592592005</v>
      </c>
      <c r="Q2827" s="484">
        <f t="shared" ca="1" si="1213"/>
        <v>1.5294097222221634</v>
      </c>
      <c r="R2827" s="486">
        <v>0.10999999940395355</v>
      </c>
      <c r="S2827" s="486"/>
      <c r="T2827"/>
      <c r="U2827" s="469" t="str">
        <f t="shared" si="1214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6"/>
        <v>2812</v>
      </c>
      <c r="B2828" s="541"/>
      <c r="C2828" s="404" t="str">
        <f t="shared" si="1231"/>
        <v>C-R</v>
      </c>
      <c r="D2828" s="405"/>
      <c r="E2828" s="405">
        <v>0.43745370370370368</v>
      </c>
      <c r="F2828" s="406">
        <f t="shared" ref="F2828:H2828" si="1271">F2827</f>
        <v>1.7</v>
      </c>
      <c r="G2828" s="468">
        <f t="shared" si="1271"/>
        <v>8.34</v>
      </c>
      <c r="H2828" s="407">
        <f t="shared" si="1271"/>
        <v>1.2</v>
      </c>
      <c r="I2828" s="407">
        <f t="shared" si="1207"/>
        <v>10.039999999999999</v>
      </c>
      <c r="J2828" s="407">
        <f t="shared" si="1208"/>
        <v>10.149999999403953</v>
      </c>
      <c r="K2828" s="408">
        <f t="shared" si="1209"/>
        <v>0.10999999940395355</v>
      </c>
      <c r="L2828" s="409">
        <f t="shared" si="1228"/>
        <v>0.5</v>
      </c>
      <c r="M2828" s="410">
        <f t="shared" si="1210"/>
        <v>10.54</v>
      </c>
      <c r="N2828" s="410">
        <f t="shared" si="1211"/>
        <v>10.649999999403953</v>
      </c>
      <c r="O2828" s="411"/>
      <c r="P2828" s="485">
        <f t="shared" ca="1" si="1212"/>
        <v>1.5296412037036449</v>
      </c>
      <c r="Q2828" s="484">
        <f t="shared" ca="1" si="1213"/>
        <v>1.5297916666666078</v>
      </c>
      <c r="R2828" s="486">
        <v>0.10999999940395355</v>
      </c>
      <c r="S2828" s="486"/>
      <c r="T2828"/>
      <c r="U2828" s="469" t="str">
        <f t="shared" si="1214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6"/>
        <v>2813</v>
      </c>
      <c r="B2829" s="541"/>
      <c r="C2829" s="404" t="str">
        <f t="shared" si="1231"/>
        <v>C-R</v>
      </c>
      <c r="D2829" s="405"/>
      <c r="E2829" s="405">
        <v>0.43745370370370368</v>
      </c>
      <c r="F2829" s="406">
        <f t="shared" ref="F2829:H2829" si="1272">F2828</f>
        <v>1.7</v>
      </c>
      <c r="G2829" s="468">
        <f t="shared" si="1272"/>
        <v>8.34</v>
      </c>
      <c r="H2829" s="407">
        <f t="shared" si="1272"/>
        <v>1.2</v>
      </c>
      <c r="I2829" s="407">
        <f t="shared" si="1207"/>
        <v>10.039999999999999</v>
      </c>
      <c r="J2829" s="407">
        <f t="shared" si="1208"/>
        <v>10.149999999403953</v>
      </c>
      <c r="K2829" s="408">
        <f t="shared" si="1209"/>
        <v>0.10999999940395355</v>
      </c>
      <c r="L2829" s="409">
        <f t="shared" si="1228"/>
        <v>0.5</v>
      </c>
      <c r="M2829" s="410">
        <f t="shared" si="1210"/>
        <v>10.54</v>
      </c>
      <c r="N2829" s="410">
        <f t="shared" si="1211"/>
        <v>10.649999999403953</v>
      </c>
      <c r="O2829" s="411"/>
      <c r="P2829" s="485">
        <f t="shared" ca="1" si="1212"/>
        <v>1.5300462962962373</v>
      </c>
      <c r="Q2829" s="484">
        <f t="shared" ca="1" si="1213"/>
        <v>1.5302083333332743</v>
      </c>
      <c r="R2829" s="486">
        <v>0.10999999940395355</v>
      </c>
      <c r="S2829" s="486"/>
      <c r="T2829"/>
      <c r="U2829" s="469" t="str">
        <f t="shared" si="1214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6"/>
        <v>2814</v>
      </c>
      <c r="B2830" s="541"/>
      <c r="C2830" s="404" t="str">
        <f t="shared" si="1231"/>
        <v>C-R</v>
      </c>
      <c r="D2830" s="405"/>
      <c r="E2830" s="405">
        <v>0.43745370370370368</v>
      </c>
      <c r="F2830" s="406">
        <f t="shared" ref="F2830:H2830" si="1273">F2829</f>
        <v>1.7</v>
      </c>
      <c r="G2830" s="468">
        <f t="shared" si="1273"/>
        <v>8.34</v>
      </c>
      <c r="H2830" s="407">
        <f t="shared" si="1273"/>
        <v>1.2</v>
      </c>
      <c r="I2830" s="407">
        <f t="shared" si="1207"/>
        <v>10.039999999999999</v>
      </c>
      <c r="J2830" s="407">
        <f t="shared" si="1208"/>
        <v>10.149999999403953</v>
      </c>
      <c r="K2830" s="408">
        <f t="shared" si="1209"/>
        <v>0.10999999940395355</v>
      </c>
      <c r="L2830" s="409">
        <f t="shared" si="1228"/>
        <v>0.5</v>
      </c>
      <c r="M2830" s="410">
        <f t="shared" si="1210"/>
        <v>10.54</v>
      </c>
      <c r="N2830" s="410">
        <f t="shared" si="1211"/>
        <v>10.649999999403953</v>
      </c>
      <c r="O2830" s="411"/>
      <c r="P2830" s="485">
        <f t="shared" ca="1" si="1212"/>
        <v>1.5304398148147558</v>
      </c>
      <c r="Q2830" s="484">
        <f t="shared" ca="1" si="1213"/>
        <v>1.5305787037036447</v>
      </c>
      <c r="R2830" s="486">
        <v>0.10999999940395355</v>
      </c>
      <c r="S2830" s="486"/>
      <c r="T2830"/>
      <c r="U2830" s="469" t="str">
        <f t="shared" si="1214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6"/>
        <v>2815</v>
      </c>
      <c r="B2831" s="541"/>
      <c r="C2831" s="404" t="str">
        <f t="shared" si="1231"/>
        <v>C-R</v>
      </c>
      <c r="D2831" s="405"/>
      <c r="E2831" s="405">
        <v>0.43745370370370368</v>
      </c>
      <c r="F2831" s="406">
        <f t="shared" ref="F2831:H2831" si="1274">F2830</f>
        <v>1.7</v>
      </c>
      <c r="G2831" s="468">
        <f t="shared" si="1274"/>
        <v>8.34</v>
      </c>
      <c r="H2831" s="407">
        <f t="shared" si="1274"/>
        <v>1.2</v>
      </c>
      <c r="I2831" s="407">
        <f t="shared" si="1207"/>
        <v>10.039999999999999</v>
      </c>
      <c r="J2831" s="407">
        <f t="shared" si="1208"/>
        <v>10.149999999403953</v>
      </c>
      <c r="K2831" s="408">
        <f t="shared" si="1209"/>
        <v>0.10999999940395355</v>
      </c>
      <c r="L2831" s="409">
        <f t="shared" si="1228"/>
        <v>0.5</v>
      </c>
      <c r="M2831" s="410">
        <f t="shared" si="1210"/>
        <v>10.54</v>
      </c>
      <c r="N2831" s="410">
        <f t="shared" si="1211"/>
        <v>10.649999999403953</v>
      </c>
      <c r="O2831" s="411"/>
      <c r="P2831" s="485">
        <f t="shared" ca="1" si="1212"/>
        <v>1.5308333333332742</v>
      </c>
      <c r="Q2831" s="484">
        <f t="shared" ca="1" si="1213"/>
        <v>1.5309837962962372</v>
      </c>
      <c r="R2831" s="486">
        <v>0.10999999940395355</v>
      </c>
      <c r="S2831" s="486"/>
      <c r="T2831"/>
      <c r="U2831" s="469" t="str">
        <f t="shared" si="1214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6"/>
        <v>2816</v>
      </c>
      <c r="B2832" s="541"/>
      <c r="C2832" s="404" t="str">
        <f t="shared" si="1231"/>
        <v>C-R</v>
      </c>
      <c r="D2832" s="405"/>
      <c r="E2832" s="405">
        <v>0.43745370370370368</v>
      </c>
      <c r="F2832" s="406">
        <f t="shared" ref="F2832:H2832" si="1275">F2831</f>
        <v>1.7</v>
      </c>
      <c r="G2832" s="468">
        <f t="shared" si="1275"/>
        <v>8.34</v>
      </c>
      <c r="H2832" s="407">
        <f t="shared" si="1275"/>
        <v>1.2</v>
      </c>
      <c r="I2832" s="407">
        <f t="shared" si="1207"/>
        <v>10.039999999999999</v>
      </c>
      <c r="J2832" s="407">
        <f t="shared" si="1208"/>
        <v>10.149999999403953</v>
      </c>
      <c r="K2832" s="408">
        <f t="shared" si="1209"/>
        <v>0.10999999940395355</v>
      </c>
      <c r="L2832" s="409">
        <f t="shared" si="1228"/>
        <v>0.5</v>
      </c>
      <c r="M2832" s="410">
        <f t="shared" si="1210"/>
        <v>10.54</v>
      </c>
      <c r="N2832" s="410">
        <f t="shared" si="1211"/>
        <v>10.649999999403953</v>
      </c>
      <c r="O2832" s="411"/>
      <c r="P2832" s="485">
        <f t="shared" ca="1" si="1212"/>
        <v>1.5312268518517926</v>
      </c>
      <c r="Q2832" s="484">
        <f t="shared" ca="1" si="1213"/>
        <v>1.5313657407406815</v>
      </c>
      <c r="R2832" s="486">
        <v>0.10999999940395355</v>
      </c>
      <c r="S2832" s="486"/>
      <c r="T2832"/>
      <c r="U2832" s="469" t="str">
        <f t="shared" si="1214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6"/>
        <v>2817</v>
      </c>
      <c r="B2833" s="541"/>
      <c r="C2833" s="404" t="str">
        <f t="shared" si="1231"/>
        <v>C-R</v>
      </c>
      <c r="D2833" s="405"/>
      <c r="E2833" s="405">
        <v>0.43745370370370368</v>
      </c>
      <c r="F2833" s="406">
        <f t="shared" ref="F2833:H2833" si="1276">F2832</f>
        <v>1.7</v>
      </c>
      <c r="G2833" s="468">
        <f t="shared" si="1276"/>
        <v>8.34</v>
      </c>
      <c r="H2833" s="407">
        <f t="shared" si="1276"/>
        <v>1.2</v>
      </c>
      <c r="I2833" s="407">
        <f t="shared" si="1207"/>
        <v>10.039999999999999</v>
      </c>
      <c r="J2833" s="407">
        <f t="shared" si="1208"/>
        <v>10.149999999403953</v>
      </c>
      <c r="K2833" s="408">
        <f t="shared" si="1209"/>
        <v>0.10999999940395355</v>
      </c>
      <c r="L2833" s="409">
        <f t="shared" si="1228"/>
        <v>0.5</v>
      </c>
      <c r="M2833" s="410">
        <f t="shared" si="1210"/>
        <v>10.54</v>
      </c>
      <c r="N2833" s="410">
        <f t="shared" si="1211"/>
        <v>10.649999999403953</v>
      </c>
      <c r="O2833" s="411"/>
      <c r="P2833" s="485">
        <f t="shared" ca="1" si="1212"/>
        <v>1.5316203703703111</v>
      </c>
      <c r="Q2833" s="484">
        <f t="shared" ca="1" si="1213"/>
        <v>1.5317592592592</v>
      </c>
      <c r="R2833" s="486">
        <v>0.10999999940395355</v>
      </c>
      <c r="S2833" s="486"/>
      <c r="T2833"/>
      <c r="U2833" s="469" t="str">
        <f t="shared" si="1214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6"/>
        <v>2818</v>
      </c>
      <c r="B2834" s="541"/>
      <c r="C2834" s="404" t="str">
        <f t="shared" si="1231"/>
        <v>C-R</v>
      </c>
      <c r="D2834" s="405"/>
      <c r="E2834" s="405">
        <v>0.43745370370370368</v>
      </c>
      <c r="F2834" s="406">
        <f t="shared" ref="F2834:H2834" si="1277">F2833</f>
        <v>1.7</v>
      </c>
      <c r="G2834" s="468">
        <f t="shared" si="1277"/>
        <v>8.34</v>
      </c>
      <c r="H2834" s="407">
        <f t="shared" si="1277"/>
        <v>1.2</v>
      </c>
      <c r="I2834" s="407">
        <f t="shared" si="1207"/>
        <v>10.039999999999999</v>
      </c>
      <c r="J2834" s="407">
        <f t="shared" si="1208"/>
        <v>10.149999999403953</v>
      </c>
      <c r="K2834" s="408">
        <f t="shared" si="1209"/>
        <v>0.10999999940395355</v>
      </c>
      <c r="L2834" s="409">
        <f t="shared" si="1228"/>
        <v>0.5</v>
      </c>
      <c r="M2834" s="410">
        <f t="shared" si="1210"/>
        <v>10.54</v>
      </c>
      <c r="N2834" s="410">
        <f t="shared" si="1211"/>
        <v>10.649999999403953</v>
      </c>
      <c r="O2834" s="411"/>
      <c r="P2834" s="485">
        <f t="shared" ca="1" si="1212"/>
        <v>1.5320254629629038</v>
      </c>
      <c r="Q2834" s="484">
        <f t="shared" ca="1" si="1213"/>
        <v>1.5321759259258667</v>
      </c>
      <c r="R2834" s="486">
        <v>0.10999999940395355</v>
      </c>
      <c r="S2834" s="486"/>
      <c r="T2834"/>
      <c r="U2834" s="469" t="str">
        <f t="shared" si="1214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6"/>
        <v>2819</v>
      </c>
      <c r="B2835" s="541"/>
      <c r="C2835" s="404" t="str">
        <f t="shared" si="1231"/>
        <v>C-R</v>
      </c>
      <c r="D2835" s="405"/>
      <c r="E2835" s="405">
        <v>0.43745370370370368</v>
      </c>
      <c r="F2835" s="406">
        <f t="shared" ref="F2835:H2835" si="1278">F2834</f>
        <v>1.7</v>
      </c>
      <c r="G2835" s="468">
        <f t="shared" si="1278"/>
        <v>8.34</v>
      </c>
      <c r="H2835" s="407">
        <f t="shared" si="1278"/>
        <v>1.2</v>
      </c>
      <c r="I2835" s="407">
        <f t="shared" si="1207"/>
        <v>10.039999999999999</v>
      </c>
      <c r="J2835" s="407">
        <f t="shared" si="1208"/>
        <v>10.149999999403953</v>
      </c>
      <c r="K2835" s="408">
        <f t="shared" si="1209"/>
        <v>0.10999999940395355</v>
      </c>
      <c r="L2835" s="409">
        <f t="shared" si="1228"/>
        <v>0.5</v>
      </c>
      <c r="M2835" s="410">
        <f t="shared" si="1210"/>
        <v>10.54</v>
      </c>
      <c r="N2835" s="410">
        <f t="shared" si="1211"/>
        <v>10.649999999403953</v>
      </c>
      <c r="O2835" s="411"/>
      <c r="P2835" s="485">
        <f t="shared" ca="1" si="1212"/>
        <v>1.5324074074073482</v>
      </c>
      <c r="Q2835" s="484">
        <f t="shared" ca="1" si="1213"/>
        <v>1.5325578703703111</v>
      </c>
      <c r="R2835" s="486">
        <v>0.10999999940395355</v>
      </c>
      <c r="S2835" s="486"/>
      <c r="T2835"/>
      <c r="U2835" s="469" t="str">
        <f t="shared" si="1214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6"/>
        <v>2820</v>
      </c>
      <c r="B2836" s="541"/>
      <c r="C2836" s="404" t="str">
        <f t="shared" si="1231"/>
        <v>C-R</v>
      </c>
      <c r="D2836" s="405"/>
      <c r="E2836" s="405">
        <v>0.43745370370370368</v>
      </c>
      <c r="F2836" s="406">
        <f t="shared" ref="F2836:H2836" si="1279">F2835</f>
        <v>1.7</v>
      </c>
      <c r="G2836" s="468">
        <f t="shared" si="1279"/>
        <v>8.34</v>
      </c>
      <c r="H2836" s="407">
        <f t="shared" si="1279"/>
        <v>1.2</v>
      </c>
      <c r="I2836" s="407">
        <f t="shared" si="1207"/>
        <v>10.039999999999999</v>
      </c>
      <c r="J2836" s="407">
        <f t="shared" si="1208"/>
        <v>10.149999999403953</v>
      </c>
      <c r="K2836" s="408">
        <f t="shared" si="1209"/>
        <v>0.10999999940395355</v>
      </c>
      <c r="L2836" s="409">
        <f t="shared" si="1228"/>
        <v>0.5</v>
      </c>
      <c r="M2836" s="410">
        <f t="shared" si="1210"/>
        <v>10.54</v>
      </c>
      <c r="N2836" s="410">
        <f t="shared" si="1211"/>
        <v>10.649999999403953</v>
      </c>
      <c r="O2836" s="411"/>
      <c r="P2836" s="485">
        <f t="shared" ca="1" si="1212"/>
        <v>1.532847222222163</v>
      </c>
      <c r="Q2836" s="484">
        <f t="shared" ca="1" si="1213"/>
        <v>1.533020833333274</v>
      </c>
      <c r="R2836" s="486">
        <v>0.10999999940395355</v>
      </c>
      <c r="S2836" s="486"/>
      <c r="T2836"/>
      <c r="U2836" s="469" t="str">
        <f t="shared" si="1214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6"/>
        <v>2821</v>
      </c>
      <c r="B2837" s="541"/>
      <c r="C2837" s="404" t="str">
        <f t="shared" si="1231"/>
        <v>C-R</v>
      </c>
      <c r="D2837" s="405"/>
      <c r="E2837" s="405">
        <v>0.43745370370370368</v>
      </c>
      <c r="F2837" s="406">
        <f t="shared" ref="F2837:H2837" si="1280">F2836</f>
        <v>1.7</v>
      </c>
      <c r="G2837" s="468">
        <f t="shared" si="1280"/>
        <v>8.34</v>
      </c>
      <c r="H2837" s="407">
        <f t="shared" si="1280"/>
        <v>1.2</v>
      </c>
      <c r="I2837" s="407">
        <f t="shared" si="1207"/>
        <v>10.039999999999999</v>
      </c>
      <c r="J2837" s="407">
        <f t="shared" si="1208"/>
        <v>10.149999999403953</v>
      </c>
      <c r="K2837" s="408">
        <f t="shared" si="1209"/>
        <v>0.10999999940395355</v>
      </c>
      <c r="L2837" s="409">
        <f t="shared" si="1228"/>
        <v>0.5</v>
      </c>
      <c r="M2837" s="410">
        <f t="shared" si="1210"/>
        <v>10.54</v>
      </c>
      <c r="N2837" s="410">
        <f t="shared" si="1211"/>
        <v>10.649999999403953</v>
      </c>
      <c r="O2837" s="411"/>
      <c r="P2837" s="485">
        <f t="shared" ca="1" si="1212"/>
        <v>1.5333101851851259</v>
      </c>
      <c r="Q2837" s="484">
        <f t="shared" ca="1" si="1213"/>
        <v>1.5334606481480888</v>
      </c>
      <c r="R2837" s="486">
        <v>0.10999999940395355</v>
      </c>
      <c r="S2837" s="486"/>
      <c r="T2837"/>
      <c r="U2837" s="469" t="str">
        <f t="shared" si="1214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6"/>
        <v>2822</v>
      </c>
      <c r="B2838" s="541"/>
      <c r="C2838" s="404" t="str">
        <f t="shared" si="1231"/>
        <v>C-R</v>
      </c>
      <c r="D2838" s="405"/>
      <c r="E2838" s="405">
        <v>0.43745370370370368</v>
      </c>
      <c r="F2838" s="406">
        <f t="shared" ref="F2838:H2838" si="1281">F2837</f>
        <v>1.7</v>
      </c>
      <c r="G2838" s="468">
        <f t="shared" si="1281"/>
        <v>8.34</v>
      </c>
      <c r="H2838" s="407">
        <f t="shared" si="1281"/>
        <v>1.2</v>
      </c>
      <c r="I2838" s="407">
        <f t="shared" ref="I2838:I2901" si="1282">F2838+G2838</f>
        <v>10.039999999999999</v>
      </c>
      <c r="J2838" s="407">
        <f t="shared" ref="J2838:J2901" si="1283">I2838+R2838</f>
        <v>10.149999999403953</v>
      </c>
      <c r="K2838" s="408">
        <f t="shared" ref="K2838:K2901" si="1284">J2838-I2838</f>
        <v>0.10999999940395355</v>
      </c>
      <c r="L2838" s="409">
        <f t="shared" si="1228"/>
        <v>0.5</v>
      </c>
      <c r="M2838" s="410">
        <f t="shared" ref="M2838:M2901" si="1285">I2838+L2838</f>
        <v>10.54</v>
      </c>
      <c r="N2838" s="410">
        <f t="shared" ref="N2838:N2901" si="1286">J2838+L2838</f>
        <v>10.649999999403953</v>
      </c>
      <c r="O2838" s="411"/>
      <c r="P2838" s="485">
        <f t="shared" ref="P2838:P2901" ca="1" si="1287">Q2837+TIME(0,0,RANDBETWEEN(20,25))</f>
        <v>1.5337499999999407</v>
      </c>
      <c r="Q2838" s="484">
        <f t="shared" ref="Q2838:Q2901" ca="1" si="1288">P2838+TIME(0,0,RANDBETWEEN(12,15))</f>
        <v>1.5339004629629036</v>
      </c>
      <c r="R2838" s="486">
        <v>0.10999999940395355</v>
      </c>
      <c r="S2838" s="486"/>
      <c r="T2838"/>
      <c r="U2838" s="469" t="str">
        <f t="shared" ref="U2838:U2901" si="1289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6"/>
        <v>2823</v>
      </c>
      <c r="B2839" s="541"/>
      <c r="C2839" s="404" t="str">
        <f t="shared" si="1231"/>
        <v>C-R</v>
      </c>
      <c r="D2839" s="405"/>
      <c r="E2839" s="405">
        <v>0.43745370370370368</v>
      </c>
      <c r="F2839" s="406">
        <f t="shared" ref="F2839:H2839" si="1290">F2838</f>
        <v>1.7</v>
      </c>
      <c r="G2839" s="468">
        <f t="shared" si="1290"/>
        <v>8.34</v>
      </c>
      <c r="H2839" s="407">
        <f t="shared" si="1290"/>
        <v>1.2</v>
      </c>
      <c r="I2839" s="407">
        <f t="shared" si="1282"/>
        <v>10.039999999999999</v>
      </c>
      <c r="J2839" s="407">
        <f t="shared" si="1283"/>
        <v>10.149999999403953</v>
      </c>
      <c r="K2839" s="408">
        <f t="shared" si="1284"/>
        <v>0.10999999940395355</v>
      </c>
      <c r="L2839" s="409">
        <f t="shared" si="1228"/>
        <v>0.5</v>
      </c>
      <c r="M2839" s="410">
        <f t="shared" si="1285"/>
        <v>10.54</v>
      </c>
      <c r="N2839" s="410">
        <f t="shared" si="1286"/>
        <v>10.649999999403953</v>
      </c>
      <c r="O2839" s="411"/>
      <c r="P2839" s="485">
        <f t="shared" ca="1" si="1287"/>
        <v>1.5341435185184591</v>
      </c>
      <c r="Q2839" s="484">
        <f t="shared" ca="1" si="1288"/>
        <v>1.5343171296295701</v>
      </c>
      <c r="R2839" s="486">
        <v>0.10999999940395355</v>
      </c>
      <c r="S2839" s="486"/>
      <c r="T2839"/>
      <c r="U2839" s="469" t="str">
        <f t="shared" si="1289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6"/>
        <v>2824</v>
      </c>
      <c r="B2840" s="541"/>
      <c r="C2840" s="404" t="str">
        <f t="shared" si="1231"/>
        <v>C-R</v>
      </c>
      <c r="D2840" s="405"/>
      <c r="E2840" s="405">
        <v>0.43745370370370368</v>
      </c>
      <c r="F2840" s="406">
        <f t="shared" ref="F2840:H2840" si="1291">F2839</f>
        <v>1.7</v>
      </c>
      <c r="G2840" s="468">
        <f t="shared" si="1291"/>
        <v>8.34</v>
      </c>
      <c r="H2840" s="407">
        <f t="shared" si="1291"/>
        <v>1.2</v>
      </c>
      <c r="I2840" s="407">
        <f t="shared" si="1282"/>
        <v>10.039999999999999</v>
      </c>
      <c r="J2840" s="407">
        <f t="shared" si="1283"/>
        <v>10.149999999403953</v>
      </c>
      <c r="K2840" s="408">
        <f t="shared" si="1284"/>
        <v>0.10999999940395355</v>
      </c>
      <c r="L2840" s="409">
        <f t="shared" si="1228"/>
        <v>0.5</v>
      </c>
      <c r="M2840" s="410">
        <f t="shared" si="1285"/>
        <v>10.54</v>
      </c>
      <c r="N2840" s="410">
        <f t="shared" si="1286"/>
        <v>10.649999999403953</v>
      </c>
      <c r="O2840" s="411"/>
      <c r="P2840" s="485">
        <f t="shared" ca="1" si="1287"/>
        <v>1.5345486111110516</v>
      </c>
      <c r="Q2840" s="484">
        <f t="shared" ca="1" si="1288"/>
        <v>1.5346874999999405</v>
      </c>
      <c r="R2840" s="486">
        <v>0.10999999940395355</v>
      </c>
      <c r="S2840" s="486"/>
      <c r="T2840"/>
      <c r="U2840" s="469" t="str">
        <f t="shared" si="1289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6"/>
        <v>2825</v>
      </c>
      <c r="B2841" s="541"/>
      <c r="C2841" s="404" t="str">
        <f t="shared" si="1231"/>
        <v>C-R</v>
      </c>
      <c r="D2841" s="405"/>
      <c r="E2841" s="405">
        <v>0.43745370370370368</v>
      </c>
      <c r="F2841" s="406">
        <f t="shared" ref="F2841:H2841" si="1292">F2840</f>
        <v>1.7</v>
      </c>
      <c r="G2841" s="468">
        <f t="shared" si="1292"/>
        <v>8.34</v>
      </c>
      <c r="H2841" s="407">
        <f t="shared" si="1292"/>
        <v>1.2</v>
      </c>
      <c r="I2841" s="407">
        <f t="shared" si="1282"/>
        <v>10.039999999999999</v>
      </c>
      <c r="J2841" s="407">
        <f t="shared" si="1283"/>
        <v>10.149999999403953</v>
      </c>
      <c r="K2841" s="408">
        <f t="shared" si="1284"/>
        <v>0.10999999940395355</v>
      </c>
      <c r="L2841" s="409">
        <f t="shared" si="1228"/>
        <v>0.5</v>
      </c>
      <c r="M2841" s="410">
        <f t="shared" si="1285"/>
        <v>10.54</v>
      </c>
      <c r="N2841" s="410">
        <f t="shared" si="1286"/>
        <v>10.649999999403953</v>
      </c>
      <c r="O2841" s="411"/>
      <c r="P2841" s="485">
        <f t="shared" ca="1" si="1287"/>
        <v>1.5349768518517923</v>
      </c>
      <c r="Q2841" s="484">
        <f t="shared" ca="1" si="1288"/>
        <v>1.5351388888888293</v>
      </c>
      <c r="R2841" s="486">
        <v>0.10999999940395355</v>
      </c>
      <c r="S2841" s="486"/>
      <c r="T2841"/>
      <c r="U2841" s="469" t="str">
        <f t="shared" si="1289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6"/>
        <v>2826</v>
      </c>
      <c r="B2842" s="541"/>
      <c r="C2842" s="404" t="str">
        <f t="shared" si="1231"/>
        <v>C-R</v>
      </c>
      <c r="D2842" s="405"/>
      <c r="E2842" s="405">
        <v>0.43745370370370368</v>
      </c>
      <c r="F2842" s="406">
        <f t="shared" ref="F2842:H2842" si="1293">F2841</f>
        <v>1.7</v>
      </c>
      <c r="G2842" s="468">
        <f t="shared" si="1293"/>
        <v>8.34</v>
      </c>
      <c r="H2842" s="407">
        <f t="shared" si="1293"/>
        <v>1.2</v>
      </c>
      <c r="I2842" s="407">
        <f t="shared" si="1282"/>
        <v>10.039999999999999</v>
      </c>
      <c r="J2842" s="407">
        <f t="shared" si="1283"/>
        <v>10.149999999403953</v>
      </c>
      <c r="K2842" s="408">
        <f t="shared" si="1284"/>
        <v>0.10999999940395355</v>
      </c>
      <c r="L2842" s="409">
        <f t="shared" si="1228"/>
        <v>0.5</v>
      </c>
      <c r="M2842" s="410">
        <f t="shared" si="1285"/>
        <v>10.54</v>
      </c>
      <c r="N2842" s="410">
        <f t="shared" si="1286"/>
        <v>10.649999999403953</v>
      </c>
      <c r="O2842" s="411"/>
      <c r="P2842" s="485">
        <f t="shared" ca="1" si="1287"/>
        <v>1.5354282407406812</v>
      </c>
      <c r="Q2842" s="484">
        <f t="shared" ca="1" si="1288"/>
        <v>1.5355902777777182</v>
      </c>
      <c r="R2842" s="486">
        <v>0.10999999940395355</v>
      </c>
      <c r="S2842" s="486"/>
      <c r="T2842"/>
      <c r="U2842" s="469" t="str">
        <f t="shared" si="1289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6"/>
        <v>2827</v>
      </c>
      <c r="B2843" s="541"/>
      <c r="C2843" s="404" t="str">
        <f t="shared" si="1231"/>
        <v>C-R</v>
      </c>
      <c r="D2843" s="405"/>
      <c r="E2843" s="405">
        <v>0.43745370370370368</v>
      </c>
      <c r="F2843" s="406">
        <f t="shared" ref="F2843:H2843" si="1294">F2842</f>
        <v>1.7</v>
      </c>
      <c r="G2843" s="468">
        <f t="shared" si="1294"/>
        <v>8.34</v>
      </c>
      <c r="H2843" s="407">
        <f t="shared" si="1294"/>
        <v>1.2</v>
      </c>
      <c r="I2843" s="407">
        <f t="shared" si="1282"/>
        <v>10.039999999999999</v>
      </c>
      <c r="J2843" s="407">
        <f t="shared" si="1283"/>
        <v>10.149999999403953</v>
      </c>
      <c r="K2843" s="408">
        <f t="shared" si="1284"/>
        <v>0.10999999940395355</v>
      </c>
      <c r="L2843" s="409">
        <f t="shared" si="1228"/>
        <v>0.5</v>
      </c>
      <c r="M2843" s="410">
        <f t="shared" si="1285"/>
        <v>10.54</v>
      </c>
      <c r="N2843" s="410">
        <f t="shared" si="1286"/>
        <v>10.649999999403953</v>
      </c>
      <c r="O2843" s="411"/>
      <c r="P2843" s="485">
        <f t="shared" ca="1" si="1287"/>
        <v>1.5358449074073477</v>
      </c>
      <c r="Q2843" s="484">
        <f t="shared" ca="1" si="1288"/>
        <v>1.5360185185184587</v>
      </c>
      <c r="R2843" s="486">
        <v>0.10999999940395355</v>
      </c>
      <c r="S2843" s="486"/>
      <c r="T2843"/>
      <c r="U2843" s="469" t="str">
        <f t="shared" si="1289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6"/>
        <v>2828</v>
      </c>
      <c r="B2844" s="541"/>
      <c r="C2844" s="404" t="str">
        <f t="shared" si="1231"/>
        <v>C-R</v>
      </c>
      <c r="D2844" s="405"/>
      <c r="E2844" s="405">
        <v>0.43745370370370368</v>
      </c>
      <c r="F2844" s="406">
        <f t="shared" ref="F2844:H2844" si="1295">F2843</f>
        <v>1.7</v>
      </c>
      <c r="G2844" s="468">
        <f t="shared" si="1295"/>
        <v>8.34</v>
      </c>
      <c r="H2844" s="407">
        <f t="shared" si="1295"/>
        <v>1.2</v>
      </c>
      <c r="I2844" s="407">
        <f t="shared" si="1282"/>
        <v>10.039999999999999</v>
      </c>
      <c r="J2844" s="407">
        <f t="shared" si="1283"/>
        <v>10.149999999403953</v>
      </c>
      <c r="K2844" s="408">
        <f t="shared" si="1284"/>
        <v>0.10999999940395355</v>
      </c>
      <c r="L2844" s="409">
        <f t="shared" si="1228"/>
        <v>0.5</v>
      </c>
      <c r="M2844" s="410">
        <f t="shared" si="1285"/>
        <v>10.54</v>
      </c>
      <c r="N2844" s="410">
        <f t="shared" si="1286"/>
        <v>10.649999999403953</v>
      </c>
      <c r="O2844" s="411"/>
      <c r="P2844" s="485">
        <f t="shared" ca="1" si="1287"/>
        <v>1.5362962962962365</v>
      </c>
      <c r="Q2844" s="484">
        <f t="shared" ca="1" si="1288"/>
        <v>1.5364351851851255</v>
      </c>
      <c r="R2844" s="486">
        <v>0.10999999940395355</v>
      </c>
      <c r="S2844" s="486"/>
      <c r="T2844"/>
      <c r="U2844" s="469" t="str">
        <f t="shared" si="1289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6"/>
        <v>2829</v>
      </c>
      <c r="B2845" s="541"/>
      <c r="C2845" s="404" t="str">
        <f t="shared" si="1231"/>
        <v>C-R</v>
      </c>
      <c r="D2845" s="405"/>
      <c r="E2845" s="405">
        <v>0.43745370370370368</v>
      </c>
      <c r="F2845" s="406">
        <f t="shared" ref="F2845:H2845" si="1296">F2844</f>
        <v>1.7</v>
      </c>
      <c r="G2845" s="468">
        <f t="shared" si="1296"/>
        <v>8.34</v>
      </c>
      <c r="H2845" s="407">
        <f t="shared" si="1296"/>
        <v>1.2</v>
      </c>
      <c r="I2845" s="407">
        <f t="shared" si="1282"/>
        <v>10.039999999999999</v>
      </c>
      <c r="J2845" s="407">
        <f t="shared" si="1283"/>
        <v>10.149999999403953</v>
      </c>
      <c r="K2845" s="408">
        <f t="shared" si="1284"/>
        <v>0.10999999940395355</v>
      </c>
      <c r="L2845" s="409">
        <f t="shared" si="1228"/>
        <v>0.5</v>
      </c>
      <c r="M2845" s="410">
        <f t="shared" si="1285"/>
        <v>10.54</v>
      </c>
      <c r="N2845" s="410">
        <f t="shared" si="1286"/>
        <v>10.649999999403953</v>
      </c>
      <c r="O2845" s="411"/>
      <c r="P2845" s="485">
        <f t="shared" ca="1" si="1287"/>
        <v>1.5366666666666069</v>
      </c>
      <c r="Q2845" s="484">
        <f t="shared" ca="1" si="1288"/>
        <v>1.5368287037036439</v>
      </c>
      <c r="R2845" s="486">
        <v>0.10999999940395355</v>
      </c>
      <c r="S2845" s="486"/>
      <c r="T2845"/>
      <c r="U2845" s="469" t="str">
        <f t="shared" si="1289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6"/>
        <v>2830</v>
      </c>
      <c r="B2846" s="541"/>
      <c r="C2846" s="404" t="str">
        <f t="shared" si="1231"/>
        <v>C-R</v>
      </c>
      <c r="D2846" s="405"/>
      <c r="E2846" s="405">
        <v>0.43745370370370368</v>
      </c>
      <c r="F2846" s="406">
        <f t="shared" ref="F2846:H2846" si="1297">F2845</f>
        <v>1.7</v>
      </c>
      <c r="G2846" s="468">
        <f t="shared" si="1297"/>
        <v>8.34</v>
      </c>
      <c r="H2846" s="407">
        <f t="shared" si="1297"/>
        <v>1.2</v>
      </c>
      <c r="I2846" s="407">
        <f t="shared" si="1282"/>
        <v>10.039999999999999</v>
      </c>
      <c r="J2846" s="407">
        <f t="shared" si="1283"/>
        <v>10.149999999403953</v>
      </c>
      <c r="K2846" s="408">
        <f t="shared" si="1284"/>
        <v>0.10999999940395355</v>
      </c>
      <c r="L2846" s="409">
        <f t="shared" si="1228"/>
        <v>0.5</v>
      </c>
      <c r="M2846" s="410">
        <f t="shared" si="1285"/>
        <v>10.54</v>
      </c>
      <c r="N2846" s="410">
        <f t="shared" si="1286"/>
        <v>10.649999999403953</v>
      </c>
      <c r="O2846" s="411"/>
      <c r="P2846" s="485">
        <f t="shared" ca="1" si="1287"/>
        <v>1.5370949074073477</v>
      </c>
      <c r="Q2846" s="484">
        <f t="shared" ca="1" si="1288"/>
        <v>1.5372569444443847</v>
      </c>
      <c r="R2846" s="486">
        <v>0.10999999940395355</v>
      </c>
      <c r="S2846" s="486"/>
      <c r="T2846"/>
      <c r="U2846" s="469" t="str">
        <f t="shared" si="1289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6"/>
        <v>2831</v>
      </c>
      <c r="B2847" s="541"/>
      <c r="C2847" s="404" t="str">
        <f t="shared" si="1231"/>
        <v>C-R</v>
      </c>
      <c r="D2847" s="405"/>
      <c r="E2847" s="405">
        <v>0.43745370370370368</v>
      </c>
      <c r="F2847" s="406">
        <f t="shared" ref="F2847:H2847" si="1298">F2846</f>
        <v>1.7</v>
      </c>
      <c r="G2847" s="468">
        <f t="shared" si="1298"/>
        <v>8.34</v>
      </c>
      <c r="H2847" s="407">
        <f t="shared" si="1298"/>
        <v>1.2</v>
      </c>
      <c r="I2847" s="407">
        <f t="shared" si="1282"/>
        <v>10.039999999999999</v>
      </c>
      <c r="J2847" s="407">
        <f t="shared" si="1283"/>
        <v>10.149999999403953</v>
      </c>
      <c r="K2847" s="408">
        <f t="shared" si="1284"/>
        <v>0.10999999940395355</v>
      </c>
      <c r="L2847" s="409">
        <f t="shared" si="1228"/>
        <v>0.5</v>
      </c>
      <c r="M2847" s="410">
        <f t="shared" si="1285"/>
        <v>10.54</v>
      </c>
      <c r="N2847" s="410">
        <f t="shared" si="1286"/>
        <v>10.649999999403953</v>
      </c>
      <c r="O2847" s="411"/>
      <c r="P2847" s="485">
        <f t="shared" ca="1" si="1287"/>
        <v>1.5375347222221625</v>
      </c>
      <c r="Q2847" s="484">
        <f t="shared" ca="1" si="1288"/>
        <v>1.5376736111110514</v>
      </c>
      <c r="R2847" s="486">
        <v>0.10999999940395355</v>
      </c>
      <c r="S2847" s="486"/>
      <c r="T2847"/>
      <c r="U2847" s="469" t="str">
        <f t="shared" si="1289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6"/>
        <v>2832</v>
      </c>
      <c r="B2848" s="541"/>
      <c r="C2848" s="404" t="str">
        <f t="shared" si="1231"/>
        <v>C-R</v>
      </c>
      <c r="D2848" s="405"/>
      <c r="E2848" s="405">
        <v>0.43745370370370368</v>
      </c>
      <c r="F2848" s="406">
        <f t="shared" ref="F2848:H2848" si="1299">F2847</f>
        <v>1.7</v>
      </c>
      <c r="G2848" s="468">
        <f t="shared" si="1299"/>
        <v>8.34</v>
      </c>
      <c r="H2848" s="407">
        <f t="shared" si="1299"/>
        <v>1.2</v>
      </c>
      <c r="I2848" s="407">
        <f t="shared" si="1282"/>
        <v>10.039999999999999</v>
      </c>
      <c r="J2848" s="407">
        <f t="shared" si="1283"/>
        <v>10.149999999403953</v>
      </c>
      <c r="K2848" s="408">
        <f t="shared" si="1284"/>
        <v>0.10999999940395355</v>
      </c>
      <c r="L2848" s="409">
        <f t="shared" si="1228"/>
        <v>0.5</v>
      </c>
      <c r="M2848" s="410">
        <f t="shared" si="1285"/>
        <v>10.54</v>
      </c>
      <c r="N2848" s="410">
        <f t="shared" si="1286"/>
        <v>10.649999999403953</v>
      </c>
      <c r="O2848" s="411"/>
      <c r="P2848" s="485">
        <f t="shared" ca="1" si="1287"/>
        <v>1.5379050925925328</v>
      </c>
      <c r="Q2848" s="484">
        <f t="shared" ca="1" si="1288"/>
        <v>1.5380787037036439</v>
      </c>
      <c r="R2848" s="486">
        <v>0.10999999940395355</v>
      </c>
      <c r="S2848" s="486"/>
      <c r="T2848"/>
      <c r="U2848" s="469" t="str">
        <f t="shared" si="1289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6"/>
        <v>2833</v>
      </c>
      <c r="B2849" s="541"/>
      <c r="C2849" s="404" t="str">
        <f t="shared" si="1231"/>
        <v>C-R</v>
      </c>
      <c r="D2849" s="405"/>
      <c r="E2849" s="405">
        <v>0.43745370370370368</v>
      </c>
      <c r="F2849" s="406">
        <f t="shared" ref="F2849:H2849" si="1300">F2848</f>
        <v>1.7</v>
      </c>
      <c r="G2849" s="468">
        <f t="shared" si="1300"/>
        <v>8.34</v>
      </c>
      <c r="H2849" s="407">
        <f t="shared" si="1300"/>
        <v>1.2</v>
      </c>
      <c r="I2849" s="407">
        <f t="shared" si="1282"/>
        <v>10.039999999999999</v>
      </c>
      <c r="J2849" s="407">
        <f t="shared" si="1283"/>
        <v>10.149999999403953</v>
      </c>
      <c r="K2849" s="408">
        <f t="shared" si="1284"/>
        <v>0.10999999940395355</v>
      </c>
      <c r="L2849" s="409">
        <f t="shared" si="1228"/>
        <v>0.5</v>
      </c>
      <c r="M2849" s="410">
        <f t="shared" si="1285"/>
        <v>10.54</v>
      </c>
      <c r="N2849" s="410">
        <f t="shared" si="1286"/>
        <v>10.649999999403953</v>
      </c>
      <c r="O2849" s="411"/>
      <c r="P2849" s="485">
        <f t="shared" ca="1" si="1287"/>
        <v>1.5383333333332734</v>
      </c>
      <c r="Q2849" s="484">
        <f t="shared" ca="1" si="1288"/>
        <v>1.5384953703703104</v>
      </c>
      <c r="R2849" s="486">
        <v>0.10999999940395355</v>
      </c>
      <c r="S2849" s="486"/>
      <c r="T2849"/>
      <c r="U2849" s="469" t="str">
        <f t="shared" si="1289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301">A2849+1</f>
        <v>2834</v>
      </c>
      <c r="B2850" s="541"/>
      <c r="C2850" s="404" t="str">
        <f t="shared" si="1231"/>
        <v>C-R</v>
      </c>
      <c r="D2850" s="405"/>
      <c r="E2850" s="405">
        <v>0.43745370370370368</v>
      </c>
      <c r="F2850" s="406">
        <f t="shared" ref="F2850:H2850" si="1302">F2849</f>
        <v>1.7</v>
      </c>
      <c r="G2850" s="468">
        <f t="shared" si="1302"/>
        <v>8.34</v>
      </c>
      <c r="H2850" s="407">
        <f t="shared" si="1302"/>
        <v>1.2</v>
      </c>
      <c r="I2850" s="407">
        <f t="shared" si="1282"/>
        <v>10.039999999999999</v>
      </c>
      <c r="J2850" s="407">
        <f t="shared" si="1283"/>
        <v>10.149999999403953</v>
      </c>
      <c r="K2850" s="408">
        <f t="shared" si="1284"/>
        <v>0.10999999940395355</v>
      </c>
      <c r="L2850" s="409">
        <f t="shared" ref="L2850:L2913" si="1303">L2849</f>
        <v>0.5</v>
      </c>
      <c r="M2850" s="410">
        <f t="shared" si="1285"/>
        <v>10.54</v>
      </c>
      <c r="N2850" s="410">
        <f t="shared" si="1286"/>
        <v>10.649999999403953</v>
      </c>
      <c r="O2850" s="411"/>
      <c r="P2850" s="485">
        <f t="shared" ca="1" si="1287"/>
        <v>1.5387615740740141</v>
      </c>
      <c r="Q2850" s="484">
        <f t="shared" ca="1" si="1288"/>
        <v>1.5389004629629031</v>
      </c>
      <c r="R2850" s="486">
        <v>0.10999999940395355</v>
      </c>
      <c r="S2850" s="486"/>
      <c r="T2850"/>
      <c r="U2850" s="469" t="str">
        <f t="shared" si="1289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301"/>
        <v>2835</v>
      </c>
      <c r="B2851" s="541"/>
      <c r="C2851" s="404" t="str">
        <f t="shared" si="1231"/>
        <v>C-R</v>
      </c>
      <c r="D2851" s="405"/>
      <c r="E2851" s="405">
        <v>0.43745370370370368</v>
      </c>
      <c r="F2851" s="406">
        <f t="shared" ref="F2851:H2851" si="1304">F2850</f>
        <v>1.7</v>
      </c>
      <c r="G2851" s="468">
        <f t="shared" si="1304"/>
        <v>8.34</v>
      </c>
      <c r="H2851" s="407">
        <f t="shared" si="1304"/>
        <v>1.2</v>
      </c>
      <c r="I2851" s="407">
        <f t="shared" si="1282"/>
        <v>10.039999999999999</v>
      </c>
      <c r="J2851" s="407">
        <f t="shared" si="1283"/>
        <v>10.149999999403953</v>
      </c>
      <c r="K2851" s="408">
        <f t="shared" si="1284"/>
        <v>0.10999999940395355</v>
      </c>
      <c r="L2851" s="409">
        <f t="shared" si="1303"/>
        <v>0.5</v>
      </c>
      <c r="M2851" s="410">
        <f t="shared" si="1285"/>
        <v>10.54</v>
      </c>
      <c r="N2851" s="410">
        <f t="shared" si="1286"/>
        <v>10.649999999403953</v>
      </c>
      <c r="O2851" s="411"/>
      <c r="P2851" s="485">
        <f t="shared" ca="1" si="1287"/>
        <v>1.5391319444443845</v>
      </c>
      <c r="Q2851" s="484">
        <f t="shared" ca="1" si="1288"/>
        <v>1.5392708333332734</v>
      </c>
      <c r="R2851" s="486">
        <v>0.10999999940395355</v>
      </c>
      <c r="S2851" s="486"/>
      <c r="T2851"/>
      <c r="U2851" s="469" t="str">
        <f t="shared" si="1289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301"/>
        <v>2836</v>
      </c>
      <c r="B2852" s="541"/>
      <c r="C2852" s="404" t="str">
        <f t="shared" si="1231"/>
        <v>C-R</v>
      </c>
      <c r="D2852" s="405"/>
      <c r="E2852" s="405">
        <v>0.43745370370370368</v>
      </c>
      <c r="F2852" s="406">
        <f t="shared" ref="F2852:H2852" si="1305">F2851</f>
        <v>1.7</v>
      </c>
      <c r="G2852" s="468">
        <f t="shared" si="1305"/>
        <v>8.34</v>
      </c>
      <c r="H2852" s="407">
        <f t="shared" si="1305"/>
        <v>1.2</v>
      </c>
      <c r="I2852" s="407">
        <f t="shared" si="1282"/>
        <v>10.039999999999999</v>
      </c>
      <c r="J2852" s="407">
        <f t="shared" si="1283"/>
        <v>10.149999999403953</v>
      </c>
      <c r="K2852" s="408">
        <f t="shared" si="1284"/>
        <v>0.10999999940395355</v>
      </c>
      <c r="L2852" s="409">
        <f t="shared" si="1303"/>
        <v>0.5</v>
      </c>
      <c r="M2852" s="410">
        <f t="shared" si="1285"/>
        <v>10.54</v>
      </c>
      <c r="N2852" s="410">
        <f t="shared" si="1286"/>
        <v>10.649999999403953</v>
      </c>
      <c r="O2852" s="411"/>
      <c r="P2852" s="485">
        <f t="shared" ca="1" si="1287"/>
        <v>1.5395254629629029</v>
      </c>
      <c r="Q2852" s="484">
        <f t="shared" ca="1" si="1288"/>
        <v>1.539699074074014</v>
      </c>
      <c r="R2852" s="486">
        <v>0.10999999940395355</v>
      </c>
      <c r="S2852" s="486"/>
      <c r="T2852"/>
      <c r="U2852" s="469" t="str">
        <f t="shared" si="1289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301"/>
        <v>2837</v>
      </c>
      <c r="B2853" s="541"/>
      <c r="C2853" s="404" t="str">
        <f t="shared" ref="C2853:C2916" si="1306">U2853</f>
        <v>C-R</v>
      </c>
      <c r="D2853" s="405"/>
      <c r="E2853" s="405">
        <v>0.43745370370370368</v>
      </c>
      <c r="F2853" s="406">
        <f t="shared" ref="F2853:H2853" si="1307">F2852</f>
        <v>1.7</v>
      </c>
      <c r="G2853" s="468">
        <f t="shared" si="1307"/>
        <v>8.34</v>
      </c>
      <c r="H2853" s="407">
        <f t="shared" si="1307"/>
        <v>1.2</v>
      </c>
      <c r="I2853" s="407">
        <f t="shared" si="1282"/>
        <v>10.039999999999999</v>
      </c>
      <c r="J2853" s="407">
        <f t="shared" si="1283"/>
        <v>10.149999999403953</v>
      </c>
      <c r="K2853" s="408">
        <f t="shared" si="1284"/>
        <v>0.10999999940395355</v>
      </c>
      <c r="L2853" s="409">
        <f t="shared" si="1303"/>
        <v>0.5</v>
      </c>
      <c r="M2853" s="410">
        <f t="shared" si="1285"/>
        <v>10.54</v>
      </c>
      <c r="N2853" s="410">
        <f t="shared" si="1286"/>
        <v>10.649999999403953</v>
      </c>
      <c r="O2853" s="411"/>
      <c r="P2853" s="485">
        <f t="shared" ca="1" si="1287"/>
        <v>1.5399768518517918</v>
      </c>
      <c r="Q2853" s="484">
        <f t="shared" ca="1" si="1288"/>
        <v>1.5401273148147547</v>
      </c>
      <c r="R2853" s="486">
        <v>0.10999999940395355</v>
      </c>
      <c r="S2853" s="486"/>
      <c r="T2853"/>
      <c r="U2853" s="469" t="str">
        <f t="shared" si="1289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301"/>
        <v>2838</v>
      </c>
      <c r="B2854" s="541"/>
      <c r="C2854" s="404" t="str">
        <f t="shared" si="1306"/>
        <v>C-R</v>
      </c>
      <c r="D2854" s="405"/>
      <c r="E2854" s="405">
        <v>0.43745370370370368</v>
      </c>
      <c r="F2854" s="406">
        <f t="shared" ref="F2854:H2854" si="1308">F2853</f>
        <v>1.7</v>
      </c>
      <c r="G2854" s="468">
        <f t="shared" si="1308"/>
        <v>8.34</v>
      </c>
      <c r="H2854" s="407">
        <f t="shared" si="1308"/>
        <v>1.2</v>
      </c>
      <c r="I2854" s="407">
        <f t="shared" si="1282"/>
        <v>10.039999999999999</v>
      </c>
      <c r="J2854" s="407">
        <f t="shared" si="1283"/>
        <v>10.149999999403953</v>
      </c>
      <c r="K2854" s="408">
        <f t="shared" si="1284"/>
        <v>0.10999999940395355</v>
      </c>
      <c r="L2854" s="409">
        <f t="shared" si="1303"/>
        <v>0.5</v>
      </c>
      <c r="M2854" s="410">
        <f t="shared" si="1285"/>
        <v>10.54</v>
      </c>
      <c r="N2854" s="410">
        <f t="shared" si="1286"/>
        <v>10.649999999403953</v>
      </c>
      <c r="O2854" s="411"/>
      <c r="P2854" s="485">
        <f t="shared" ca="1" si="1287"/>
        <v>1.5403703703703102</v>
      </c>
      <c r="Q2854" s="484">
        <f t="shared" ca="1" si="1288"/>
        <v>1.5405439814814212</v>
      </c>
      <c r="R2854" s="486">
        <v>0.10999999940395355</v>
      </c>
      <c r="S2854" s="486"/>
      <c r="T2854"/>
      <c r="U2854" s="469" t="str">
        <f t="shared" si="1289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301"/>
        <v>2839</v>
      </c>
      <c r="B2855" s="541"/>
      <c r="C2855" s="404" t="str">
        <f t="shared" si="1306"/>
        <v>C-R</v>
      </c>
      <c r="D2855" s="405"/>
      <c r="E2855" s="405">
        <v>0.43745370370370368</v>
      </c>
      <c r="F2855" s="406">
        <f t="shared" ref="F2855:H2855" si="1309">F2854</f>
        <v>1.7</v>
      </c>
      <c r="G2855" s="468">
        <f t="shared" si="1309"/>
        <v>8.34</v>
      </c>
      <c r="H2855" s="407">
        <f t="shared" si="1309"/>
        <v>1.2</v>
      </c>
      <c r="I2855" s="407">
        <f t="shared" si="1282"/>
        <v>10.039999999999999</v>
      </c>
      <c r="J2855" s="407">
        <f t="shared" si="1283"/>
        <v>10.149999999403953</v>
      </c>
      <c r="K2855" s="408">
        <f t="shared" si="1284"/>
        <v>0.10999999940395355</v>
      </c>
      <c r="L2855" s="409">
        <f t="shared" si="1303"/>
        <v>0.5</v>
      </c>
      <c r="M2855" s="410">
        <f t="shared" si="1285"/>
        <v>10.54</v>
      </c>
      <c r="N2855" s="410">
        <f t="shared" si="1286"/>
        <v>10.649999999403953</v>
      </c>
      <c r="O2855" s="411"/>
      <c r="P2855" s="485">
        <f t="shared" ca="1" si="1287"/>
        <v>1.5408333333332731</v>
      </c>
      <c r="Q2855" s="484">
        <f t="shared" ca="1" si="1288"/>
        <v>1.540972222222162</v>
      </c>
      <c r="R2855" s="486">
        <v>0.10999999940395355</v>
      </c>
      <c r="S2855" s="486"/>
      <c r="T2855"/>
      <c r="U2855" s="469" t="str">
        <f t="shared" si="1289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301"/>
        <v>2840</v>
      </c>
      <c r="B2856" s="541"/>
      <c r="C2856" s="404" t="str">
        <f t="shared" si="1306"/>
        <v>C-R</v>
      </c>
      <c r="D2856" s="405"/>
      <c r="E2856" s="405">
        <v>0.43745370370370368</v>
      </c>
      <c r="F2856" s="406">
        <f t="shared" ref="F2856:H2856" si="1310">F2855</f>
        <v>1.7</v>
      </c>
      <c r="G2856" s="468">
        <f t="shared" si="1310"/>
        <v>8.34</v>
      </c>
      <c r="H2856" s="407">
        <f t="shared" si="1310"/>
        <v>1.2</v>
      </c>
      <c r="I2856" s="407">
        <f t="shared" si="1282"/>
        <v>10.039999999999999</v>
      </c>
      <c r="J2856" s="407">
        <f t="shared" si="1283"/>
        <v>10.149999999403953</v>
      </c>
      <c r="K2856" s="408">
        <f t="shared" si="1284"/>
        <v>0.10999999940395355</v>
      </c>
      <c r="L2856" s="409">
        <f t="shared" si="1303"/>
        <v>0.5</v>
      </c>
      <c r="M2856" s="410">
        <f t="shared" si="1285"/>
        <v>10.54</v>
      </c>
      <c r="N2856" s="410">
        <f t="shared" si="1286"/>
        <v>10.649999999403953</v>
      </c>
      <c r="O2856" s="411"/>
      <c r="P2856" s="485">
        <f t="shared" ca="1" si="1287"/>
        <v>1.5412615740740139</v>
      </c>
      <c r="Q2856" s="484">
        <f t="shared" ca="1" si="1288"/>
        <v>1.5414236111110509</v>
      </c>
      <c r="R2856" s="486">
        <v>0.10999999940395355</v>
      </c>
      <c r="S2856" s="486"/>
      <c r="T2856"/>
      <c r="U2856" s="469" t="str">
        <f t="shared" si="1289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301"/>
        <v>2841</v>
      </c>
      <c r="B2857" s="541"/>
      <c r="C2857" s="404" t="str">
        <f t="shared" si="1306"/>
        <v>C-R</v>
      </c>
      <c r="D2857" s="405"/>
      <c r="E2857" s="405">
        <v>0.43745370370370368</v>
      </c>
      <c r="F2857" s="406">
        <f t="shared" ref="F2857:H2857" si="1311">F2856</f>
        <v>1.7</v>
      </c>
      <c r="G2857" s="468">
        <f t="shared" si="1311"/>
        <v>8.34</v>
      </c>
      <c r="H2857" s="407">
        <f t="shared" si="1311"/>
        <v>1.2</v>
      </c>
      <c r="I2857" s="407">
        <f t="shared" si="1282"/>
        <v>10.039999999999999</v>
      </c>
      <c r="J2857" s="407">
        <f t="shared" si="1283"/>
        <v>10.149999999403953</v>
      </c>
      <c r="K2857" s="408">
        <f t="shared" si="1284"/>
        <v>0.10999999940395355</v>
      </c>
      <c r="L2857" s="409">
        <f t="shared" si="1303"/>
        <v>0.5</v>
      </c>
      <c r="M2857" s="410">
        <f t="shared" si="1285"/>
        <v>10.54</v>
      </c>
      <c r="N2857" s="410">
        <f t="shared" si="1286"/>
        <v>10.649999999403953</v>
      </c>
      <c r="O2857" s="411"/>
      <c r="P2857" s="485">
        <f t="shared" ca="1" si="1287"/>
        <v>1.5416666666666063</v>
      </c>
      <c r="Q2857" s="484">
        <f t="shared" ca="1" si="1288"/>
        <v>1.5418402777777174</v>
      </c>
      <c r="R2857" s="486">
        <v>0.10999999940395355</v>
      </c>
      <c r="S2857" s="486"/>
      <c r="T2857"/>
      <c r="U2857" s="469" t="str">
        <f t="shared" si="1289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301"/>
        <v>2842</v>
      </c>
      <c r="B2858" s="541"/>
      <c r="C2858" s="404" t="str">
        <f t="shared" si="1306"/>
        <v>C-R</v>
      </c>
      <c r="D2858" s="405"/>
      <c r="E2858" s="405">
        <v>0.43745370370370368</v>
      </c>
      <c r="F2858" s="406">
        <f t="shared" ref="F2858:H2858" si="1312">F2857</f>
        <v>1.7</v>
      </c>
      <c r="G2858" s="468">
        <f t="shared" si="1312"/>
        <v>8.34</v>
      </c>
      <c r="H2858" s="407">
        <f t="shared" si="1312"/>
        <v>1.2</v>
      </c>
      <c r="I2858" s="407">
        <f t="shared" si="1282"/>
        <v>10.039999999999999</v>
      </c>
      <c r="J2858" s="407">
        <f t="shared" si="1283"/>
        <v>10.149999999403953</v>
      </c>
      <c r="K2858" s="408">
        <f t="shared" si="1284"/>
        <v>0.10999999940395355</v>
      </c>
      <c r="L2858" s="409">
        <f t="shared" si="1303"/>
        <v>0.5</v>
      </c>
      <c r="M2858" s="410">
        <f t="shared" si="1285"/>
        <v>10.54</v>
      </c>
      <c r="N2858" s="410">
        <f t="shared" si="1286"/>
        <v>10.649999999403953</v>
      </c>
      <c r="O2858" s="411"/>
      <c r="P2858" s="485">
        <f t="shared" ca="1" si="1287"/>
        <v>1.5420949074073469</v>
      </c>
      <c r="Q2858" s="484">
        <f t="shared" ca="1" si="1288"/>
        <v>1.5422453703703098</v>
      </c>
      <c r="R2858" s="486">
        <v>0.10999999940395355</v>
      </c>
      <c r="S2858" s="486"/>
      <c r="T2858"/>
      <c r="U2858" s="469" t="str">
        <f t="shared" si="1289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301"/>
        <v>2843</v>
      </c>
      <c r="B2859" s="541"/>
      <c r="C2859" s="404" t="str">
        <f t="shared" si="1306"/>
        <v>C-R</v>
      </c>
      <c r="D2859" s="405"/>
      <c r="E2859" s="405">
        <v>0.43745370370370368</v>
      </c>
      <c r="F2859" s="406">
        <f t="shared" ref="F2859:H2859" si="1313">F2858</f>
        <v>1.7</v>
      </c>
      <c r="G2859" s="468">
        <f t="shared" si="1313"/>
        <v>8.34</v>
      </c>
      <c r="H2859" s="407">
        <f t="shared" si="1313"/>
        <v>1.2</v>
      </c>
      <c r="I2859" s="407">
        <f t="shared" si="1282"/>
        <v>10.039999999999999</v>
      </c>
      <c r="J2859" s="407">
        <f t="shared" si="1283"/>
        <v>10.149999999403953</v>
      </c>
      <c r="K2859" s="408">
        <f t="shared" si="1284"/>
        <v>0.10999999940395355</v>
      </c>
      <c r="L2859" s="409">
        <f t="shared" si="1303"/>
        <v>0.5</v>
      </c>
      <c r="M2859" s="410">
        <f t="shared" si="1285"/>
        <v>10.54</v>
      </c>
      <c r="N2859" s="410">
        <f t="shared" si="1286"/>
        <v>10.649999999403953</v>
      </c>
      <c r="O2859" s="411"/>
      <c r="P2859" s="485">
        <f t="shared" ca="1" si="1287"/>
        <v>1.5424768518517913</v>
      </c>
      <c r="Q2859" s="484">
        <f t="shared" ca="1" si="1288"/>
        <v>1.5426273148147542</v>
      </c>
      <c r="R2859" s="486">
        <v>0.10999999940395355</v>
      </c>
      <c r="S2859" s="486"/>
      <c r="T2859"/>
      <c r="U2859" s="469" t="str">
        <f t="shared" si="1289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301"/>
        <v>2844</v>
      </c>
      <c r="B2860" s="541"/>
      <c r="C2860" s="404" t="str">
        <f t="shared" si="1306"/>
        <v>C-R</v>
      </c>
      <c r="D2860" s="405"/>
      <c r="E2860" s="405">
        <v>0.43745370370370368</v>
      </c>
      <c r="F2860" s="406">
        <f t="shared" ref="F2860:H2860" si="1314">F2859</f>
        <v>1.7</v>
      </c>
      <c r="G2860" s="468">
        <f t="shared" si="1314"/>
        <v>8.34</v>
      </c>
      <c r="H2860" s="407">
        <f t="shared" si="1314"/>
        <v>1.2</v>
      </c>
      <c r="I2860" s="407">
        <f t="shared" si="1282"/>
        <v>10.039999999999999</v>
      </c>
      <c r="J2860" s="407">
        <f t="shared" si="1283"/>
        <v>10.149999999403953</v>
      </c>
      <c r="K2860" s="408">
        <f t="shared" si="1284"/>
        <v>0.10999999940395355</v>
      </c>
      <c r="L2860" s="409">
        <f t="shared" si="1303"/>
        <v>0.5</v>
      </c>
      <c r="M2860" s="410">
        <f t="shared" si="1285"/>
        <v>10.54</v>
      </c>
      <c r="N2860" s="410">
        <f t="shared" si="1286"/>
        <v>10.649999999403953</v>
      </c>
      <c r="O2860" s="411"/>
      <c r="P2860" s="485">
        <f t="shared" ca="1" si="1287"/>
        <v>1.542893518518458</v>
      </c>
      <c r="Q2860" s="484">
        <f t="shared" ca="1" si="1288"/>
        <v>1.543055555555495</v>
      </c>
      <c r="R2860" s="486">
        <v>0.10999999940395355</v>
      </c>
      <c r="S2860" s="486"/>
      <c r="T2860"/>
      <c r="U2860" s="469" t="str">
        <f t="shared" si="1289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301"/>
        <v>2845</v>
      </c>
      <c r="B2861" s="541"/>
      <c r="C2861" s="404" t="str">
        <f t="shared" si="1306"/>
        <v>C-R</v>
      </c>
      <c r="D2861" s="405"/>
      <c r="E2861" s="405">
        <v>0.43745370370370368</v>
      </c>
      <c r="F2861" s="406">
        <f t="shared" ref="F2861:H2861" si="1315">F2860</f>
        <v>1.7</v>
      </c>
      <c r="G2861" s="468">
        <f t="shared" si="1315"/>
        <v>8.34</v>
      </c>
      <c r="H2861" s="407">
        <f t="shared" si="1315"/>
        <v>1.2</v>
      </c>
      <c r="I2861" s="407">
        <f t="shared" si="1282"/>
        <v>10.039999999999999</v>
      </c>
      <c r="J2861" s="407">
        <f t="shared" si="1283"/>
        <v>10.149999999403953</v>
      </c>
      <c r="K2861" s="408">
        <f t="shared" si="1284"/>
        <v>0.10999999940395355</v>
      </c>
      <c r="L2861" s="409">
        <f t="shared" si="1303"/>
        <v>0.5</v>
      </c>
      <c r="M2861" s="410">
        <f t="shared" si="1285"/>
        <v>10.54</v>
      </c>
      <c r="N2861" s="410">
        <f t="shared" si="1286"/>
        <v>10.649999999403953</v>
      </c>
      <c r="O2861" s="411"/>
      <c r="P2861" s="485">
        <f t="shared" ca="1" si="1287"/>
        <v>1.5433449074073469</v>
      </c>
      <c r="Q2861" s="484">
        <f t="shared" ca="1" si="1288"/>
        <v>1.5435185185184579</v>
      </c>
      <c r="R2861" s="486">
        <v>0.10999999940395355</v>
      </c>
      <c r="S2861" s="486"/>
      <c r="T2861"/>
      <c r="U2861" s="469" t="str">
        <f t="shared" si="1289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301"/>
        <v>2846</v>
      </c>
      <c r="B2862" s="541"/>
      <c r="C2862" s="404" t="str">
        <f t="shared" si="1306"/>
        <v>C-R</v>
      </c>
      <c r="D2862" s="405"/>
      <c r="E2862" s="405">
        <v>0.43745370370370368</v>
      </c>
      <c r="F2862" s="406">
        <f t="shared" ref="F2862:H2862" si="1316">F2861</f>
        <v>1.7</v>
      </c>
      <c r="G2862" s="468">
        <f t="shared" si="1316"/>
        <v>8.34</v>
      </c>
      <c r="H2862" s="407">
        <f t="shared" si="1316"/>
        <v>1.2</v>
      </c>
      <c r="I2862" s="407">
        <f t="shared" si="1282"/>
        <v>10.039999999999999</v>
      </c>
      <c r="J2862" s="407">
        <f t="shared" si="1283"/>
        <v>10.149999999403953</v>
      </c>
      <c r="K2862" s="408">
        <f t="shared" si="1284"/>
        <v>0.10999999940395355</v>
      </c>
      <c r="L2862" s="409">
        <f t="shared" si="1303"/>
        <v>0.5</v>
      </c>
      <c r="M2862" s="410">
        <f t="shared" si="1285"/>
        <v>10.54</v>
      </c>
      <c r="N2862" s="410">
        <f t="shared" si="1286"/>
        <v>10.649999999403953</v>
      </c>
      <c r="O2862" s="411"/>
      <c r="P2862" s="485">
        <f t="shared" ca="1" si="1287"/>
        <v>1.5437615740740134</v>
      </c>
      <c r="Q2862" s="484">
        <f t="shared" ca="1" si="1288"/>
        <v>1.5439004629629023</v>
      </c>
      <c r="R2862" s="486">
        <v>0.10999999940395355</v>
      </c>
      <c r="S2862" s="486"/>
      <c r="T2862"/>
      <c r="U2862" s="469" t="str">
        <f t="shared" si="1289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301"/>
        <v>2847</v>
      </c>
      <c r="B2863" s="541"/>
      <c r="C2863" s="404" t="str">
        <f t="shared" si="1306"/>
        <v>C-R</v>
      </c>
      <c r="D2863" s="405"/>
      <c r="E2863" s="405">
        <v>0.43745370370370368</v>
      </c>
      <c r="F2863" s="406">
        <f t="shared" ref="F2863:H2863" si="1317">F2862</f>
        <v>1.7</v>
      </c>
      <c r="G2863" s="468">
        <f t="shared" si="1317"/>
        <v>8.34</v>
      </c>
      <c r="H2863" s="407">
        <f t="shared" si="1317"/>
        <v>1.2</v>
      </c>
      <c r="I2863" s="407">
        <f t="shared" si="1282"/>
        <v>10.039999999999999</v>
      </c>
      <c r="J2863" s="407">
        <f t="shared" si="1283"/>
        <v>10.149999999403953</v>
      </c>
      <c r="K2863" s="408">
        <f t="shared" si="1284"/>
        <v>0.10999999940395355</v>
      </c>
      <c r="L2863" s="409">
        <f t="shared" si="1303"/>
        <v>0.5</v>
      </c>
      <c r="M2863" s="410">
        <f t="shared" si="1285"/>
        <v>10.54</v>
      </c>
      <c r="N2863" s="410">
        <f t="shared" si="1286"/>
        <v>10.649999999403953</v>
      </c>
      <c r="O2863" s="411"/>
      <c r="P2863" s="485">
        <f t="shared" ca="1" si="1287"/>
        <v>1.5441550925925318</v>
      </c>
      <c r="Q2863" s="484">
        <f t="shared" ca="1" si="1288"/>
        <v>1.5443171296295688</v>
      </c>
      <c r="R2863" s="486">
        <v>0.10999999940395355</v>
      </c>
      <c r="S2863" s="486"/>
      <c r="T2863"/>
      <c r="U2863" s="469" t="str">
        <f t="shared" si="1289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301"/>
        <v>2848</v>
      </c>
      <c r="B2864" s="541"/>
      <c r="C2864" s="404" t="str">
        <f t="shared" si="1306"/>
        <v>C-R</v>
      </c>
      <c r="D2864" s="405"/>
      <c r="E2864" s="405">
        <v>0.43745370370370368</v>
      </c>
      <c r="F2864" s="406">
        <f t="shared" ref="F2864:H2864" si="1318">F2863</f>
        <v>1.7</v>
      </c>
      <c r="G2864" s="468">
        <f t="shared" si="1318"/>
        <v>8.34</v>
      </c>
      <c r="H2864" s="407">
        <f t="shared" si="1318"/>
        <v>1.2</v>
      </c>
      <c r="I2864" s="407">
        <f t="shared" si="1282"/>
        <v>10.039999999999999</v>
      </c>
      <c r="J2864" s="407">
        <f t="shared" si="1283"/>
        <v>10.149999999403953</v>
      </c>
      <c r="K2864" s="408">
        <f t="shared" si="1284"/>
        <v>0.10999999940395355</v>
      </c>
      <c r="L2864" s="409">
        <f t="shared" si="1303"/>
        <v>0.5</v>
      </c>
      <c r="M2864" s="410">
        <f t="shared" si="1285"/>
        <v>10.54</v>
      </c>
      <c r="N2864" s="410">
        <f t="shared" si="1286"/>
        <v>10.649999999403953</v>
      </c>
      <c r="O2864" s="411"/>
      <c r="P2864" s="485">
        <f t="shared" ca="1" si="1287"/>
        <v>1.5446064814814207</v>
      </c>
      <c r="Q2864" s="484">
        <f t="shared" ca="1" si="1288"/>
        <v>1.5447453703703096</v>
      </c>
      <c r="R2864" s="486">
        <v>0.10999999940395355</v>
      </c>
      <c r="S2864" s="486"/>
      <c r="T2864"/>
      <c r="U2864" s="469" t="str">
        <f t="shared" si="1289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301"/>
        <v>2849</v>
      </c>
      <c r="B2865" s="541"/>
      <c r="C2865" s="404" t="str">
        <f t="shared" si="1306"/>
        <v>C-R</v>
      </c>
      <c r="D2865" s="405"/>
      <c r="E2865" s="405">
        <v>0.43745370370370368</v>
      </c>
      <c r="F2865" s="406">
        <f t="shared" ref="F2865:H2865" si="1319">F2864</f>
        <v>1.7</v>
      </c>
      <c r="G2865" s="468">
        <f t="shared" si="1319"/>
        <v>8.34</v>
      </c>
      <c r="H2865" s="407">
        <f t="shared" si="1319"/>
        <v>1.2</v>
      </c>
      <c r="I2865" s="407">
        <f t="shared" si="1282"/>
        <v>10.039999999999999</v>
      </c>
      <c r="J2865" s="407">
        <f t="shared" si="1283"/>
        <v>10.149999999403953</v>
      </c>
      <c r="K2865" s="408">
        <f t="shared" si="1284"/>
        <v>0.10999999940395355</v>
      </c>
      <c r="L2865" s="409">
        <f t="shared" si="1303"/>
        <v>0.5</v>
      </c>
      <c r="M2865" s="410">
        <f t="shared" si="1285"/>
        <v>10.54</v>
      </c>
      <c r="N2865" s="410">
        <f t="shared" si="1286"/>
        <v>10.649999999403953</v>
      </c>
      <c r="O2865" s="411"/>
      <c r="P2865" s="485">
        <f t="shared" ca="1" si="1287"/>
        <v>1.5449999999999391</v>
      </c>
      <c r="Q2865" s="484">
        <f t="shared" ca="1" si="1288"/>
        <v>1.545150462962902</v>
      </c>
      <c r="R2865" s="486">
        <v>0.10999999940395355</v>
      </c>
      <c r="S2865" s="486"/>
      <c r="T2865"/>
      <c r="U2865" s="469" t="str">
        <f t="shared" si="1289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301"/>
        <v>2850</v>
      </c>
      <c r="B2866" s="541"/>
      <c r="C2866" s="404" t="str">
        <f t="shared" si="1306"/>
        <v>C-R</v>
      </c>
      <c r="D2866" s="405"/>
      <c r="E2866" s="405">
        <v>0.43745370370370368</v>
      </c>
      <c r="F2866" s="406">
        <f t="shared" ref="F2866:H2866" si="1320">F2865</f>
        <v>1.7</v>
      </c>
      <c r="G2866" s="468">
        <f t="shared" si="1320"/>
        <v>8.34</v>
      </c>
      <c r="H2866" s="407">
        <f t="shared" si="1320"/>
        <v>1.2</v>
      </c>
      <c r="I2866" s="407">
        <f t="shared" si="1282"/>
        <v>10.039999999999999</v>
      </c>
      <c r="J2866" s="407">
        <f t="shared" si="1283"/>
        <v>10.149999999403953</v>
      </c>
      <c r="K2866" s="408">
        <f t="shared" si="1284"/>
        <v>0.10999999940395355</v>
      </c>
      <c r="L2866" s="409">
        <f t="shared" si="1303"/>
        <v>0.5</v>
      </c>
      <c r="M2866" s="410">
        <f t="shared" si="1285"/>
        <v>10.54</v>
      </c>
      <c r="N2866" s="410">
        <f t="shared" si="1286"/>
        <v>10.649999999403953</v>
      </c>
      <c r="O2866" s="411"/>
      <c r="P2866" s="485">
        <f t="shared" ca="1" si="1287"/>
        <v>1.5453819444443835</v>
      </c>
      <c r="Q2866" s="484">
        <f t="shared" ca="1" si="1288"/>
        <v>1.5455324074073464</v>
      </c>
      <c r="R2866" s="486">
        <v>0.10999999940395355</v>
      </c>
      <c r="S2866" s="486"/>
      <c r="T2866"/>
      <c r="U2866" s="469" t="str">
        <f t="shared" si="1289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301"/>
        <v>2851</v>
      </c>
      <c r="B2867" s="541"/>
      <c r="C2867" s="404" t="str">
        <f t="shared" si="1306"/>
        <v>C-R</v>
      </c>
      <c r="D2867" s="405"/>
      <c r="E2867" s="405">
        <v>0.43745370370370368</v>
      </c>
      <c r="F2867" s="406">
        <f t="shared" ref="F2867:H2867" si="1321">F2866</f>
        <v>1.7</v>
      </c>
      <c r="G2867" s="468">
        <f t="shared" si="1321"/>
        <v>8.34</v>
      </c>
      <c r="H2867" s="407">
        <f t="shared" si="1321"/>
        <v>1.2</v>
      </c>
      <c r="I2867" s="407">
        <f t="shared" si="1282"/>
        <v>10.039999999999999</v>
      </c>
      <c r="J2867" s="407">
        <f t="shared" si="1283"/>
        <v>10.149999999403953</v>
      </c>
      <c r="K2867" s="408">
        <f t="shared" si="1284"/>
        <v>0.10999999940395355</v>
      </c>
      <c r="L2867" s="409">
        <f t="shared" si="1303"/>
        <v>0.5</v>
      </c>
      <c r="M2867" s="410">
        <f t="shared" si="1285"/>
        <v>10.54</v>
      </c>
      <c r="N2867" s="410">
        <f t="shared" si="1286"/>
        <v>10.649999999403953</v>
      </c>
      <c r="O2867" s="411"/>
      <c r="P2867" s="485">
        <f t="shared" ca="1" si="1287"/>
        <v>1.5457986111110502</v>
      </c>
      <c r="Q2867" s="484">
        <f t="shared" ca="1" si="1288"/>
        <v>1.5459374999999391</v>
      </c>
      <c r="R2867" s="486">
        <v>0.10999999940395355</v>
      </c>
      <c r="S2867" s="486"/>
      <c r="T2867"/>
      <c r="U2867" s="469" t="str">
        <f t="shared" si="1289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301"/>
        <v>2852</v>
      </c>
      <c r="B2868" s="541"/>
      <c r="C2868" s="404" t="str">
        <f t="shared" si="1306"/>
        <v>C-R</v>
      </c>
      <c r="D2868" s="405"/>
      <c r="E2868" s="405">
        <v>0.43745370370370368</v>
      </c>
      <c r="F2868" s="406">
        <f t="shared" ref="F2868:H2868" si="1322">F2867</f>
        <v>1.7</v>
      </c>
      <c r="G2868" s="468">
        <f t="shared" si="1322"/>
        <v>8.34</v>
      </c>
      <c r="H2868" s="407">
        <f t="shared" si="1322"/>
        <v>1.2</v>
      </c>
      <c r="I2868" s="407">
        <f t="shared" si="1282"/>
        <v>10.039999999999999</v>
      </c>
      <c r="J2868" s="407">
        <f t="shared" si="1283"/>
        <v>10.149999999403953</v>
      </c>
      <c r="K2868" s="408">
        <f t="shared" si="1284"/>
        <v>0.10999999940395355</v>
      </c>
      <c r="L2868" s="409">
        <f t="shared" si="1303"/>
        <v>0.5</v>
      </c>
      <c r="M2868" s="410">
        <f t="shared" si="1285"/>
        <v>10.54</v>
      </c>
      <c r="N2868" s="410">
        <f t="shared" si="1286"/>
        <v>10.649999999403953</v>
      </c>
      <c r="O2868" s="411"/>
      <c r="P2868" s="485">
        <f t="shared" ca="1" si="1287"/>
        <v>1.546226851851791</v>
      </c>
      <c r="Q2868" s="484">
        <f t="shared" ca="1" si="1288"/>
        <v>1.5463657407406799</v>
      </c>
      <c r="R2868" s="486">
        <v>0.10999999940395355</v>
      </c>
      <c r="S2868" s="486"/>
      <c r="T2868"/>
      <c r="U2868" s="469" t="str">
        <f t="shared" si="1289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301"/>
        <v>2853</v>
      </c>
      <c r="B2869" s="541"/>
      <c r="C2869" s="404" t="str">
        <f t="shared" si="1306"/>
        <v>C-R</v>
      </c>
      <c r="D2869" s="405"/>
      <c r="E2869" s="405">
        <v>0.43745370370370368</v>
      </c>
      <c r="F2869" s="406">
        <f t="shared" ref="F2869:H2869" si="1323">F2868</f>
        <v>1.7</v>
      </c>
      <c r="G2869" s="468">
        <f t="shared" si="1323"/>
        <v>8.34</v>
      </c>
      <c r="H2869" s="407">
        <f t="shared" si="1323"/>
        <v>1.2</v>
      </c>
      <c r="I2869" s="407">
        <f t="shared" si="1282"/>
        <v>10.039999999999999</v>
      </c>
      <c r="J2869" s="407">
        <f t="shared" si="1283"/>
        <v>10.149999999403953</v>
      </c>
      <c r="K2869" s="408">
        <f t="shared" si="1284"/>
        <v>0.10999999940395355</v>
      </c>
      <c r="L2869" s="409">
        <f t="shared" si="1303"/>
        <v>0.5</v>
      </c>
      <c r="M2869" s="410">
        <f t="shared" si="1285"/>
        <v>10.54</v>
      </c>
      <c r="N2869" s="410">
        <f t="shared" si="1286"/>
        <v>10.649999999403953</v>
      </c>
      <c r="O2869" s="411"/>
      <c r="P2869" s="485">
        <f t="shared" ca="1" si="1287"/>
        <v>1.5466087962962354</v>
      </c>
      <c r="Q2869" s="484">
        <f t="shared" ca="1" si="1288"/>
        <v>1.5467824074073464</v>
      </c>
      <c r="R2869" s="486">
        <v>0.10999999940395355</v>
      </c>
      <c r="S2869" s="486"/>
      <c r="T2869"/>
      <c r="U2869" s="469" t="str">
        <f t="shared" si="1289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301"/>
        <v>2854</v>
      </c>
      <c r="B2870" s="541"/>
      <c r="C2870" s="404" t="str">
        <f t="shared" si="1306"/>
        <v>C-R</v>
      </c>
      <c r="D2870" s="405"/>
      <c r="E2870" s="405">
        <v>0.43745370370370368</v>
      </c>
      <c r="F2870" s="406">
        <f t="shared" ref="F2870:H2870" si="1324">F2869</f>
        <v>1.7</v>
      </c>
      <c r="G2870" s="468">
        <f t="shared" si="1324"/>
        <v>8.34</v>
      </c>
      <c r="H2870" s="407">
        <f t="shared" si="1324"/>
        <v>1.2</v>
      </c>
      <c r="I2870" s="407">
        <f t="shared" si="1282"/>
        <v>10.039999999999999</v>
      </c>
      <c r="J2870" s="407">
        <f t="shared" si="1283"/>
        <v>10.149999999403953</v>
      </c>
      <c r="K2870" s="408">
        <f t="shared" si="1284"/>
        <v>0.10999999940395355</v>
      </c>
      <c r="L2870" s="409">
        <f t="shared" si="1303"/>
        <v>0.5</v>
      </c>
      <c r="M2870" s="410">
        <f t="shared" si="1285"/>
        <v>10.54</v>
      </c>
      <c r="N2870" s="410">
        <f t="shared" si="1286"/>
        <v>10.649999999403953</v>
      </c>
      <c r="O2870" s="411"/>
      <c r="P2870" s="485">
        <f t="shared" ca="1" si="1287"/>
        <v>1.5470138888888278</v>
      </c>
      <c r="Q2870" s="484">
        <f t="shared" ca="1" si="1288"/>
        <v>1.5471643518517908</v>
      </c>
      <c r="R2870" s="486">
        <v>0.10999999940395355</v>
      </c>
      <c r="S2870" s="486"/>
      <c r="T2870"/>
      <c r="U2870" s="469" t="str">
        <f t="shared" si="1289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301"/>
        <v>2855</v>
      </c>
      <c r="B2871" s="541"/>
      <c r="C2871" s="404" t="str">
        <f t="shared" si="1306"/>
        <v>C-R</v>
      </c>
      <c r="D2871" s="405"/>
      <c r="E2871" s="405">
        <v>0.43745370370370368</v>
      </c>
      <c r="F2871" s="406">
        <f t="shared" ref="F2871:H2871" si="1325">F2870</f>
        <v>1.7</v>
      </c>
      <c r="G2871" s="468">
        <f t="shared" si="1325"/>
        <v>8.34</v>
      </c>
      <c r="H2871" s="407">
        <f t="shared" si="1325"/>
        <v>1.2</v>
      </c>
      <c r="I2871" s="407">
        <f t="shared" si="1282"/>
        <v>10.039999999999999</v>
      </c>
      <c r="J2871" s="407">
        <f t="shared" si="1283"/>
        <v>10.149999999403953</v>
      </c>
      <c r="K2871" s="408">
        <f t="shared" si="1284"/>
        <v>0.10999999940395355</v>
      </c>
      <c r="L2871" s="409">
        <f t="shared" si="1303"/>
        <v>0.5</v>
      </c>
      <c r="M2871" s="410">
        <f t="shared" si="1285"/>
        <v>10.54</v>
      </c>
      <c r="N2871" s="410">
        <f t="shared" si="1286"/>
        <v>10.649999999403953</v>
      </c>
      <c r="O2871" s="411"/>
      <c r="P2871" s="485">
        <f t="shared" ca="1" si="1287"/>
        <v>1.5474189814814203</v>
      </c>
      <c r="Q2871" s="484">
        <f t="shared" ca="1" si="1288"/>
        <v>1.5475694444443833</v>
      </c>
      <c r="R2871" s="486">
        <v>0.10999999940395355</v>
      </c>
      <c r="S2871" s="486"/>
      <c r="T2871"/>
      <c r="U2871" s="469" t="str">
        <f t="shared" si="1289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301"/>
        <v>2856</v>
      </c>
      <c r="B2872" s="541"/>
      <c r="C2872" s="404" t="str">
        <f t="shared" si="1306"/>
        <v>C-R</v>
      </c>
      <c r="D2872" s="405"/>
      <c r="E2872" s="405">
        <v>0.43745370370370368</v>
      </c>
      <c r="F2872" s="406">
        <f t="shared" ref="F2872:H2872" si="1326">F2871</f>
        <v>1.7</v>
      </c>
      <c r="G2872" s="468">
        <f t="shared" si="1326"/>
        <v>8.34</v>
      </c>
      <c r="H2872" s="407">
        <f t="shared" si="1326"/>
        <v>1.2</v>
      </c>
      <c r="I2872" s="407">
        <f t="shared" si="1282"/>
        <v>10.039999999999999</v>
      </c>
      <c r="J2872" s="407">
        <f t="shared" si="1283"/>
        <v>10.149999999403953</v>
      </c>
      <c r="K2872" s="408">
        <f t="shared" si="1284"/>
        <v>0.10999999940395355</v>
      </c>
      <c r="L2872" s="409">
        <f t="shared" si="1303"/>
        <v>0.5</v>
      </c>
      <c r="M2872" s="410">
        <f t="shared" si="1285"/>
        <v>10.54</v>
      </c>
      <c r="N2872" s="410">
        <f t="shared" si="1286"/>
        <v>10.649999999403953</v>
      </c>
      <c r="O2872" s="411"/>
      <c r="P2872" s="485">
        <f t="shared" ca="1" si="1287"/>
        <v>1.5478124999999388</v>
      </c>
      <c r="Q2872" s="484">
        <f t="shared" ca="1" si="1288"/>
        <v>1.5479745370369757</v>
      </c>
      <c r="R2872" s="486">
        <v>0.10999999940395355</v>
      </c>
      <c r="S2872" s="486"/>
      <c r="T2872"/>
      <c r="U2872" s="469" t="str">
        <f t="shared" si="1289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301"/>
        <v>2857</v>
      </c>
      <c r="B2873" s="541"/>
      <c r="C2873" s="404" t="str">
        <f t="shared" si="1306"/>
        <v>C-R</v>
      </c>
      <c r="D2873" s="405"/>
      <c r="E2873" s="405">
        <v>0.43745370370370368</v>
      </c>
      <c r="F2873" s="406">
        <f t="shared" ref="F2873:H2873" si="1327">F2872</f>
        <v>1.7</v>
      </c>
      <c r="G2873" s="468">
        <f t="shared" si="1327"/>
        <v>8.34</v>
      </c>
      <c r="H2873" s="407">
        <f t="shared" si="1327"/>
        <v>1.2</v>
      </c>
      <c r="I2873" s="407">
        <f t="shared" si="1282"/>
        <v>10.039999999999999</v>
      </c>
      <c r="J2873" s="407">
        <f t="shared" si="1283"/>
        <v>10.149999999403953</v>
      </c>
      <c r="K2873" s="408">
        <f t="shared" si="1284"/>
        <v>0.10999999940395355</v>
      </c>
      <c r="L2873" s="409">
        <f t="shared" si="1303"/>
        <v>0.5</v>
      </c>
      <c r="M2873" s="410">
        <f t="shared" si="1285"/>
        <v>10.54</v>
      </c>
      <c r="N2873" s="410">
        <f t="shared" si="1286"/>
        <v>10.649999999403953</v>
      </c>
      <c r="O2873" s="411"/>
      <c r="P2873" s="485">
        <f t="shared" ca="1" si="1287"/>
        <v>1.5482407407406795</v>
      </c>
      <c r="Q2873" s="484">
        <f t="shared" ca="1" si="1288"/>
        <v>1.5483796296295684</v>
      </c>
      <c r="R2873" s="486">
        <v>0.10999999940395355</v>
      </c>
      <c r="S2873" s="486"/>
      <c r="T2873"/>
      <c r="U2873" s="469" t="str">
        <f t="shared" si="1289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301"/>
        <v>2858</v>
      </c>
      <c r="B2874" s="541"/>
      <c r="C2874" s="404" t="str">
        <f t="shared" si="1306"/>
        <v>C-R</v>
      </c>
      <c r="D2874" s="405"/>
      <c r="E2874" s="405">
        <v>0.43745370370370368</v>
      </c>
      <c r="F2874" s="406">
        <f t="shared" ref="F2874:H2874" si="1328">F2873</f>
        <v>1.7</v>
      </c>
      <c r="G2874" s="468">
        <f t="shared" si="1328"/>
        <v>8.34</v>
      </c>
      <c r="H2874" s="407">
        <f t="shared" si="1328"/>
        <v>1.2</v>
      </c>
      <c r="I2874" s="407">
        <f t="shared" si="1282"/>
        <v>10.039999999999999</v>
      </c>
      <c r="J2874" s="407">
        <f t="shared" si="1283"/>
        <v>10.149999999403953</v>
      </c>
      <c r="K2874" s="408">
        <f t="shared" si="1284"/>
        <v>0.10999999940395355</v>
      </c>
      <c r="L2874" s="409">
        <f t="shared" si="1303"/>
        <v>0.5</v>
      </c>
      <c r="M2874" s="410">
        <f t="shared" si="1285"/>
        <v>10.54</v>
      </c>
      <c r="N2874" s="410">
        <f t="shared" si="1286"/>
        <v>10.649999999403953</v>
      </c>
      <c r="O2874" s="411"/>
      <c r="P2874" s="485">
        <f t="shared" ca="1" si="1287"/>
        <v>1.5486689814814203</v>
      </c>
      <c r="Q2874" s="484">
        <f t="shared" ca="1" si="1288"/>
        <v>1.5488194444443832</v>
      </c>
      <c r="R2874" s="486">
        <v>0.10999999940395355</v>
      </c>
      <c r="S2874" s="486"/>
      <c r="T2874"/>
      <c r="U2874" s="469" t="str">
        <f t="shared" si="1289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301"/>
        <v>2859</v>
      </c>
      <c r="B2875" s="541"/>
      <c r="C2875" s="404" t="str">
        <f t="shared" si="1306"/>
        <v>C-R</v>
      </c>
      <c r="D2875" s="405"/>
      <c r="E2875" s="405">
        <v>0.43745370370370368</v>
      </c>
      <c r="F2875" s="406">
        <f t="shared" ref="F2875:H2875" si="1329">F2874</f>
        <v>1.7</v>
      </c>
      <c r="G2875" s="468">
        <f t="shared" si="1329"/>
        <v>8.34</v>
      </c>
      <c r="H2875" s="407">
        <f t="shared" si="1329"/>
        <v>1.2</v>
      </c>
      <c r="I2875" s="407">
        <f t="shared" si="1282"/>
        <v>10.039999999999999</v>
      </c>
      <c r="J2875" s="407">
        <f t="shared" si="1283"/>
        <v>10.149999999403953</v>
      </c>
      <c r="K2875" s="408">
        <f t="shared" si="1284"/>
        <v>0.10999999940395355</v>
      </c>
      <c r="L2875" s="409">
        <f t="shared" si="1303"/>
        <v>0.5</v>
      </c>
      <c r="M2875" s="410">
        <f t="shared" si="1285"/>
        <v>10.54</v>
      </c>
      <c r="N2875" s="410">
        <f t="shared" si="1286"/>
        <v>10.649999999403953</v>
      </c>
      <c r="O2875" s="411"/>
      <c r="P2875" s="485">
        <f t="shared" ca="1" si="1287"/>
        <v>1.5490972222221611</v>
      </c>
      <c r="Q2875" s="484">
        <f t="shared" ca="1" si="1288"/>
        <v>1.5492708333332721</v>
      </c>
      <c r="R2875" s="486">
        <v>0.10999999940395355</v>
      </c>
      <c r="S2875" s="486"/>
      <c r="T2875"/>
      <c r="U2875" s="469" t="str">
        <f t="shared" si="1289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301"/>
        <v>2860</v>
      </c>
      <c r="B2876" s="541"/>
      <c r="C2876" s="404" t="str">
        <f t="shared" si="1306"/>
        <v>C-R</v>
      </c>
      <c r="D2876" s="405"/>
      <c r="E2876" s="405">
        <v>0.43745370370370368</v>
      </c>
      <c r="F2876" s="406">
        <f t="shared" ref="F2876:H2876" si="1330">F2875</f>
        <v>1.7</v>
      </c>
      <c r="G2876" s="468">
        <f t="shared" si="1330"/>
        <v>8.34</v>
      </c>
      <c r="H2876" s="407">
        <f t="shared" si="1330"/>
        <v>1.2</v>
      </c>
      <c r="I2876" s="407">
        <f t="shared" si="1282"/>
        <v>10.039999999999999</v>
      </c>
      <c r="J2876" s="407">
        <f t="shared" si="1283"/>
        <v>10.149999999403953</v>
      </c>
      <c r="K2876" s="408">
        <f t="shared" si="1284"/>
        <v>0.10999999940395355</v>
      </c>
      <c r="L2876" s="409">
        <f t="shared" si="1303"/>
        <v>0.5</v>
      </c>
      <c r="M2876" s="410">
        <f t="shared" si="1285"/>
        <v>10.54</v>
      </c>
      <c r="N2876" s="410">
        <f t="shared" si="1286"/>
        <v>10.649999999403953</v>
      </c>
      <c r="O2876" s="411"/>
      <c r="P2876" s="485">
        <f t="shared" ca="1" si="1287"/>
        <v>1.5495023148147535</v>
      </c>
      <c r="Q2876" s="484">
        <f t="shared" ca="1" si="1288"/>
        <v>1.5496412037036424</v>
      </c>
      <c r="R2876" s="486">
        <v>0.10999999940395355</v>
      </c>
      <c r="S2876" s="486"/>
      <c r="T2876"/>
      <c r="U2876" s="469" t="str">
        <f t="shared" si="1289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301"/>
        <v>2861</v>
      </c>
      <c r="B2877" s="541"/>
      <c r="C2877" s="404" t="str">
        <f t="shared" si="1306"/>
        <v>C-R</v>
      </c>
      <c r="D2877" s="405"/>
      <c r="E2877" s="405">
        <v>0.43745370370370368</v>
      </c>
      <c r="F2877" s="406">
        <f t="shared" ref="F2877:H2877" si="1331">F2876</f>
        <v>1.7</v>
      </c>
      <c r="G2877" s="468">
        <f t="shared" si="1331"/>
        <v>8.34</v>
      </c>
      <c r="H2877" s="407">
        <f t="shared" si="1331"/>
        <v>1.2</v>
      </c>
      <c r="I2877" s="407">
        <f t="shared" si="1282"/>
        <v>10.039999999999999</v>
      </c>
      <c r="J2877" s="407">
        <f t="shared" si="1283"/>
        <v>10.149999999403953</v>
      </c>
      <c r="K2877" s="408">
        <f t="shared" si="1284"/>
        <v>0.10999999940395355</v>
      </c>
      <c r="L2877" s="409">
        <f t="shared" si="1303"/>
        <v>0.5</v>
      </c>
      <c r="M2877" s="410">
        <f t="shared" si="1285"/>
        <v>10.54</v>
      </c>
      <c r="N2877" s="410">
        <f t="shared" si="1286"/>
        <v>10.649999999403953</v>
      </c>
      <c r="O2877" s="411"/>
      <c r="P2877" s="485">
        <f t="shared" ca="1" si="1287"/>
        <v>1.5498842592591979</v>
      </c>
      <c r="Q2877" s="484">
        <f t="shared" ca="1" si="1288"/>
        <v>1.5500462962962349</v>
      </c>
      <c r="R2877" s="486">
        <v>0.10999999940395355</v>
      </c>
      <c r="S2877" s="486"/>
      <c r="T2877"/>
      <c r="U2877" s="469" t="str">
        <f t="shared" si="1289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301"/>
        <v>2862</v>
      </c>
      <c r="B2878" s="541"/>
      <c r="C2878" s="404" t="str">
        <f t="shared" si="1306"/>
        <v>C-R</v>
      </c>
      <c r="D2878" s="405"/>
      <c r="E2878" s="405">
        <v>0.43745370370370368</v>
      </c>
      <c r="F2878" s="406">
        <f t="shared" ref="F2878:H2878" si="1332">F2877</f>
        <v>1.7</v>
      </c>
      <c r="G2878" s="468">
        <f t="shared" si="1332"/>
        <v>8.34</v>
      </c>
      <c r="H2878" s="407">
        <f t="shared" si="1332"/>
        <v>1.2</v>
      </c>
      <c r="I2878" s="407">
        <f t="shared" si="1282"/>
        <v>10.039999999999999</v>
      </c>
      <c r="J2878" s="407">
        <f t="shared" si="1283"/>
        <v>10.149999999403953</v>
      </c>
      <c r="K2878" s="408">
        <f t="shared" si="1284"/>
        <v>0.10999999940395355</v>
      </c>
      <c r="L2878" s="409">
        <f t="shared" si="1303"/>
        <v>0.5</v>
      </c>
      <c r="M2878" s="410">
        <f t="shared" si="1285"/>
        <v>10.54</v>
      </c>
      <c r="N2878" s="410">
        <f t="shared" si="1286"/>
        <v>10.649999999403953</v>
      </c>
      <c r="O2878" s="411"/>
      <c r="P2878" s="485">
        <f t="shared" ca="1" si="1287"/>
        <v>1.5503240740740127</v>
      </c>
      <c r="Q2878" s="484">
        <f t="shared" ca="1" si="1288"/>
        <v>1.5504629629629016</v>
      </c>
      <c r="R2878" s="486">
        <v>0.10999999940395355</v>
      </c>
      <c r="S2878" s="486"/>
      <c r="T2878"/>
      <c r="U2878" s="469" t="str">
        <f t="shared" si="1289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301"/>
        <v>2863</v>
      </c>
      <c r="B2879" s="541"/>
      <c r="C2879" s="404" t="str">
        <f t="shared" si="1306"/>
        <v>C-R</v>
      </c>
      <c r="D2879" s="405"/>
      <c r="E2879" s="405">
        <v>0.43745370370370368</v>
      </c>
      <c r="F2879" s="406">
        <f t="shared" ref="F2879:H2879" si="1333">F2878</f>
        <v>1.7</v>
      </c>
      <c r="G2879" s="468">
        <f t="shared" si="1333"/>
        <v>8.34</v>
      </c>
      <c r="H2879" s="407">
        <f t="shared" si="1333"/>
        <v>1.2</v>
      </c>
      <c r="I2879" s="407">
        <f t="shared" si="1282"/>
        <v>10.039999999999999</v>
      </c>
      <c r="J2879" s="407">
        <f t="shared" si="1283"/>
        <v>10.149999999403953</v>
      </c>
      <c r="K2879" s="408">
        <f t="shared" si="1284"/>
        <v>0.10999999940395355</v>
      </c>
      <c r="L2879" s="409">
        <f t="shared" si="1303"/>
        <v>0.5</v>
      </c>
      <c r="M2879" s="410">
        <f t="shared" si="1285"/>
        <v>10.54</v>
      </c>
      <c r="N2879" s="410">
        <f t="shared" si="1286"/>
        <v>10.649999999403953</v>
      </c>
      <c r="O2879" s="411"/>
      <c r="P2879" s="485">
        <f t="shared" ca="1" si="1287"/>
        <v>1.5507175925925312</v>
      </c>
      <c r="Q2879" s="484">
        <f t="shared" ca="1" si="1288"/>
        <v>1.5508912037036422</v>
      </c>
      <c r="R2879" s="486">
        <v>0.10999999940395355</v>
      </c>
      <c r="S2879" s="486"/>
      <c r="T2879"/>
      <c r="U2879" s="469" t="str">
        <f t="shared" si="1289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301"/>
        <v>2864</v>
      </c>
      <c r="B2880" s="541"/>
      <c r="C2880" s="404" t="str">
        <f t="shared" si="1306"/>
        <v>C-R</v>
      </c>
      <c r="D2880" s="405"/>
      <c r="E2880" s="405">
        <v>0.43745370370370368</v>
      </c>
      <c r="F2880" s="406">
        <f t="shared" ref="F2880:H2880" si="1334">F2879</f>
        <v>1.7</v>
      </c>
      <c r="G2880" s="468">
        <f t="shared" si="1334"/>
        <v>8.34</v>
      </c>
      <c r="H2880" s="407">
        <f t="shared" si="1334"/>
        <v>1.2</v>
      </c>
      <c r="I2880" s="407">
        <f t="shared" si="1282"/>
        <v>10.039999999999999</v>
      </c>
      <c r="J2880" s="407">
        <f t="shared" si="1283"/>
        <v>10.149999999403953</v>
      </c>
      <c r="K2880" s="408">
        <f t="shared" si="1284"/>
        <v>0.10999999940395355</v>
      </c>
      <c r="L2880" s="409">
        <f t="shared" si="1303"/>
        <v>0.5</v>
      </c>
      <c r="M2880" s="410">
        <f t="shared" si="1285"/>
        <v>10.54</v>
      </c>
      <c r="N2880" s="410">
        <f t="shared" si="1286"/>
        <v>10.649999999403953</v>
      </c>
      <c r="O2880" s="411"/>
      <c r="P2880" s="485">
        <f t="shared" ca="1" si="1287"/>
        <v>1.5511458333332717</v>
      </c>
      <c r="Q2880" s="484">
        <f t="shared" ca="1" si="1288"/>
        <v>1.5512962962962347</v>
      </c>
      <c r="R2880" s="486">
        <v>0.10999999940395355</v>
      </c>
      <c r="S2880" s="486"/>
      <c r="T2880"/>
      <c r="U2880" s="469" t="str">
        <f t="shared" si="1289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301"/>
        <v>2865</v>
      </c>
      <c r="B2881" s="541"/>
      <c r="C2881" s="404" t="str">
        <f t="shared" si="1306"/>
        <v>C-R</v>
      </c>
      <c r="D2881" s="405"/>
      <c r="E2881" s="405">
        <v>0.43745370370370368</v>
      </c>
      <c r="F2881" s="406">
        <f t="shared" ref="F2881:H2881" si="1335">F2880</f>
        <v>1.7</v>
      </c>
      <c r="G2881" s="468">
        <f t="shared" si="1335"/>
        <v>8.34</v>
      </c>
      <c r="H2881" s="407">
        <f t="shared" si="1335"/>
        <v>1.2</v>
      </c>
      <c r="I2881" s="407">
        <f t="shared" si="1282"/>
        <v>10.039999999999999</v>
      </c>
      <c r="J2881" s="407">
        <f t="shared" si="1283"/>
        <v>10.149999999403953</v>
      </c>
      <c r="K2881" s="408">
        <f t="shared" si="1284"/>
        <v>0.10999999940395355</v>
      </c>
      <c r="L2881" s="409">
        <f t="shared" si="1303"/>
        <v>0.5</v>
      </c>
      <c r="M2881" s="410">
        <f t="shared" si="1285"/>
        <v>10.54</v>
      </c>
      <c r="N2881" s="410">
        <f t="shared" si="1286"/>
        <v>10.649999999403953</v>
      </c>
      <c r="O2881" s="411"/>
      <c r="P2881" s="485">
        <f t="shared" ca="1" si="1287"/>
        <v>1.5515856481480865</v>
      </c>
      <c r="Q2881" s="484">
        <f t="shared" ca="1" si="1288"/>
        <v>1.5517476851851235</v>
      </c>
      <c r="R2881" s="486">
        <v>0.10999999940395355</v>
      </c>
      <c r="S2881" s="486"/>
      <c r="T2881"/>
      <c r="U2881" s="469" t="str">
        <f t="shared" si="1289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301"/>
        <v>2866</v>
      </c>
      <c r="B2882" s="541"/>
      <c r="C2882" s="404" t="str">
        <f t="shared" si="1306"/>
        <v>C-R</v>
      </c>
      <c r="D2882" s="405"/>
      <c r="E2882" s="405">
        <v>0.43745370370370368</v>
      </c>
      <c r="F2882" s="406">
        <f t="shared" ref="F2882:H2882" si="1336">F2881</f>
        <v>1.7</v>
      </c>
      <c r="G2882" s="468">
        <f t="shared" si="1336"/>
        <v>8.34</v>
      </c>
      <c r="H2882" s="407">
        <f t="shared" si="1336"/>
        <v>1.2</v>
      </c>
      <c r="I2882" s="407">
        <f t="shared" si="1282"/>
        <v>10.039999999999999</v>
      </c>
      <c r="J2882" s="407">
        <f t="shared" si="1283"/>
        <v>10.149999999403953</v>
      </c>
      <c r="K2882" s="408">
        <f t="shared" si="1284"/>
        <v>0.10999999940395355</v>
      </c>
      <c r="L2882" s="409">
        <f t="shared" si="1303"/>
        <v>0.5</v>
      </c>
      <c r="M2882" s="410">
        <f t="shared" si="1285"/>
        <v>10.54</v>
      </c>
      <c r="N2882" s="410">
        <f t="shared" si="1286"/>
        <v>10.649999999403953</v>
      </c>
      <c r="O2882" s="411"/>
      <c r="P2882" s="485">
        <f t="shared" ca="1" si="1287"/>
        <v>1.552002314814753</v>
      </c>
      <c r="Q2882" s="484">
        <f t="shared" ca="1" si="1288"/>
        <v>1.55216435185179</v>
      </c>
      <c r="R2882" s="486">
        <v>0.10999999940395355</v>
      </c>
      <c r="S2882" s="486"/>
      <c r="T2882"/>
      <c r="U2882" s="469" t="str">
        <f t="shared" si="1289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301"/>
        <v>2867</v>
      </c>
      <c r="B2883" s="541"/>
      <c r="C2883" s="404" t="str">
        <f t="shared" si="1306"/>
        <v>C-R</v>
      </c>
      <c r="D2883" s="405"/>
      <c r="E2883" s="405">
        <v>0.43745370370370368</v>
      </c>
      <c r="F2883" s="406">
        <f t="shared" ref="F2883:H2883" si="1337">F2882</f>
        <v>1.7</v>
      </c>
      <c r="G2883" s="468">
        <f t="shared" si="1337"/>
        <v>8.34</v>
      </c>
      <c r="H2883" s="407">
        <f t="shared" si="1337"/>
        <v>1.2</v>
      </c>
      <c r="I2883" s="407">
        <f t="shared" si="1282"/>
        <v>10.039999999999999</v>
      </c>
      <c r="J2883" s="407">
        <f t="shared" si="1283"/>
        <v>10.149999999403953</v>
      </c>
      <c r="K2883" s="408">
        <f t="shared" si="1284"/>
        <v>0.10999999940395355</v>
      </c>
      <c r="L2883" s="409">
        <f t="shared" si="1303"/>
        <v>0.5</v>
      </c>
      <c r="M2883" s="410">
        <f t="shared" si="1285"/>
        <v>10.54</v>
      </c>
      <c r="N2883" s="410">
        <f t="shared" si="1286"/>
        <v>10.649999999403953</v>
      </c>
      <c r="O2883" s="411"/>
      <c r="P2883" s="485">
        <f t="shared" ca="1" si="1287"/>
        <v>1.5524074074073455</v>
      </c>
      <c r="Q2883" s="484">
        <f t="shared" ca="1" si="1288"/>
        <v>1.5525810185184565</v>
      </c>
      <c r="R2883" s="486">
        <v>0.10999999940395355</v>
      </c>
      <c r="S2883" s="486"/>
      <c r="T2883"/>
      <c r="U2883" s="469" t="str">
        <f t="shared" si="1289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301"/>
        <v>2868</v>
      </c>
      <c r="B2884" s="541"/>
      <c r="C2884" s="404" t="str">
        <f t="shared" si="1306"/>
        <v>C-R</v>
      </c>
      <c r="D2884" s="405"/>
      <c r="E2884" s="405">
        <v>0.43745370370370368</v>
      </c>
      <c r="F2884" s="406">
        <f t="shared" ref="F2884:H2884" si="1338">F2883</f>
        <v>1.7</v>
      </c>
      <c r="G2884" s="468">
        <f t="shared" si="1338"/>
        <v>8.34</v>
      </c>
      <c r="H2884" s="407">
        <f t="shared" si="1338"/>
        <v>1.2</v>
      </c>
      <c r="I2884" s="407">
        <f t="shared" si="1282"/>
        <v>10.039999999999999</v>
      </c>
      <c r="J2884" s="407">
        <f t="shared" si="1283"/>
        <v>10.149999999403953</v>
      </c>
      <c r="K2884" s="408">
        <f t="shared" si="1284"/>
        <v>0.10999999940395355</v>
      </c>
      <c r="L2884" s="409">
        <f t="shared" si="1303"/>
        <v>0.5</v>
      </c>
      <c r="M2884" s="410">
        <f t="shared" si="1285"/>
        <v>10.54</v>
      </c>
      <c r="N2884" s="410">
        <f t="shared" si="1286"/>
        <v>10.649999999403953</v>
      </c>
      <c r="O2884" s="411"/>
      <c r="P2884" s="485">
        <f t="shared" ca="1" si="1287"/>
        <v>1.5528472222221603</v>
      </c>
      <c r="Q2884" s="484">
        <f t="shared" ca="1" si="1288"/>
        <v>1.5529976851851233</v>
      </c>
      <c r="R2884" s="486">
        <v>0.10999999940395355</v>
      </c>
      <c r="S2884" s="486"/>
      <c r="T2884"/>
      <c r="U2884" s="469" t="str">
        <f t="shared" si="1289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301"/>
        <v>2869</v>
      </c>
      <c r="B2885" s="541"/>
      <c r="C2885" s="404" t="str">
        <f t="shared" si="1306"/>
        <v>C-R</v>
      </c>
      <c r="D2885" s="405"/>
      <c r="E2885" s="405">
        <v>0.43745370370370368</v>
      </c>
      <c r="F2885" s="406">
        <f t="shared" ref="F2885:H2885" si="1339">F2884</f>
        <v>1.7</v>
      </c>
      <c r="G2885" s="468">
        <f t="shared" si="1339"/>
        <v>8.34</v>
      </c>
      <c r="H2885" s="407">
        <f t="shared" si="1339"/>
        <v>1.2</v>
      </c>
      <c r="I2885" s="407">
        <f t="shared" si="1282"/>
        <v>10.039999999999999</v>
      </c>
      <c r="J2885" s="407">
        <f t="shared" si="1283"/>
        <v>10.149999999403953</v>
      </c>
      <c r="K2885" s="408">
        <f t="shared" si="1284"/>
        <v>0.10999999940395355</v>
      </c>
      <c r="L2885" s="409">
        <f t="shared" si="1303"/>
        <v>0.5</v>
      </c>
      <c r="M2885" s="410">
        <f t="shared" si="1285"/>
        <v>10.54</v>
      </c>
      <c r="N2885" s="410">
        <f t="shared" si="1286"/>
        <v>10.649999999403953</v>
      </c>
      <c r="O2885" s="411"/>
      <c r="P2885" s="485">
        <f t="shared" ca="1" si="1287"/>
        <v>1.553263888888827</v>
      </c>
      <c r="Q2885" s="484">
        <f t="shared" ca="1" si="1288"/>
        <v>1.5534374999999381</v>
      </c>
      <c r="R2885" s="486">
        <v>0.10999999940395355</v>
      </c>
      <c r="S2885" s="486"/>
      <c r="T2885"/>
      <c r="U2885" s="469" t="str">
        <f t="shared" si="1289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301"/>
        <v>2870</v>
      </c>
      <c r="B2886" s="541"/>
      <c r="C2886" s="404" t="str">
        <f t="shared" si="1306"/>
        <v>C-R</v>
      </c>
      <c r="D2886" s="405"/>
      <c r="E2886" s="405">
        <v>0.43745370370370368</v>
      </c>
      <c r="F2886" s="406">
        <f t="shared" ref="F2886:H2886" si="1340">F2885</f>
        <v>1.7</v>
      </c>
      <c r="G2886" s="468">
        <f t="shared" si="1340"/>
        <v>8.34</v>
      </c>
      <c r="H2886" s="407">
        <f t="shared" si="1340"/>
        <v>1.2</v>
      </c>
      <c r="I2886" s="407">
        <f t="shared" si="1282"/>
        <v>10.039999999999999</v>
      </c>
      <c r="J2886" s="407">
        <f t="shared" si="1283"/>
        <v>10.149999999403953</v>
      </c>
      <c r="K2886" s="408">
        <f t="shared" si="1284"/>
        <v>0.10999999940395355</v>
      </c>
      <c r="L2886" s="409">
        <f t="shared" si="1303"/>
        <v>0.5</v>
      </c>
      <c r="M2886" s="410">
        <f t="shared" si="1285"/>
        <v>10.54</v>
      </c>
      <c r="N2886" s="410">
        <f t="shared" si="1286"/>
        <v>10.649999999403953</v>
      </c>
      <c r="O2886" s="411"/>
      <c r="P2886" s="485">
        <f t="shared" ca="1" si="1287"/>
        <v>1.5536805555554936</v>
      </c>
      <c r="Q2886" s="484">
        <f t="shared" ca="1" si="1288"/>
        <v>1.5538425925925305</v>
      </c>
      <c r="R2886" s="486">
        <v>0.10999999940395355</v>
      </c>
      <c r="S2886" s="486"/>
      <c r="T2886"/>
      <c r="U2886" s="469" t="str">
        <f t="shared" si="1289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301"/>
        <v>2871</v>
      </c>
      <c r="B2887" s="541"/>
      <c r="C2887" s="404" t="str">
        <f t="shared" si="1306"/>
        <v>C-R</v>
      </c>
      <c r="D2887" s="405"/>
      <c r="E2887" s="405">
        <v>0.43745370370370368</v>
      </c>
      <c r="F2887" s="406">
        <f t="shared" ref="F2887:H2887" si="1341">F2886</f>
        <v>1.7</v>
      </c>
      <c r="G2887" s="468">
        <f t="shared" si="1341"/>
        <v>8.34</v>
      </c>
      <c r="H2887" s="407">
        <f t="shared" si="1341"/>
        <v>1.2</v>
      </c>
      <c r="I2887" s="407">
        <f t="shared" si="1282"/>
        <v>10.039999999999999</v>
      </c>
      <c r="J2887" s="407">
        <f t="shared" si="1283"/>
        <v>10.149999999403953</v>
      </c>
      <c r="K2887" s="408">
        <f t="shared" si="1284"/>
        <v>0.10999999940395355</v>
      </c>
      <c r="L2887" s="409">
        <f t="shared" si="1303"/>
        <v>0.5</v>
      </c>
      <c r="M2887" s="410">
        <f t="shared" si="1285"/>
        <v>10.54</v>
      </c>
      <c r="N2887" s="410">
        <f t="shared" si="1286"/>
        <v>10.649999999403953</v>
      </c>
      <c r="O2887" s="411"/>
      <c r="P2887" s="485">
        <f t="shared" ca="1" si="1287"/>
        <v>1.554074074074012</v>
      </c>
      <c r="Q2887" s="484">
        <f t="shared" ca="1" si="1288"/>
        <v>1.554236111111049</v>
      </c>
      <c r="R2887" s="486">
        <v>0.10999999940395355</v>
      </c>
      <c r="S2887" s="486"/>
      <c r="T2887"/>
      <c r="U2887" s="469" t="str">
        <f t="shared" si="1289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301"/>
        <v>2872</v>
      </c>
      <c r="B2888" s="541"/>
      <c r="C2888" s="404" t="str">
        <f t="shared" si="1306"/>
        <v>C-R</v>
      </c>
      <c r="D2888" s="405"/>
      <c r="E2888" s="405">
        <v>0.43745370370370368</v>
      </c>
      <c r="F2888" s="406">
        <f t="shared" ref="F2888:H2888" si="1342">F2887</f>
        <v>1.7</v>
      </c>
      <c r="G2888" s="468">
        <f t="shared" si="1342"/>
        <v>8.34</v>
      </c>
      <c r="H2888" s="407">
        <f t="shared" si="1342"/>
        <v>1.2</v>
      </c>
      <c r="I2888" s="407">
        <f t="shared" si="1282"/>
        <v>10.039999999999999</v>
      </c>
      <c r="J2888" s="407">
        <f t="shared" si="1283"/>
        <v>10.149999999403953</v>
      </c>
      <c r="K2888" s="408">
        <f t="shared" si="1284"/>
        <v>0.10999999940395355</v>
      </c>
      <c r="L2888" s="409">
        <f t="shared" si="1303"/>
        <v>0.5</v>
      </c>
      <c r="M2888" s="410">
        <f t="shared" si="1285"/>
        <v>10.54</v>
      </c>
      <c r="N2888" s="410">
        <f t="shared" si="1286"/>
        <v>10.649999999403953</v>
      </c>
      <c r="O2888" s="411"/>
      <c r="P2888" s="485">
        <f t="shared" ca="1" si="1287"/>
        <v>1.5545023148147528</v>
      </c>
      <c r="Q2888" s="484">
        <f t="shared" ca="1" si="1288"/>
        <v>1.5546643518517897</v>
      </c>
      <c r="R2888" s="486">
        <v>0.10999999940395355</v>
      </c>
      <c r="S2888" s="486"/>
      <c r="T2888"/>
      <c r="U2888" s="469" t="str">
        <f t="shared" si="1289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301"/>
        <v>2873</v>
      </c>
      <c r="B2889" s="541"/>
      <c r="C2889" s="404" t="str">
        <f t="shared" si="1306"/>
        <v>C-R</v>
      </c>
      <c r="D2889" s="405"/>
      <c r="E2889" s="405">
        <v>0.43745370370370368</v>
      </c>
      <c r="F2889" s="406">
        <f t="shared" ref="F2889:H2889" si="1343">F2888</f>
        <v>1.7</v>
      </c>
      <c r="G2889" s="468">
        <f t="shared" si="1343"/>
        <v>8.34</v>
      </c>
      <c r="H2889" s="407">
        <f t="shared" si="1343"/>
        <v>1.2</v>
      </c>
      <c r="I2889" s="407">
        <f t="shared" si="1282"/>
        <v>10.039999999999999</v>
      </c>
      <c r="J2889" s="407">
        <f t="shared" si="1283"/>
        <v>10.149999999403953</v>
      </c>
      <c r="K2889" s="408">
        <f t="shared" si="1284"/>
        <v>0.10999999940395355</v>
      </c>
      <c r="L2889" s="409">
        <f t="shared" si="1303"/>
        <v>0.5</v>
      </c>
      <c r="M2889" s="410">
        <f t="shared" si="1285"/>
        <v>10.54</v>
      </c>
      <c r="N2889" s="410">
        <f t="shared" si="1286"/>
        <v>10.649999999403953</v>
      </c>
      <c r="O2889" s="411"/>
      <c r="P2889" s="485">
        <f t="shared" ca="1" si="1287"/>
        <v>1.5548958333332712</v>
      </c>
      <c r="Q2889" s="484">
        <f t="shared" ca="1" si="1288"/>
        <v>1.5550694444443822</v>
      </c>
      <c r="R2889" s="486">
        <v>0.10999999940395355</v>
      </c>
      <c r="S2889" s="486"/>
      <c r="T2889"/>
      <c r="U2889" s="469" t="str">
        <f t="shared" si="1289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301"/>
        <v>2874</v>
      </c>
      <c r="B2890" s="541"/>
      <c r="C2890" s="404" t="str">
        <f t="shared" si="1306"/>
        <v>C-R</v>
      </c>
      <c r="D2890" s="405"/>
      <c r="E2890" s="405">
        <v>0.43745370370370368</v>
      </c>
      <c r="F2890" s="406">
        <f t="shared" ref="F2890:H2890" si="1344">F2889</f>
        <v>1.7</v>
      </c>
      <c r="G2890" s="468">
        <f t="shared" si="1344"/>
        <v>8.34</v>
      </c>
      <c r="H2890" s="407">
        <f t="shared" si="1344"/>
        <v>1.2</v>
      </c>
      <c r="I2890" s="407">
        <f t="shared" si="1282"/>
        <v>10.039999999999999</v>
      </c>
      <c r="J2890" s="407">
        <f t="shared" si="1283"/>
        <v>10.149999999403953</v>
      </c>
      <c r="K2890" s="408">
        <f t="shared" si="1284"/>
        <v>0.10999999940395355</v>
      </c>
      <c r="L2890" s="409">
        <f t="shared" si="1303"/>
        <v>0.5</v>
      </c>
      <c r="M2890" s="410">
        <f t="shared" si="1285"/>
        <v>10.54</v>
      </c>
      <c r="N2890" s="410">
        <f t="shared" si="1286"/>
        <v>10.649999999403953</v>
      </c>
      <c r="O2890" s="411"/>
      <c r="P2890" s="485">
        <f t="shared" ca="1" si="1287"/>
        <v>1.5553124999999377</v>
      </c>
      <c r="Q2890" s="484">
        <f t="shared" ca="1" si="1288"/>
        <v>1.5554513888888266</v>
      </c>
      <c r="R2890" s="486">
        <v>0.10999999940395355</v>
      </c>
      <c r="S2890" s="486"/>
      <c r="T2890"/>
      <c r="U2890" s="469" t="str">
        <f t="shared" si="1289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301"/>
        <v>2875</v>
      </c>
      <c r="B2891" s="541"/>
      <c r="C2891" s="404" t="str">
        <f t="shared" si="1306"/>
        <v>C-R</v>
      </c>
      <c r="D2891" s="405"/>
      <c r="E2891" s="405">
        <v>0.43745370370370368</v>
      </c>
      <c r="F2891" s="406">
        <f t="shared" ref="F2891:H2891" si="1345">F2890</f>
        <v>1.7</v>
      </c>
      <c r="G2891" s="468">
        <f t="shared" si="1345"/>
        <v>8.34</v>
      </c>
      <c r="H2891" s="407">
        <f t="shared" si="1345"/>
        <v>1.2</v>
      </c>
      <c r="I2891" s="407">
        <f t="shared" si="1282"/>
        <v>10.039999999999999</v>
      </c>
      <c r="J2891" s="407">
        <f t="shared" si="1283"/>
        <v>10.149999999403953</v>
      </c>
      <c r="K2891" s="408">
        <f t="shared" si="1284"/>
        <v>0.10999999940395355</v>
      </c>
      <c r="L2891" s="409">
        <f t="shared" si="1303"/>
        <v>0.5</v>
      </c>
      <c r="M2891" s="410">
        <f t="shared" si="1285"/>
        <v>10.54</v>
      </c>
      <c r="N2891" s="410">
        <f t="shared" si="1286"/>
        <v>10.649999999403953</v>
      </c>
      <c r="O2891" s="411"/>
      <c r="P2891" s="485">
        <f t="shared" ca="1" si="1287"/>
        <v>1.5556828703703081</v>
      </c>
      <c r="Q2891" s="484">
        <f t="shared" ca="1" si="1288"/>
        <v>1.5558564814814191</v>
      </c>
      <c r="R2891" s="486">
        <v>0.10999999940395355</v>
      </c>
      <c r="S2891" s="486"/>
      <c r="T2891"/>
      <c r="U2891" s="469" t="str">
        <f t="shared" si="1289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301"/>
        <v>2876</v>
      </c>
      <c r="B2892" s="541"/>
      <c r="C2892" s="404" t="str">
        <f t="shared" si="1306"/>
        <v>C-R</v>
      </c>
      <c r="D2892" s="405"/>
      <c r="E2892" s="405">
        <v>0.43745370370370368</v>
      </c>
      <c r="F2892" s="406">
        <f t="shared" ref="F2892:H2892" si="1346">F2891</f>
        <v>1.7</v>
      </c>
      <c r="G2892" s="468">
        <f t="shared" si="1346"/>
        <v>8.34</v>
      </c>
      <c r="H2892" s="407">
        <f t="shared" si="1346"/>
        <v>1.2</v>
      </c>
      <c r="I2892" s="407">
        <f t="shared" si="1282"/>
        <v>10.039999999999999</v>
      </c>
      <c r="J2892" s="407">
        <f t="shared" si="1283"/>
        <v>10.149999999403953</v>
      </c>
      <c r="K2892" s="408">
        <f t="shared" si="1284"/>
        <v>0.10999999940395355</v>
      </c>
      <c r="L2892" s="409">
        <f t="shared" si="1303"/>
        <v>0.5</v>
      </c>
      <c r="M2892" s="410">
        <f t="shared" si="1285"/>
        <v>10.54</v>
      </c>
      <c r="N2892" s="410">
        <f t="shared" si="1286"/>
        <v>10.649999999403953</v>
      </c>
      <c r="O2892" s="411"/>
      <c r="P2892" s="485">
        <f t="shared" ca="1" si="1287"/>
        <v>1.5561226851851229</v>
      </c>
      <c r="Q2892" s="484">
        <f t="shared" ca="1" si="1288"/>
        <v>1.5562847222221599</v>
      </c>
      <c r="R2892" s="486">
        <v>0.10999999940395355</v>
      </c>
      <c r="S2892" s="486"/>
      <c r="T2892"/>
      <c r="U2892" s="469" t="str">
        <f t="shared" si="1289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301"/>
        <v>2877</v>
      </c>
      <c r="B2893" s="541"/>
      <c r="C2893" s="404" t="str">
        <f t="shared" si="1306"/>
        <v>C-R</v>
      </c>
      <c r="D2893" s="405"/>
      <c r="E2893" s="405">
        <v>0.43745370370370368</v>
      </c>
      <c r="F2893" s="406">
        <f t="shared" ref="F2893:H2893" si="1347">F2892</f>
        <v>1.7</v>
      </c>
      <c r="G2893" s="468">
        <f t="shared" si="1347"/>
        <v>8.34</v>
      </c>
      <c r="H2893" s="407">
        <f t="shared" si="1347"/>
        <v>1.2</v>
      </c>
      <c r="I2893" s="407">
        <f t="shared" si="1282"/>
        <v>10.039999999999999</v>
      </c>
      <c r="J2893" s="407">
        <f t="shared" si="1283"/>
        <v>10.149999999403953</v>
      </c>
      <c r="K2893" s="408">
        <f t="shared" si="1284"/>
        <v>0.10999999940395355</v>
      </c>
      <c r="L2893" s="409">
        <f t="shared" si="1303"/>
        <v>0.5</v>
      </c>
      <c r="M2893" s="410">
        <f t="shared" si="1285"/>
        <v>10.54</v>
      </c>
      <c r="N2893" s="410">
        <f t="shared" si="1286"/>
        <v>10.649999999403953</v>
      </c>
      <c r="O2893" s="411"/>
      <c r="P2893" s="485">
        <f t="shared" ca="1" si="1287"/>
        <v>1.5565162037036413</v>
      </c>
      <c r="Q2893" s="484">
        <f t="shared" ca="1" si="1288"/>
        <v>1.5566782407406783</v>
      </c>
      <c r="R2893" s="486">
        <v>0.10999999940395355</v>
      </c>
      <c r="S2893" s="486"/>
      <c r="T2893"/>
      <c r="U2893" s="469" t="str">
        <f t="shared" si="1289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301"/>
        <v>2878</v>
      </c>
      <c r="B2894" s="541"/>
      <c r="C2894" s="404" t="str">
        <f t="shared" si="1306"/>
        <v>C-R</v>
      </c>
      <c r="D2894" s="405"/>
      <c r="E2894" s="405">
        <v>0.43745370370370368</v>
      </c>
      <c r="F2894" s="406">
        <f t="shared" ref="F2894:H2894" si="1348">F2893</f>
        <v>1.7</v>
      </c>
      <c r="G2894" s="468">
        <f t="shared" si="1348"/>
        <v>8.34</v>
      </c>
      <c r="H2894" s="407">
        <f t="shared" si="1348"/>
        <v>1.2</v>
      </c>
      <c r="I2894" s="407">
        <f t="shared" si="1282"/>
        <v>10.039999999999999</v>
      </c>
      <c r="J2894" s="407">
        <f t="shared" si="1283"/>
        <v>10.149999999403953</v>
      </c>
      <c r="K2894" s="408">
        <f t="shared" si="1284"/>
        <v>0.10999999940395355</v>
      </c>
      <c r="L2894" s="409">
        <f t="shared" si="1303"/>
        <v>0.5</v>
      </c>
      <c r="M2894" s="410">
        <f t="shared" si="1285"/>
        <v>10.54</v>
      </c>
      <c r="N2894" s="410">
        <f t="shared" si="1286"/>
        <v>10.649999999403953</v>
      </c>
      <c r="O2894" s="411"/>
      <c r="P2894" s="485">
        <f t="shared" ca="1" si="1287"/>
        <v>1.5569212962962338</v>
      </c>
      <c r="Q2894" s="484">
        <f t="shared" ca="1" si="1288"/>
        <v>1.5570949074073448</v>
      </c>
      <c r="R2894" s="486">
        <v>0.10999999940395355</v>
      </c>
      <c r="S2894" s="486"/>
      <c r="T2894"/>
      <c r="U2894" s="469" t="str">
        <f t="shared" si="1289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301"/>
        <v>2879</v>
      </c>
      <c r="B2895" s="541"/>
      <c r="C2895" s="404" t="str">
        <f t="shared" si="1306"/>
        <v>C-R</v>
      </c>
      <c r="D2895" s="405"/>
      <c r="E2895" s="405">
        <v>0.43745370370370368</v>
      </c>
      <c r="F2895" s="406">
        <f t="shared" ref="F2895:H2895" si="1349">F2894</f>
        <v>1.7</v>
      </c>
      <c r="G2895" s="468">
        <f t="shared" si="1349"/>
        <v>8.34</v>
      </c>
      <c r="H2895" s="407">
        <f t="shared" si="1349"/>
        <v>1.2</v>
      </c>
      <c r="I2895" s="407">
        <f t="shared" si="1282"/>
        <v>10.039999999999999</v>
      </c>
      <c r="J2895" s="407">
        <f t="shared" si="1283"/>
        <v>10.149999999403953</v>
      </c>
      <c r="K2895" s="408">
        <f t="shared" si="1284"/>
        <v>0.10999999940395355</v>
      </c>
      <c r="L2895" s="409">
        <f t="shared" si="1303"/>
        <v>0.5</v>
      </c>
      <c r="M2895" s="410">
        <f t="shared" si="1285"/>
        <v>10.54</v>
      </c>
      <c r="N2895" s="410">
        <f t="shared" si="1286"/>
        <v>10.649999999403953</v>
      </c>
      <c r="O2895" s="411"/>
      <c r="P2895" s="485">
        <f t="shared" ca="1" si="1287"/>
        <v>1.5573726851851226</v>
      </c>
      <c r="Q2895" s="484">
        <f t="shared" ca="1" si="1288"/>
        <v>1.5575115740740115</v>
      </c>
      <c r="R2895" s="486">
        <v>0.10999999940395355</v>
      </c>
      <c r="S2895" s="486"/>
      <c r="T2895"/>
      <c r="U2895" s="469" t="str">
        <f t="shared" si="1289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301"/>
        <v>2880</v>
      </c>
      <c r="B2896" s="541"/>
      <c r="C2896" s="404" t="str">
        <f t="shared" si="1306"/>
        <v>C-R</v>
      </c>
      <c r="D2896" s="405"/>
      <c r="E2896" s="405">
        <v>0.43745370370370368</v>
      </c>
      <c r="F2896" s="406">
        <f t="shared" ref="F2896:H2896" si="1350">F2895</f>
        <v>1.7</v>
      </c>
      <c r="G2896" s="468">
        <f t="shared" si="1350"/>
        <v>8.34</v>
      </c>
      <c r="H2896" s="407">
        <f t="shared" si="1350"/>
        <v>1.2</v>
      </c>
      <c r="I2896" s="407">
        <f t="shared" si="1282"/>
        <v>10.039999999999999</v>
      </c>
      <c r="J2896" s="407">
        <f t="shared" si="1283"/>
        <v>10.149999999403953</v>
      </c>
      <c r="K2896" s="408">
        <f t="shared" si="1284"/>
        <v>0.10999999940395355</v>
      </c>
      <c r="L2896" s="409">
        <f t="shared" si="1303"/>
        <v>0.5</v>
      </c>
      <c r="M2896" s="410">
        <f t="shared" si="1285"/>
        <v>10.54</v>
      </c>
      <c r="N2896" s="410">
        <f t="shared" si="1286"/>
        <v>10.649999999403953</v>
      </c>
      <c r="O2896" s="411"/>
      <c r="P2896" s="485">
        <f t="shared" ca="1" si="1287"/>
        <v>1.5577777777777153</v>
      </c>
      <c r="Q2896" s="484">
        <f t="shared" ca="1" si="1288"/>
        <v>1.5579166666666042</v>
      </c>
      <c r="R2896" s="486">
        <v>0.10999999940395355</v>
      </c>
      <c r="S2896" s="486"/>
      <c r="T2896"/>
      <c r="U2896" s="469" t="str">
        <f t="shared" si="1289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301"/>
        <v>2881</v>
      </c>
      <c r="B2897" s="541"/>
      <c r="C2897" s="404" t="str">
        <f t="shared" si="1306"/>
        <v>C-R</v>
      </c>
      <c r="D2897" s="405"/>
      <c r="E2897" s="405">
        <v>0.43745370370370368</v>
      </c>
      <c r="F2897" s="406">
        <f t="shared" ref="F2897:H2897" si="1351">F2896</f>
        <v>1.7</v>
      </c>
      <c r="G2897" s="468">
        <f t="shared" si="1351"/>
        <v>8.34</v>
      </c>
      <c r="H2897" s="407">
        <f t="shared" si="1351"/>
        <v>1.2</v>
      </c>
      <c r="I2897" s="407">
        <f t="shared" si="1282"/>
        <v>10.039999999999999</v>
      </c>
      <c r="J2897" s="407">
        <f t="shared" si="1283"/>
        <v>10.149999999403953</v>
      </c>
      <c r="K2897" s="408">
        <f t="shared" si="1284"/>
        <v>0.10999999940395355</v>
      </c>
      <c r="L2897" s="409">
        <f t="shared" si="1303"/>
        <v>0.5</v>
      </c>
      <c r="M2897" s="410">
        <f t="shared" si="1285"/>
        <v>10.54</v>
      </c>
      <c r="N2897" s="410">
        <f t="shared" si="1286"/>
        <v>10.649999999403953</v>
      </c>
      <c r="O2897" s="411"/>
      <c r="P2897" s="485">
        <f t="shared" ca="1" si="1287"/>
        <v>1.558182870370308</v>
      </c>
      <c r="Q2897" s="484">
        <f t="shared" ca="1" si="1288"/>
        <v>1.5583217592591969</v>
      </c>
      <c r="R2897" s="486">
        <v>0.10999999940395355</v>
      </c>
      <c r="S2897" s="486"/>
      <c r="T2897"/>
      <c r="U2897" s="469" t="str">
        <f t="shared" si="1289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301"/>
        <v>2882</v>
      </c>
      <c r="B2898" s="541"/>
      <c r="C2898" s="404" t="str">
        <f t="shared" si="1306"/>
        <v>C-R</v>
      </c>
      <c r="D2898" s="405"/>
      <c r="E2898" s="405">
        <v>0.43745370370370368</v>
      </c>
      <c r="F2898" s="406">
        <f t="shared" ref="F2898:H2898" si="1352">F2897</f>
        <v>1.7</v>
      </c>
      <c r="G2898" s="468">
        <f t="shared" si="1352"/>
        <v>8.34</v>
      </c>
      <c r="H2898" s="407">
        <f t="shared" si="1352"/>
        <v>1.2</v>
      </c>
      <c r="I2898" s="407">
        <f t="shared" si="1282"/>
        <v>10.039999999999999</v>
      </c>
      <c r="J2898" s="407">
        <f t="shared" si="1283"/>
        <v>10.149999999403953</v>
      </c>
      <c r="K2898" s="408">
        <f t="shared" si="1284"/>
        <v>0.10999999940395355</v>
      </c>
      <c r="L2898" s="409">
        <f t="shared" si="1303"/>
        <v>0.5</v>
      </c>
      <c r="M2898" s="410">
        <f t="shared" si="1285"/>
        <v>10.54</v>
      </c>
      <c r="N2898" s="410">
        <f t="shared" si="1286"/>
        <v>10.649999999403953</v>
      </c>
      <c r="O2898" s="411"/>
      <c r="P2898" s="485">
        <f t="shared" ca="1" si="1287"/>
        <v>1.5585995370369747</v>
      </c>
      <c r="Q2898" s="484">
        <f t="shared" ca="1" si="1288"/>
        <v>1.5587499999999377</v>
      </c>
      <c r="R2898" s="486">
        <v>0.10999999940395355</v>
      </c>
      <c r="S2898" s="486"/>
      <c r="T2898"/>
      <c r="U2898" s="469" t="str">
        <f t="shared" si="1289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301"/>
        <v>2883</v>
      </c>
      <c r="B2899" s="541"/>
      <c r="C2899" s="404" t="str">
        <f t="shared" si="1306"/>
        <v>C-R</v>
      </c>
      <c r="D2899" s="405"/>
      <c r="E2899" s="405">
        <v>0.43745370370370368</v>
      </c>
      <c r="F2899" s="406">
        <f t="shared" ref="F2899:H2899" si="1353">F2898</f>
        <v>1.7</v>
      </c>
      <c r="G2899" s="468">
        <f t="shared" si="1353"/>
        <v>8.34</v>
      </c>
      <c r="H2899" s="407">
        <f t="shared" si="1353"/>
        <v>1.2</v>
      </c>
      <c r="I2899" s="407">
        <f t="shared" si="1282"/>
        <v>10.039999999999999</v>
      </c>
      <c r="J2899" s="407">
        <f t="shared" si="1283"/>
        <v>10.149999999403953</v>
      </c>
      <c r="K2899" s="408">
        <f t="shared" si="1284"/>
        <v>0.10999999940395355</v>
      </c>
      <c r="L2899" s="409">
        <f t="shared" si="1303"/>
        <v>0.5</v>
      </c>
      <c r="M2899" s="410">
        <f t="shared" si="1285"/>
        <v>10.54</v>
      </c>
      <c r="N2899" s="410">
        <f t="shared" si="1286"/>
        <v>10.649999999403953</v>
      </c>
      <c r="O2899" s="411"/>
      <c r="P2899" s="485">
        <f t="shared" ca="1" si="1287"/>
        <v>1.5590162037036415</v>
      </c>
      <c r="Q2899" s="484">
        <f t="shared" ca="1" si="1288"/>
        <v>1.5591782407406785</v>
      </c>
      <c r="R2899" s="486">
        <v>0.10999999940395355</v>
      </c>
      <c r="S2899" s="486"/>
      <c r="T2899"/>
      <c r="U2899" s="469" t="str">
        <f t="shared" si="1289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301"/>
        <v>2884</v>
      </c>
      <c r="B2900" s="541"/>
      <c r="C2900" s="404" t="str">
        <f t="shared" si="1306"/>
        <v>C-R</v>
      </c>
      <c r="D2900" s="405"/>
      <c r="E2900" s="405">
        <v>0.43745370370370368</v>
      </c>
      <c r="F2900" s="406">
        <f t="shared" ref="F2900:H2900" si="1354">F2899</f>
        <v>1.7</v>
      </c>
      <c r="G2900" s="468">
        <f t="shared" si="1354"/>
        <v>8.34</v>
      </c>
      <c r="H2900" s="407">
        <f t="shared" si="1354"/>
        <v>1.2</v>
      </c>
      <c r="I2900" s="407">
        <f t="shared" si="1282"/>
        <v>10.039999999999999</v>
      </c>
      <c r="J2900" s="407">
        <f t="shared" si="1283"/>
        <v>10.149999999403953</v>
      </c>
      <c r="K2900" s="408">
        <f t="shared" si="1284"/>
        <v>0.10999999940395355</v>
      </c>
      <c r="L2900" s="409">
        <f t="shared" si="1303"/>
        <v>0.5</v>
      </c>
      <c r="M2900" s="410">
        <f t="shared" si="1285"/>
        <v>10.54</v>
      </c>
      <c r="N2900" s="410">
        <f t="shared" si="1286"/>
        <v>10.649999999403953</v>
      </c>
      <c r="O2900" s="411"/>
      <c r="P2900" s="485">
        <f t="shared" ca="1" si="1287"/>
        <v>1.5594560185184563</v>
      </c>
      <c r="Q2900" s="484">
        <f t="shared" ca="1" si="1288"/>
        <v>1.5596180555554933</v>
      </c>
      <c r="R2900" s="486">
        <v>0.10999999940395355</v>
      </c>
      <c r="S2900" s="486"/>
      <c r="T2900"/>
      <c r="U2900" s="469" t="str">
        <f t="shared" si="1289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301"/>
        <v>2885</v>
      </c>
      <c r="B2901" s="541"/>
      <c r="C2901" s="404" t="str">
        <f t="shared" si="1306"/>
        <v>C-R</v>
      </c>
      <c r="D2901" s="405"/>
      <c r="E2901" s="405">
        <v>0.43745370370370368</v>
      </c>
      <c r="F2901" s="406">
        <f t="shared" ref="F2901:H2901" si="1355">F2900</f>
        <v>1.7</v>
      </c>
      <c r="G2901" s="468">
        <f t="shared" si="1355"/>
        <v>8.34</v>
      </c>
      <c r="H2901" s="407">
        <f t="shared" si="1355"/>
        <v>1.2</v>
      </c>
      <c r="I2901" s="407">
        <f t="shared" si="1282"/>
        <v>10.039999999999999</v>
      </c>
      <c r="J2901" s="407">
        <f t="shared" si="1283"/>
        <v>10.149999999403953</v>
      </c>
      <c r="K2901" s="408">
        <f t="shared" si="1284"/>
        <v>0.10999999940395355</v>
      </c>
      <c r="L2901" s="409">
        <f t="shared" si="1303"/>
        <v>0.5</v>
      </c>
      <c r="M2901" s="410">
        <f t="shared" si="1285"/>
        <v>10.54</v>
      </c>
      <c r="N2901" s="410">
        <f t="shared" si="1286"/>
        <v>10.649999999403953</v>
      </c>
      <c r="O2901" s="411"/>
      <c r="P2901" s="485">
        <f t="shared" ca="1" si="1287"/>
        <v>1.5598726851851228</v>
      </c>
      <c r="Q2901" s="484">
        <f t="shared" ca="1" si="1288"/>
        <v>1.5600115740740117</v>
      </c>
      <c r="R2901" s="486">
        <v>0.10999999940395355</v>
      </c>
      <c r="S2901" s="486"/>
      <c r="T2901"/>
      <c r="U2901" s="469" t="str">
        <f t="shared" si="1289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301"/>
        <v>2886</v>
      </c>
      <c r="B2902" s="541"/>
      <c r="C2902" s="404" t="str">
        <f t="shared" si="1306"/>
        <v>C-R</v>
      </c>
      <c r="D2902" s="405"/>
      <c r="E2902" s="405">
        <v>0.43745370370370368</v>
      </c>
      <c r="F2902" s="406">
        <f t="shared" ref="F2902:H2902" si="1356">F2901</f>
        <v>1.7</v>
      </c>
      <c r="G2902" s="468">
        <f t="shared" si="1356"/>
        <v>8.34</v>
      </c>
      <c r="H2902" s="407">
        <f t="shared" si="1356"/>
        <v>1.2</v>
      </c>
      <c r="I2902" s="407">
        <f t="shared" ref="I2902:I2965" si="1357">F2902+G2902</f>
        <v>10.039999999999999</v>
      </c>
      <c r="J2902" s="407">
        <f t="shared" ref="J2902:J2965" si="1358">I2902+R2902</f>
        <v>10.149999999403953</v>
      </c>
      <c r="K2902" s="408">
        <f t="shared" ref="K2902:K2965" si="1359">J2902-I2902</f>
        <v>0.10999999940395355</v>
      </c>
      <c r="L2902" s="409">
        <f t="shared" si="1303"/>
        <v>0.5</v>
      </c>
      <c r="M2902" s="410">
        <f t="shared" ref="M2902:M2965" si="1360">I2902+L2902</f>
        <v>10.54</v>
      </c>
      <c r="N2902" s="410">
        <f t="shared" ref="N2902:N2965" si="1361">J2902+L2902</f>
        <v>10.649999999403953</v>
      </c>
      <c r="O2902" s="411"/>
      <c r="P2902" s="485">
        <f t="shared" ref="P2902:P2965" ca="1" si="1362">Q2901+TIME(0,0,RANDBETWEEN(20,25))</f>
        <v>1.5602893518517895</v>
      </c>
      <c r="Q2902" s="484">
        <f t="shared" ref="Q2902:Q2965" ca="1" si="1363">P2902+TIME(0,0,RANDBETWEEN(12,15))</f>
        <v>1.5604513888888265</v>
      </c>
      <c r="R2902" s="486">
        <v>0.10999999940395355</v>
      </c>
      <c r="S2902" s="486"/>
      <c r="T2902"/>
      <c r="U2902" s="469" t="str">
        <f t="shared" ref="U2902:U2965" si="1364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301"/>
        <v>2887</v>
      </c>
      <c r="B2903" s="541"/>
      <c r="C2903" s="404" t="str">
        <f t="shared" si="1306"/>
        <v>C-R</v>
      </c>
      <c r="D2903" s="405"/>
      <c r="E2903" s="405">
        <v>0.43745370370370368</v>
      </c>
      <c r="F2903" s="406">
        <f t="shared" ref="F2903:H2903" si="1365">F2902</f>
        <v>1.7</v>
      </c>
      <c r="G2903" s="468">
        <f t="shared" si="1365"/>
        <v>8.34</v>
      </c>
      <c r="H2903" s="407">
        <f t="shared" si="1365"/>
        <v>1.2</v>
      </c>
      <c r="I2903" s="407">
        <f t="shared" si="1357"/>
        <v>10.039999999999999</v>
      </c>
      <c r="J2903" s="407">
        <f t="shared" si="1358"/>
        <v>10.149999999403953</v>
      </c>
      <c r="K2903" s="408">
        <f t="shared" si="1359"/>
        <v>0.10999999940395355</v>
      </c>
      <c r="L2903" s="409">
        <f t="shared" si="1303"/>
        <v>0.5</v>
      </c>
      <c r="M2903" s="410">
        <f t="shared" si="1360"/>
        <v>10.54</v>
      </c>
      <c r="N2903" s="410">
        <f t="shared" si="1361"/>
        <v>10.649999999403953</v>
      </c>
      <c r="O2903" s="411"/>
      <c r="P2903" s="485">
        <f t="shared" ca="1" si="1362"/>
        <v>1.560682870370308</v>
      </c>
      <c r="Q2903" s="484">
        <f t="shared" ca="1" si="1363"/>
        <v>1.5608449074073449</v>
      </c>
      <c r="R2903" s="486">
        <v>0.10999999940395355</v>
      </c>
      <c r="S2903" s="486"/>
      <c r="T2903"/>
      <c r="U2903" s="469" t="str">
        <f t="shared" si="1364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301"/>
        <v>2888</v>
      </c>
      <c r="B2904" s="541"/>
      <c r="C2904" s="404" t="str">
        <f t="shared" si="1306"/>
        <v>C-R</v>
      </c>
      <c r="D2904" s="405"/>
      <c r="E2904" s="405">
        <v>0.43745370370370368</v>
      </c>
      <c r="F2904" s="406">
        <f t="shared" ref="F2904:H2904" si="1366">F2903</f>
        <v>1.7</v>
      </c>
      <c r="G2904" s="468">
        <f t="shared" si="1366"/>
        <v>8.34</v>
      </c>
      <c r="H2904" s="407">
        <f t="shared" si="1366"/>
        <v>1.2</v>
      </c>
      <c r="I2904" s="407">
        <f t="shared" si="1357"/>
        <v>10.039999999999999</v>
      </c>
      <c r="J2904" s="407">
        <f t="shared" si="1358"/>
        <v>10.149999999403953</v>
      </c>
      <c r="K2904" s="408">
        <f t="shared" si="1359"/>
        <v>0.10999999940395355</v>
      </c>
      <c r="L2904" s="409">
        <f t="shared" si="1303"/>
        <v>0.5</v>
      </c>
      <c r="M2904" s="410">
        <f t="shared" si="1360"/>
        <v>10.54</v>
      </c>
      <c r="N2904" s="410">
        <f t="shared" si="1361"/>
        <v>10.649999999403953</v>
      </c>
      <c r="O2904" s="411"/>
      <c r="P2904" s="485">
        <f t="shared" ca="1" si="1362"/>
        <v>1.5610879629629004</v>
      </c>
      <c r="Q2904" s="484">
        <f t="shared" ca="1" si="1363"/>
        <v>1.5612615740740114</v>
      </c>
      <c r="R2904" s="486">
        <v>0.10999999940395355</v>
      </c>
      <c r="S2904" s="486"/>
      <c r="T2904"/>
      <c r="U2904" s="469" t="str">
        <f t="shared" si="1364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301"/>
        <v>2889</v>
      </c>
      <c r="B2905" s="541"/>
      <c r="C2905" s="404" t="str">
        <f t="shared" si="1306"/>
        <v>C-R</v>
      </c>
      <c r="D2905" s="405"/>
      <c r="E2905" s="405">
        <v>0.43745370370370368</v>
      </c>
      <c r="F2905" s="406">
        <f t="shared" ref="F2905:H2905" si="1367">F2904</f>
        <v>1.7</v>
      </c>
      <c r="G2905" s="468">
        <f t="shared" si="1367"/>
        <v>8.34</v>
      </c>
      <c r="H2905" s="407">
        <f t="shared" si="1367"/>
        <v>1.2</v>
      </c>
      <c r="I2905" s="407">
        <f t="shared" si="1357"/>
        <v>10.039999999999999</v>
      </c>
      <c r="J2905" s="407">
        <f t="shared" si="1358"/>
        <v>10.149999999403953</v>
      </c>
      <c r="K2905" s="408">
        <f t="shared" si="1359"/>
        <v>0.10999999940395355</v>
      </c>
      <c r="L2905" s="409">
        <f t="shared" si="1303"/>
        <v>0.5</v>
      </c>
      <c r="M2905" s="410">
        <f t="shared" si="1360"/>
        <v>10.54</v>
      </c>
      <c r="N2905" s="410">
        <f t="shared" si="1361"/>
        <v>10.649999999403953</v>
      </c>
      <c r="O2905" s="411"/>
      <c r="P2905" s="485">
        <f t="shared" ca="1" si="1362"/>
        <v>1.5614930555554929</v>
      </c>
      <c r="Q2905" s="484">
        <f t="shared" ca="1" si="1363"/>
        <v>1.5616550925925299</v>
      </c>
      <c r="R2905" s="486">
        <v>0.10999999940395355</v>
      </c>
      <c r="S2905" s="486"/>
      <c r="T2905"/>
      <c r="U2905" s="469" t="str">
        <f t="shared" si="1364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301"/>
        <v>2890</v>
      </c>
      <c r="B2906" s="541"/>
      <c r="C2906" s="404" t="str">
        <f t="shared" si="1306"/>
        <v>C-R</v>
      </c>
      <c r="D2906" s="405"/>
      <c r="E2906" s="405">
        <v>0.43745370370370368</v>
      </c>
      <c r="F2906" s="406">
        <f t="shared" ref="F2906:H2906" si="1368">F2905</f>
        <v>1.7</v>
      </c>
      <c r="G2906" s="468">
        <f t="shared" si="1368"/>
        <v>8.34</v>
      </c>
      <c r="H2906" s="407">
        <f t="shared" si="1368"/>
        <v>1.2</v>
      </c>
      <c r="I2906" s="407">
        <f t="shared" si="1357"/>
        <v>10.039999999999999</v>
      </c>
      <c r="J2906" s="407">
        <f t="shared" si="1358"/>
        <v>10.149999999403953</v>
      </c>
      <c r="K2906" s="408">
        <f t="shared" si="1359"/>
        <v>0.10999999940395355</v>
      </c>
      <c r="L2906" s="409">
        <f t="shared" si="1303"/>
        <v>0.5</v>
      </c>
      <c r="M2906" s="410">
        <f t="shared" si="1360"/>
        <v>10.54</v>
      </c>
      <c r="N2906" s="410">
        <f t="shared" si="1361"/>
        <v>10.649999999403953</v>
      </c>
      <c r="O2906" s="411"/>
      <c r="P2906" s="485">
        <f t="shared" ca="1" si="1362"/>
        <v>1.5619212962962337</v>
      </c>
      <c r="Q2906" s="484">
        <f t="shared" ca="1" si="1363"/>
        <v>1.5620717592591966</v>
      </c>
      <c r="R2906" s="486">
        <v>0.10999999940395355</v>
      </c>
      <c r="S2906" s="486"/>
      <c r="T2906"/>
      <c r="U2906" s="469" t="str">
        <f t="shared" si="1364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301"/>
        <v>2891</v>
      </c>
      <c r="B2907" s="541"/>
      <c r="C2907" s="404" t="str">
        <f t="shared" si="1306"/>
        <v>C-R</v>
      </c>
      <c r="D2907" s="405"/>
      <c r="E2907" s="405">
        <v>0.43745370370370368</v>
      </c>
      <c r="F2907" s="406">
        <f t="shared" ref="F2907:H2907" si="1369">F2906</f>
        <v>1.7</v>
      </c>
      <c r="G2907" s="468">
        <f t="shared" si="1369"/>
        <v>8.34</v>
      </c>
      <c r="H2907" s="407">
        <f t="shared" si="1369"/>
        <v>1.2</v>
      </c>
      <c r="I2907" s="407">
        <f t="shared" si="1357"/>
        <v>10.039999999999999</v>
      </c>
      <c r="J2907" s="407">
        <f t="shared" si="1358"/>
        <v>10.149999999403953</v>
      </c>
      <c r="K2907" s="408">
        <f t="shared" si="1359"/>
        <v>0.10999999940395355</v>
      </c>
      <c r="L2907" s="409">
        <f t="shared" si="1303"/>
        <v>0.5</v>
      </c>
      <c r="M2907" s="410">
        <f t="shared" si="1360"/>
        <v>10.54</v>
      </c>
      <c r="N2907" s="410">
        <f t="shared" si="1361"/>
        <v>10.649999999403953</v>
      </c>
      <c r="O2907" s="411"/>
      <c r="P2907" s="485">
        <f t="shared" ca="1" si="1362"/>
        <v>1.5623263888888261</v>
      </c>
      <c r="Q2907" s="484">
        <f t="shared" ca="1" si="1363"/>
        <v>1.5624884259258631</v>
      </c>
      <c r="R2907" s="486">
        <v>0.10999999940395355</v>
      </c>
      <c r="S2907" s="486"/>
      <c r="T2907"/>
      <c r="U2907" s="469" t="str">
        <f t="shared" si="1364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301"/>
        <v>2892</v>
      </c>
      <c r="B2908" s="541"/>
      <c r="C2908" s="404" t="str">
        <f t="shared" si="1306"/>
        <v>C-R</v>
      </c>
      <c r="D2908" s="405"/>
      <c r="E2908" s="405">
        <v>0.43745370370370368</v>
      </c>
      <c r="F2908" s="406">
        <f t="shared" ref="F2908:H2908" si="1370">F2907</f>
        <v>1.7</v>
      </c>
      <c r="G2908" s="468">
        <f t="shared" si="1370"/>
        <v>8.34</v>
      </c>
      <c r="H2908" s="407">
        <f t="shared" si="1370"/>
        <v>1.2</v>
      </c>
      <c r="I2908" s="407">
        <f t="shared" si="1357"/>
        <v>10.039999999999999</v>
      </c>
      <c r="J2908" s="407">
        <f t="shared" si="1358"/>
        <v>10.149999999403953</v>
      </c>
      <c r="K2908" s="408">
        <f t="shared" si="1359"/>
        <v>0.10999999940395355</v>
      </c>
      <c r="L2908" s="409">
        <f t="shared" si="1303"/>
        <v>0.5</v>
      </c>
      <c r="M2908" s="410">
        <f t="shared" si="1360"/>
        <v>10.54</v>
      </c>
      <c r="N2908" s="410">
        <f t="shared" si="1361"/>
        <v>10.649999999403953</v>
      </c>
      <c r="O2908" s="411"/>
      <c r="P2908" s="485">
        <f t="shared" ca="1" si="1362"/>
        <v>1.5627314814814186</v>
      </c>
      <c r="Q2908" s="484">
        <f t="shared" ca="1" si="1363"/>
        <v>1.5629050925925296</v>
      </c>
      <c r="R2908" s="486">
        <v>0.10999999940395355</v>
      </c>
      <c r="S2908" s="486"/>
      <c r="T2908"/>
      <c r="U2908" s="469" t="str">
        <f t="shared" si="1364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301"/>
        <v>2893</v>
      </c>
      <c r="B2909" s="541"/>
      <c r="C2909" s="404" t="str">
        <f t="shared" si="1306"/>
        <v>C-R</v>
      </c>
      <c r="D2909" s="405"/>
      <c r="E2909" s="405">
        <v>0.43745370370370368</v>
      </c>
      <c r="F2909" s="406">
        <f t="shared" ref="F2909:H2909" si="1371">F2908</f>
        <v>1.7</v>
      </c>
      <c r="G2909" s="468">
        <f t="shared" si="1371"/>
        <v>8.34</v>
      </c>
      <c r="H2909" s="407">
        <f t="shared" si="1371"/>
        <v>1.2</v>
      </c>
      <c r="I2909" s="407">
        <f t="shared" si="1357"/>
        <v>10.039999999999999</v>
      </c>
      <c r="J2909" s="407">
        <f t="shared" si="1358"/>
        <v>10.149999999403953</v>
      </c>
      <c r="K2909" s="408">
        <f t="shared" si="1359"/>
        <v>0.10999999940395355</v>
      </c>
      <c r="L2909" s="409">
        <f t="shared" si="1303"/>
        <v>0.5</v>
      </c>
      <c r="M2909" s="410">
        <f t="shared" si="1360"/>
        <v>10.54</v>
      </c>
      <c r="N2909" s="410">
        <f t="shared" si="1361"/>
        <v>10.649999999403953</v>
      </c>
      <c r="O2909" s="411"/>
      <c r="P2909" s="485">
        <f t="shared" ca="1" si="1362"/>
        <v>1.5631712962962334</v>
      </c>
      <c r="Q2909" s="484">
        <f t="shared" ca="1" si="1363"/>
        <v>1.5633333333332704</v>
      </c>
      <c r="R2909" s="486">
        <v>0.10999999940395355</v>
      </c>
      <c r="S2909" s="486"/>
      <c r="T2909"/>
      <c r="U2909" s="469" t="str">
        <f t="shared" si="1364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301"/>
        <v>2894</v>
      </c>
      <c r="B2910" s="541"/>
      <c r="C2910" s="404" t="str">
        <f t="shared" si="1306"/>
        <v>C-R</v>
      </c>
      <c r="D2910" s="405"/>
      <c r="E2910" s="405">
        <v>0.43745370370370368</v>
      </c>
      <c r="F2910" s="406">
        <f t="shared" ref="F2910:H2910" si="1372">F2909</f>
        <v>1.7</v>
      </c>
      <c r="G2910" s="468">
        <f t="shared" si="1372"/>
        <v>8.34</v>
      </c>
      <c r="H2910" s="407">
        <f t="shared" si="1372"/>
        <v>1.2</v>
      </c>
      <c r="I2910" s="407">
        <f t="shared" si="1357"/>
        <v>10.039999999999999</v>
      </c>
      <c r="J2910" s="407">
        <f t="shared" si="1358"/>
        <v>10.149999999403953</v>
      </c>
      <c r="K2910" s="408">
        <f t="shared" si="1359"/>
        <v>0.10999999940395355</v>
      </c>
      <c r="L2910" s="409">
        <f t="shared" si="1303"/>
        <v>0.5</v>
      </c>
      <c r="M2910" s="410">
        <f t="shared" si="1360"/>
        <v>10.54</v>
      </c>
      <c r="N2910" s="410">
        <f t="shared" si="1361"/>
        <v>10.649999999403953</v>
      </c>
      <c r="O2910" s="411"/>
      <c r="P2910" s="485">
        <f t="shared" ca="1" si="1362"/>
        <v>1.5635763888888259</v>
      </c>
      <c r="Q2910" s="484">
        <f t="shared" ca="1" si="1363"/>
        <v>1.5637499999999369</v>
      </c>
      <c r="R2910" s="486">
        <v>0.10999999940395355</v>
      </c>
      <c r="S2910" s="486"/>
      <c r="T2910"/>
      <c r="U2910" s="469" t="str">
        <f t="shared" si="1364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301"/>
        <v>2895</v>
      </c>
      <c r="B2911" s="541"/>
      <c r="C2911" s="404" t="str">
        <f t="shared" si="1306"/>
        <v>C-R</v>
      </c>
      <c r="D2911" s="405"/>
      <c r="E2911" s="405">
        <v>0.43745370370370368</v>
      </c>
      <c r="F2911" s="406">
        <f t="shared" ref="F2911:H2911" si="1373">F2910</f>
        <v>1.7</v>
      </c>
      <c r="G2911" s="468">
        <f t="shared" si="1373"/>
        <v>8.34</v>
      </c>
      <c r="H2911" s="407">
        <f t="shared" si="1373"/>
        <v>1.2</v>
      </c>
      <c r="I2911" s="407">
        <f t="shared" si="1357"/>
        <v>10.039999999999999</v>
      </c>
      <c r="J2911" s="407">
        <f t="shared" si="1358"/>
        <v>10.149999999403953</v>
      </c>
      <c r="K2911" s="408">
        <f t="shared" si="1359"/>
        <v>0.10999999940395355</v>
      </c>
      <c r="L2911" s="409">
        <f t="shared" si="1303"/>
        <v>0.5</v>
      </c>
      <c r="M2911" s="410">
        <f t="shared" si="1360"/>
        <v>10.54</v>
      </c>
      <c r="N2911" s="410">
        <f t="shared" si="1361"/>
        <v>10.649999999403953</v>
      </c>
      <c r="O2911" s="411"/>
      <c r="P2911" s="485">
        <f t="shared" ca="1" si="1362"/>
        <v>1.5640393518517888</v>
      </c>
      <c r="Q2911" s="484">
        <f t="shared" ca="1" si="1363"/>
        <v>1.5641782407406777</v>
      </c>
      <c r="R2911" s="486">
        <v>0.10999999940395355</v>
      </c>
      <c r="S2911" s="486"/>
      <c r="T2911"/>
      <c r="U2911" s="469" t="str">
        <f t="shared" si="1364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301"/>
        <v>2896</v>
      </c>
      <c r="B2912" s="541"/>
      <c r="C2912" s="404" t="str">
        <f t="shared" si="1306"/>
        <v>C-R</v>
      </c>
      <c r="D2912" s="405"/>
      <c r="E2912" s="405">
        <v>0.43745370370370368</v>
      </c>
      <c r="F2912" s="406">
        <f t="shared" ref="F2912:H2912" si="1374">F2911</f>
        <v>1.7</v>
      </c>
      <c r="G2912" s="468">
        <f t="shared" si="1374"/>
        <v>8.34</v>
      </c>
      <c r="H2912" s="407">
        <f t="shared" si="1374"/>
        <v>1.2</v>
      </c>
      <c r="I2912" s="407">
        <f t="shared" si="1357"/>
        <v>10.039999999999999</v>
      </c>
      <c r="J2912" s="407">
        <f t="shared" si="1358"/>
        <v>10.149999999403953</v>
      </c>
      <c r="K2912" s="408">
        <f t="shared" si="1359"/>
        <v>0.10999999940395355</v>
      </c>
      <c r="L2912" s="409">
        <f t="shared" si="1303"/>
        <v>0.5</v>
      </c>
      <c r="M2912" s="410">
        <f t="shared" si="1360"/>
        <v>10.54</v>
      </c>
      <c r="N2912" s="410">
        <f t="shared" si="1361"/>
        <v>10.649999999403953</v>
      </c>
      <c r="O2912" s="411"/>
      <c r="P2912" s="485">
        <f t="shared" ca="1" si="1362"/>
        <v>1.5644560185184555</v>
      </c>
      <c r="Q2912" s="484">
        <f t="shared" ca="1" si="1363"/>
        <v>1.5646296296295665</v>
      </c>
      <c r="R2912" s="486">
        <v>0.10999999940395355</v>
      </c>
      <c r="S2912" s="486"/>
      <c r="T2912"/>
      <c r="U2912" s="469" t="str">
        <f t="shared" si="1364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301"/>
        <v>2897</v>
      </c>
      <c r="B2913" s="541"/>
      <c r="C2913" s="404" t="str">
        <f t="shared" si="1306"/>
        <v>C-R</v>
      </c>
      <c r="D2913" s="405"/>
      <c r="E2913" s="405">
        <v>0.43745370370370368</v>
      </c>
      <c r="F2913" s="406">
        <f t="shared" ref="F2913:H2913" si="1375">F2912</f>
        <v>1.7</v>
      </c>
      <c r="G2913" s="468">
        <f t="shared" si="1375"/>
        <v>8.34</v>
      </c>
      <c r="H2913" s="407">
        <f t="shared" si="1375"/>
        <v>1.2</v>
      </c>
      <c r="I2913" s="407">
        <f t="shared" si="1357"/>
        <v>10.039999999999999</v>
      </c>
      <c r="J2913" s="407">
        <f t="shared" si="1358"/>
        <v>10.149999999403953</v>
      </c>
      <c r="K2913" s="408">
        <f t="shared" si="1359"/>
        <v>0.10999999940395355</v>
      </c>
      <c r="L2913" s="409">
        <f t="shared" si="1303"/>
        <v>0.5</v>
      </c>
      <c r="M2913" s="410">
        <f t="shared" si="1360"/>
        <v>10.54</v>
      </c>
      <c r="N2913" s="410">
        <f t="shared" si="1361"/>
        <v>10.649999999403953</v>
      </c>
      <c r="O2913" s="411"/>
      <c r="P2913" s="485">
        <f t="shared" ca="1" si="1362"/>
        <v>1.564872685185122</v>
      </c>
      <c r="Q2913" s="484">
        <f t="shared" ca="1" si="1363"/>
        <v>1.5650115740740109</v>
      </c>
      <c r="R2913" s="486">
        <v>0.10999999940395355</v>
      </c>
      <c r="S2913" s="486"/>
      <c r="T2913"/>
      <c r="U2913" s="469" t="str">
        <f t="shared" si="1364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6">A2913+1</f>
        <v>2898</v>
      </c>
      <c r="B2914" s="541"/>
      <c r="C2914" s="404" t="str">
        <f t="shared" si="1306"/>
        <v>C-R</v>
      </c>
      <c r="D2914" s="405"/>
      <c r="E2914" s="405">
        <v>0.43745370370370368</v>
      </c>
      <c r="F2914" s="406">
        <f t="shared" ref="F2914:H2914" si="1377">F2913</f>
        <v>1.7</v>
      </c>
      <c r="G2914" s="468">
        <f t="shared" si="1377"/>
        <v>8.34</v>
      </c>
      <c r="H2914" s="407">
        <f t="shared" si="1377"/>
        <v>1.2</v>
      </c>
      <c r="I2914" s="407">
        <f t="shared" si="1357"/>
        <v>10.039999999999999</v>
      </c>
      <c r="J2914" s="407">
        <f t="shared" si="1358"/>
        <v>10.149999999403953</v>
      </c>
      <c r="K2914" s="408">
        <f t="shared" si="1359"/>
        <v>0.10999999940395355</v>
      </c>
      <c r="L2914" s="409">
        <f t="shared" ref="L2914:L2977" si="1378">L2913</f>
        <v>0.5</v>
      </c>
      <c r="M2914" s="410">
        <f t="shared" si="1360"/>
        <v>10.54</v>
      </c>
      <c r="N2914" s="410">
        <f t="shared" si="1361"/>
        <v>10.649999999403953</v>
      </c>
      <c r="O2914" s="411"/>
      <c r="P2914" s="485">
        <f t="shared" ca="1" si="1362"/>
        <v>1.5652777777777147</v>
      </c>
      <c r="Q2914" s="484">
        <f t="shared" ca="1" si="1363"/>
        <v>1.5654166666666036</v>
      </c>
      <c r="R2914" s="486">
        <v>0.10999999940395355</v>
      </c>
      <c r="S2914" s="486"/>
      <c r="T2914"/>
      <c r="U2914" s="469" t="str">
        <f t="shared" si="1364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6"/>
        <v>2899</v>
      </c>
      <c r="B2915" s="541"/>
      <c r="C2915" s="404" t="str">
        <f t="shared" si="1306"/>
        <v>C-R</v>
      </c>
      <c r="D2915" s="405"/>
      <c r="E2915" s="405">
        <v>0.43745370370370368</v>
      </c>
      <c r="F2915" s="406">
        <f t="shared" ref="F2915:H2915" si="1379">F2914</f>
        <v>1.7</v>
      </c>
      <c r="G2915" s="468">
        <f t="shared" si="1379"/>
        <v>8.34</v>
      </c>
      <c r="H2915" s="407">
        <f t="shared" si="1379"/>
        <v>1.2</v>
      </c>
      <c r="I2915" s="407">
        <f t="shared" si="1357"/>
        <v>10.039999999999999</v>
      </c>
      <c r="J2915" s="407">
        <f t="shared" si="1358"/>
        <v>10.149999999403953</v>
      </c>
      <c r="K2915" s="408">
        <f t="shared" si="1359"/>
        <v>0.10999999940395355</v>
      </c>
      <c r="L2915" s="409">
        <f t="shared" si="1378"/>
        <v>0.5</v>
      </c>
      <c r="M2915" s="410">
        <f t="shared" si="1360"/>
        <v>10.54</v>
      </c>
      <c r="N2915" s="410">
        <f t="shared" si="1361"/>
        <v>10.649999999403953</v>
      </c>
      <c r="O2915" s="411"/>
      <c r="P2915" s="485">
        <f t="shared" ca="1" si="1362"/>
        <v>1.5656481481480851</v>
      </c>
      <c r="Q2915" s="484">
        <f t="shared" ca="1" si="1363"/>
        <v>1.565798611111048</v>
      </c>
      <c r="R2915" s="486">
        <v>0.10999999940395355</v>
      </c>
      <c r="S2915" s="486"/>
      <c r="T2915"/>
      <c r="U2915" s="469" t="str">
        <f t="shared" si="1364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6"/>
        <v>2900</v>
      </c>
      <c r="B2916" s="541"/>
      <c r="C2916" s="404" t="str">
        <f t="shared" si="1306"/>
        <v>C-R</v>
      </c>
      <c r="D2916" s="405"/>
      <c r="E2916" s="405">
        <v>0.43745370370370368</v>
      </c>
      <c r="F2916" s="406">
        <f t="shared" ref="F2916:H2916" si="1380">F2915</f>
        <v>1.7</v>
      </c>
      <c r="G2916" s="468">
        <f t="shared" si="1380"/>
        <v>8.34</v>
      </c>
      <c r="H2916" s="407">
        <f t="shared" si="1380"/>
        <v>1.2</v>
      </c>
      <c r="I2916" s="407">
        <f t="shared" si="1357"/>
        <v>10.039999999999999</v>
      </c>
      <c r="J2916" s="407">
        <f t="shared" si="1358"/>
        <v>10.149999999403953</v>
      </c>
      <c r="K2916" s="408">
        <f t="shared" si="1359"/>
        <v>0.10999999940395355</v>
      </c>
      <c r="L2916" s="409">
        <f t="shared" si="1378"/>
        <v>0.5</v>
      </c>
      <c r="M2916" s="410">
        <f t="shared" si="1360"/>
        <v>10.54</v>
      </c>
      <c r="N2916" s="410">
        <f t="shared" si="1361"/>
        <v>10.649999999403953</v>
      </c>
      <c r="O2916" s="411"/>
      <c r="P2916" s="485">
        <f t="shared" ca="1" si="1362"/>
        <v>1.5660300925925295</v>
      </c>
      <c r="Q2916" s="484">
        <f t="shared" ca="1" si="1363"/>
        <v>1.5662037037036405</v>
      </c>
      <c r="R2916" s="486">
        <v>0.10999999940395355</v>
      </c>
      <c r="S2916" s="486"/>
      <c r="T2916"/>
      <c r="U2916" s="469" t="str">
        <f t="shared" si="1364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6"/>
        <v>2901</v>
      </c>
      <c r="B2917" s="541"/>
      <c r="C2917" s="404" t="str">
        <f t="shared" ref="C2917:C2980" si="1381">U2917</f>
        <v>C-R</v>
      </c>
      <c r="D2917" s="405"/>
      <c r="E2917" s="405">
        <v>0.43745370370370368</v>
      </c>
      <c r="F2917" s="406">
        <f t="shared" ref="F2917:H2917" si="1382">F2916</f>
        <v>1.7</v>
      </c>
      <c r="G2917" s="468">
        <f t="shared" si="1382"/>
        <v>8.34</v>
      </c>
      <c r="H2917" s="407">
        <f t="shared" si="1382"/>
        <v>1.2</v>
      </c>
      <c r="I2917" s="407">
        <f t="shared" si="1357"/>
        <v>10.039999999999999</v>
      </c>
      <c r="J2917" s="407">
        <f t="shared" si="1358"/>
        <v>10.149999999403953</v>
      </c>
      <c r="K2917" s="408">
        <f t="shared" si="1359"/>
        <v>0.10999999940395355</v>
      </c>
      <c r="L2917" s="409">
        <f t="shared" si="1378"/>
        <v>0.5</v>
      </c>
      <c r="M2917" s="410">
        <f t="shared" si="1360"/>
        <v>10.54</v>
      </c>
      <c r="N2917" s="410">
        <f t="shared" si="1361"/>
        <v>10.649999999403953</v>
      </c>
      <c r="O2917" s="411"/>
      <c r="P2917" s="485">
        <f t="shared" ca="1" si="1362"/>
        <v>1.5664351851851219</v>
      </c>
      <c r="Q2917" s="484">
        <f t="shared" ca="1" si="1363"/>
        <v>1.566608796296233</v>
      </c>
      <c r="R2917" s="486">
        <v>0.10999999940395355</v>
      </c>
      <c r="S2917" s="486"/>
      <c r="T2917"/>
      <c r="U2917" s="469" t="str">
        <f t="shared" si="1364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6"/>
        <v>2902</v>
      </c>
      <c r="B2918" s="541"/>
      <c r="C2918" s="404" t="str">
        <f t="shared" si="1381"/>
        <v>C-R</v>
      </c>
      <c r="D2918" s="405"/>
      <c r="E2918" s="405">
        <v>0.43745370370370368</v>
      </c>
      <c r="F2918" s="406">
        <f t="shared" ref="F2918:H2918" si="1383">F2917</f>
        <v>1.7</v>
      </c>
      <c r="G2918" s="468">
        <f t="shared" si="1383"/>
        <v>8.34</v>
      </c>
      <c r="H2918" s="407">
        <f t="shared" si="1383"/>
        <v>1.2</v>
      </c>
      <c r="I2918" s="407">
        <f t="shared" si="1357"/>
        <v>10.039999999999999</v>
      </c>
      <c r="J2918" s="407">
        <f t="shared" si="1358"/>
        <v>10.149999999403953</v>
      </c>
      <c r="K2918" s="408">
        <f t="shared" si="1359"/>
        <v>0.10999999940395355</v>
      </c>
      <c r="L2918" s="409">
        <f t="shared" si="1378"/>
        <v>0.5</v>
      </c>
      <c r="M2918" s="410">
        <f t="shared" si="1360"/>
        <v>10.54</v>
      </c>
      <c r="N2918" s="410">
        <f t="shared" si="1361"/>
        <v>10.649999999403953</v>
      </c>
      <c r="O2918" s="411"/>
      <c r="P2918" s="485">
        <f t="shared" ca="1" si="1362"/>
        <v>1.5668749999999367</v>
      </c>
      <c r="Q2918" s="484">
        <f t="shared" ca="1" si="1363"/>
        <v>1.5670138888888256</v>
      </c>
      <c r="R2918" s="486">
        <v>0.10999999940395355</v>
      </c>
      <c r="S2918" s="486"/>
      <c r="T2918"/>
      <c r="U2918" s="469" t="str">
        <f t="shared" si="1364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6"/>
        <v>2903</v>
      </c>
      <c r="B2919" s="541"/>
      <c r="C2919" s="404" t="str">
        <f t="shared" si="1381"/>
        <v>C-R</v>
      </c>
      <c r="D2919" s="405"/>
      <c r="E2919" s="405">
        <v>0.43745370370370368</v>
      </c>
      <c r="F2919" s="406">
        <f t="shared" ref="F2919:H2919" si="1384">F2918</f>
        <v>1.7</v>
      </c>
      <c r="G2919" s="468">
        <f t="shared" si="1384"/>
        <v>8.34</v>
      </c>
      <c r="H2919" s="407">
        <f t="shared" si="1384"/>
        <v>1.2</v>
      </c>
      <c r="I2919" s="407">
        <f t="shared" si="1357"/>
        <v>10.039999999999999</v>
      </c>
      <c r="J2919" s="407">
        <f t="shared" si="1358"/>
        <v>10.149999999403953</v>
      </c>
      <c r="K2919" s="408">
        <f t="shared" si="1359"/>
        <v>0.10999999940395355</v>
      </c>
      <c r="L2919" s="409">
        <f t="shared" si="1378"/>
        <v>0.5</v>
      </c>
      <c r="M2919" s="410">
        <f t="shared" si="1360"/>
        <v>10.54</v>
      </c>
      <c r="N2919" s="410">
        <f t="shared" si="1361"/>
        <v>10.649999999403953</v>
      </c>
      <c r="O2919" s="411"/>
      <c r="P2919" s="485">
        <f t="shared" ca="1" si="1362"/>
        <v>1.5673032407406775</v>
      </c>
      <c r="Q2919" s="484">
        <f t="shared" ca="1" si="1363"/>
        <v>1.5674421296295664</v>
      </c>
      <c r="R2919" s="486">
        <v>0.10999999940395355</v>
      </c>
      <c r="S2919" s="486"/>
      <c r="T2919"/>
      <c r="U2919" s="469" t="str">
        <f t="shared" si="1364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6"/>
        <v>2904</v>
      </c>
      <c r="B2920" s="541"/>
      <c r="C2920" s="404" t="str">
        <f t="shared" si="1381"/>
        <v>C-R</v>
      </c>
      <c r="D2920" s="405"/>
      <c r="E2920" s="405">
        <v>0.43745370370370368</v>
      </c>
      <c r="F2920" s="406">
        <f t="shared" ref="F2920:H2920" si="1385">F2919</f>
        <v>1.7</v>
      </c>
      <c r="G2920" s="468">
        <f t="shared" si="1385"/>
        <v>8.34</v>
      </c>
      <c r="H2920" s="407">
        <f t="shared" si="1385"/>
        <v>1.2</v>
      </c>
      <c r="I2920" s="407">
        <f t="shared" si="1357"/>
        <v>10.039999999999999</v>
      </c>
      <c r="J2920" s="407">
        <f t="shared" si="1358"/>
        <v>10.149999999403953</v>
      </c>
      <c r="K2920" s="408">
        <f t="shared" si="1359"/>
        <v>0.10999999940395355</v>
      </c>
      <c r="L2920" s="409">
        <f t="shared" si="1378"/>
        <v>0.5</v>
      </c>
      <c r="M2920" s="410">
        <f t="shared" si="1360"/>
        <v>10.54</v>
      </c>
      <c r="N2920" s="410">
        <f t="shared" si="1361"/>
        <v>10.649999999403953</v>
      </c>
      <c r="O2920" s="411"/>
      <c r="P2920" s="485">
        <f t="shared" ca="1" si="1362"/>
        <v>1.5677314814814183</v>
      </c>
      <c r="Q2920" s="484">
        <f t="shared" ca="1" si="1363"/>
        <v>1.5678703703703072</v>
      </c>
      <c r="R2920" s="486">
        <v>0.10999999940395355</v>
      </c>
      <c r="S2920" s="486"/>
      <c r="T2920"/>
      <c r="U2920" s="469" t="str">
        <f t="shared" si="1364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6"/>
        <v>2905</v>
      </c>
      <c r="B2921" s="541"/>
      <c r="C2921" s="404" t="str">
        <f t="shared" si="1381"/>
        <v>C-R</v>
      </c>
      <c r="D2921" s="405"/>
      <c r="E2921" s="405">
        <v>0.43745370370370368</v>
      </c>
      <c r="F2921" s="406">
        <f t="shared" ref="F2921:H2921" si="1386">F2920</f>
        <v>1.7</v>
      </c>
      <c r="G2921" s="468">
        <f t="shared" si="1386"/>
        <v>8.34</v>
      </c>
      <c r="H2921" s="407">
        <f t="shared" si="1386"/>
        <v>1.2</v>
      </c>
      <c r="I2921" s="407">
        <f t="shared" si="1357"/>
        <v>10.039999999999999</v>
      </c>
      <c r="J2921" s="407">
        <f t="shared" si="1358"/>
        <v>10.149999999403953</v>
      </c>
      <c r="K2921" s="408">
        <f t="shared" si="1359"/>
        <v>0.10999999940395355</v>
      </c>
      <c r="L2921" s="409">
        <f t="shared" si="1378"/>
        <v>0.5</v>
      </c>
      <c r="M2921" s="410">
        <f t="shared" si="1360"/>
        <v>10.54</v>
      </c>
      <c r="N2921" s="410">
        <f t="shared" si="1361"/>
        <v>10.649999999403953</v>
      </c>
      <c r="O2921" s="411"/>
      <c r="P2921" s="485">
        <f t="shared" ca="1" si="1362"/>
        <v>1.5681134259258627</v>
      </c>
      <c r="Q2921" s="484">
        <f t="shared" ca="1" si="1363"/>
        <v>1.5682523148147516</v>
      </c>
      <c r="R2921" s="486">
        <v>0.10999999940395355</v>
      </c>
      <c r="S2921" s="486"/>
      <c r="T2921"/>
      <c r="U2921" s="469" t="str">
        <f t="shared" si="1364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6"/>
        <v>2906</v>
      </c>
      <c r="B2922" s="541"/>
      <c r="C2922" s="404" t="str">
        <f t="shared" si="1381"/>
        <v>C-R</v>
      </c>
      <c r="D2922" s="405"/>
      <c r="E2922" s="405">
        <v>0.43745370370370368</v>
      </c>
      <c r="F2922" s="406">
        <f t="shared" ref="F2922:H2922" si="1387">F2921</f>
        <v>1.7</v>
      </c>
      <c r="G2922" s="468">
        <f t="shared" si="1387"/>
        <v>8.34</v>
      </c>
      <c r="H2922" s="407">
        <f t="shared" si="1387"/>
        <v>1.2</v>
      </c>
      <c r="I2922" s="407">
        <f t="shared" si="1357"/>
        <v>10.039999999999999</v>
      </c>
      <c r="J2922" s="407">
        <f t="shared" si="1358"/>
        <v>10.149999999403953</v>
      </c>
      <c r="K2922" s="408">
        <f t="shared" si="1359"/>
        <v>0.10999999940395355</v>
      </c>
      <c r="L2922" s="409">
        <f t="shared" si="1378"/>
        <v>0.5</v>
      </c>
      <c r="M2922" s="410">
        <f t="shared" si="1360"/>
        <v>10.54</v>
      </c>
      <c r="N2922" s="410">
        <f t="shared" si="1361"/>
        <v>10.649999999403953</v>
      </c>
      <c r="O2922" s="411"/>
      <c r="P2922" s="485">
        <f t="shared" ca="1" si="1362"/>
        <v>1.5684953703703071</v>
      </c>
      <c r="Q2922" s="484">
        <f t="shared" ca="1" si="1363"/>
        <v>1.56864583333327</v>
      </c>
      <c r="R2922" s="486">
        <v>0.10999999940395355</v>
      </c>
      <c r="S2922" s="486"/>
      <c r="T2922"/>
      <c r="U2922" s="469" t="str">
        <f t="shared" si="1364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6"/>
        <v>2907</v>
      </c>
      <c r="B2923" s="541"/>
      <c r="C2923" s="404" t="str">
        <f t="shared" si="1381"/>
        <v>C-R</v>
      </c>
      <c r="D2923" s="405"/>
      <c r="E2923" s="405">
        <v>0.43745370370370368</v>
      </c>
      <c r="F2923" s="406">
        <f t="shared" ref="F2923:H2923" si="1388">F2922</f>
        <v>1.7</v>
      </c>
      <c r="G2923" s="468">
        <f t="shared" si="1388"/>
        <v>8.34</v>
      </c>
      <c r="H2923" s="407">
        <f t="shared" si="1388"/>
        <v>1.2</v>
      </c>
      <c r="I2923" s="407">
        <f t="shared" si="1357"/>
        <v>10.039999999999999</v>
      </c>
      <c r="J2923" s="407">
        <f t="shared" si="1358"/>
        <v>10.149999999403953</v>
      </c>
      <c r="K2923" s="408">
        <f t="shared" si="1359"/>
        <v>0.10999999940395355</v>
      </c>
      <c r="L2923" s="409">
        <f t="shared" si="1378"/>
        <v>0.5</v>
      </c>
      <c r="M2923" s="410">
        <f t="shared" si="1360"/>
        <v>10.54</v>
      </c>
      <c r="N2923" s="410">
        <f t="shared" si="1361"/>
        <v>10.649999999403953</v>
      </c>
      <c r="O2923" s="411"/>
      <c r="P2923" s="485">
        <f t="shared" ca="1" si="1362"/>
        <v>1.5688773148147515</v>
      </c>
      <c r="Q2923" s="484">
        <f t="shared" ca="1" si="1363"/>
        <v>1.5690277777777144</v>
      </c>
      <c r="R2923" s="486">
        <v>0.10999999940395355</v>
      </c>
      <c r="S2923" s="486"/>
      <c r="T2923"/>
      <c r="U2923" s="469" t="str">
        <f t="shared" si="1364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6"/>
        <v>2908</v>
      </c>
      <c r="B2924" s="541"/>
      <c r="C2924" s="404" t="str">
        <f t="shared" si="1381"/>
        <v>C-R</v>
      </c>
      <c r="D2924" s="405"/>
      <c r="E2924" s="405">
        <v>0.43745370370370368</v>
      </c>
      <c r="F2924" s="406">
        <f t="shared" ref="F2924:H2924" si="1389">F2923</f>
        <v>1.7</v>
      </c>
      <c r="G2924" s="468">
        <f t="shared" si="1389"/>
        <v>8.34</v>
      </c>
      <c r="H2924" s="407">
        <f t="shared" si="1389"/>
        <v>1.2</v>
      </c>
      <c r="I2924" s="407">
        <f t="shared" si="1357"/>
        <v>10.039999999999999</v>
      </c>
      <c r="J2924" s="407">
        <f t="shared" si="1358"/>
        <v>10.149999999403953</v>
      </c>
      <c r="K2924" s="408">
        <f t="shared" si="1359"/>
        <v>0.10999999940395355</v>
      </c>
      <c r="L2924" s="409">
        <f t="shared" si="1378"/>
        <v>0.5</v>
      </c>
      <c r="M2924" s="410">
        <f t="shared" si="1360"/>
        <v>10.54</v>
      </c>
      <c r="N2924" s="410">
        <f t="shared" si="1361"/>
        <v>10.649999999403953</v>
      </c>
      <c r="O2924" s="411"/>
      <c r="P2924" s="485">
        <f t="shared" ca="1" si="1362"/>
        <v>1.5692939814814182</v>
      </c>
      <c r="Q2924" s="484">
        <f t="shared" ca="1" si="1363"/>
        <v>1.5694675925925292</v>
      </c>
      <c r="R2924" s="486">
        <v>0.10999999940395355</v>
      </c>
      <c r="S2924" s="486"/>
      <c r="T2924"/>
      <c r="U2924" s="469" t="str">
        <f t="shared" si="1364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6"/>
        <v>2909</v>
      </c>
      <c r="B2925" s="541"/>
      <c r="C2925" s="404" t="str">
        <f t="shared" si="1381"/>
        <v>C-R</v>
      </c>
      <c r="D2925" s="405"/>
      <c r="E2925" s="405">
        <v>0.43745370370370368</v>
      </c>
      <c r="F2925" s="406">
        <f t="shared" ref="F2925:H2925" si="1390">F2924</f>
        <v>1.7</v>
      </c>
      <c r="G2925" s="468">
        <f t="shared" si="1390"/>
        <v>8.34</v>
      </c>
      <c r="H2925" s="407">
        <f t="shared" si="1390"/>
        <v>1.2</v>
      </c>
      <c r="I2925" s="407">
        <f t="shared" si="1357"/>
        <v>10.039999999999999</v>
      </c>
      <c r="J2925" s="407">
        <f t="shared" si="1358"/>
        <v>10.149999999403953</v>
      </c>
      <c r="K2925" s="408">
        <f t="shared" si="1359"/>
        <v>0.10999999940395355</v>
      </c>
      <c r="L2925" s="409">
        <f t="shared" si="1378"/>
        <v>0.5</v>
      </c>
      <c r="M2925" s="410">
        <f t="shared" si="1360"/>
        <v>10.54</v>
      </c>
      <c r="N2925" s="410">
        <f t="shared" si="1361"/>
        <v>10.649999999403953</v>
      </c>
      <c r="O2925" s="411"/>
      <c r="P2925" s="485">
        <f t="shared" ca="1" si="1362"/>
        <v>1.569745370370307</v>
      </c>
      <c r="Q2925" s="484">
        <f t="shared" ca="1" si="1363"/>
        <v>1.5699189814814181</v>
      </c>
      <c r="R2925" s="486">
        <v>0.10999999940395355</v>
      </c>
      <c r="S2925" s="486"/>
      <c r="T2925"/>
      <c r="U2925" s="469" t="str">
        <f t="shared" si="1364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6"/>
        <v>2910</v>
      </c>
      <c r="B2926" s="541"/>
      <c r="C2926" s="404" t="str">
        <f t="shared" si="1381"/>
        <v>C-R</v>
      </c>
      <c r="D2926" s="405"/>
      <c r="E2926" s="405">
        <v>0.43745370370370368</v>
      </c>
      <c r="F2926" s="406">
        <f t="shared" ref="F2926:H2926" si="1391">F2925</f>
        <v>1.7</v>
      </c>
      <c r="G2926" s="468">
        <f t="shared" si="1391"/>
        <v>8.34</v>
      </c>
      <c r="H2926" s="407">
        <f t="shared" si="1391"/>
        <v>1.2</v>
      </c>
      <c r="I2926" s="407">
        <f t="shared" si="1357"/>
        <v>10.039999999999999</v>
      </c>
      <c r="J2926" s="407">
        <f t="shared" si="1358"/>
        <v>10.149999999403953</v>
      </c>
      <c r="K2926" s="408">
        <f t="shared" si="1359"/>
        <v>0.10999999940395355</v>
      </c>
      <c r="L2926" s="409">
        <f t="shared" si="1378"/>
        <v>0.5</v>
      </c>
      <c r="M2926" s="410">
        <f t="shared" si="1360"/>
        <v>10.54</v>
      </c>
      <c r="N2926" s="410">
        <f t="shared" si="1361"/>
        <v>10.649999999403953</v>
      </c>
      <c r="O2926" s="411"/>
      <c r="P2926" s="485">
        <f t="shared" ca="1" si="1362"/>
        <v>1.5701620370369735</v>
      </c>
      <c r="Q2926" s="484">
        <f t="shared" ca="1" si="1363"/>
        <v>1.5703240740740105</v>
      </c>
      <c r="R2926" s="486">
        <v>0.10999999940395355</v>
      </c>
      <c r="S2926" s="486"/>
      <c r="T2926"/>
      <c r="U2926" s="469" t="str">
        <f t="shared" si="1364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6"/>
        <v>2911</v>
      </c>
      <c r="B2927" s="541"/>
      <c r="C2927" s="404" t="str">
        <f t="shared" si="1381"/>
        <v>C-R</v>
      </c>
      <c r="D2927" s="405"/>
      <c r="E2927" s="405">
        <v>0.43745370370370368</v>
      </c>
      <c r="F2927" s="406">
        <f t="shared" ref="F2927:H2927" si="1392">F2926</f>
        <v>1.7</v>
      </c>
      <c r="G2927" s="468">
        <f t="shared" si="1392"/>
        <v>8.34</v>
      </c>
      <c r="H2927" s="407">
        <f t="shared" si="1392"/>
        <v>1.2</v>
      </c>
      <c r="I2927" s="407">
        <f t="shared" si="1357"/>
        <v>10.039999999999999</v>
      </c>
      <c r="J2927" s="407">
        <f t="shared" si="1358"/>
        <v>10.149999999403953</v>
      </c>
      <c r="K2927" s="408">
        <f t="shared" si="1359"/>
        <v>0.10999999940395355</v>
      </c>
      <c r="L2927" s="409">
        <f t="shared" si="1378"/>
        <v>0.5</v>
      </c>
      <c r="M2927" s="410">
        <f t="shared" si="1360"/>
        <v>10.54</v>
      </c>
      <c r="N2927" s="410">
        <f t="shared" si="1361"/>
        <v>10.649999999403953</v>
      </c>
      <c r="O2927" s="411"/>
      <c r="P2927" s="485">
        <f t="shared" ca="1" si="1362"/>
        <v>1.5705787037036401</v>
      </c>
      <c r="Q2927" s="484">
        <f t="shared" ca="1" si="1363"/>
        <v>1.570729166666603</v>
      </c>
      <c r="R2927" s="486">
        <v>0.10999999940395355</v>
      </c>
      <c r="S2927" s="486"/>
      <c r="T2927"/>
      <c r="U2927" s="469" t="str">
        <f t="shared" si="1364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6"/>
        <v>2912</v>
      </c>
      <c r="B2928" s="541"/>
      <c r="C2928" s="404" t="str">
        <f t="shared" si="1381"/>
        <v>C-R</v>
      </c>
      <c r="D2928" s="405"/>
      <c r="E2928" s="405">
        <v>0.43745370370370368</v>
      </c>
      <c r="F2928" s="406">
        <f t="shared" ref="F2928:H2928" si="1393">F2927</f>
        <v>1.7</v>
      </c>
      <c r="G2928" s="468">
        <f t="shared" si="1393"/>
        <v>8.34</v>
      </c>
      <c r="H2928" s="407">
        <f t="shared" si="1393"/>
        <v>1.2</v>
      </c>
      <c r="I2928" s="407">
        <f t="shared" si="1357"/>
        <v>10.039999999999999</v>
      </c>
      <c r="J2928" s="407">
        <f t="shared" si="1358"/>
        <v>10.149999999403953</v>
      </c>
      <c r="K2928" s="408">
        <f t="shared" si="1359"/>
        <v>0.10999999940395355</v>
      </c>
      <c r="L2928" s="409">
        <f t="shared" si="1378"/>
        <v>0.5</v>
      </c>
      <c r="M2928" s="410">
        <f t="shared" si="1360"/>
        <v>10.54</v>
      </c>
      <c r="N2928" s="410">
        <f t="shared" si="1361"/>
        <v>10.649999999403953</v>
      </c>
      <c r="O2928" s="411"/>
      <c r="P2928" s="485">
        <f t="shared" ca="1" si="1362"/>
        <v>1.5709953703703068</v>
      </c>
      <c r="Q2928" s="484">
        <f t="shared" ca="1" si="1363"/>
        <v>1.5711342592591957</v>
      </c>
      <c r="R2928" s="486">
        <v>0.10999999940395355</v>
      </c>
      <c r="S2928" s="486"/>
      <c r="T2928"/>
      <c r="U2928" s="469" t="str">
        <f t="shared" si="1364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6"/>
        <v>2913</v>
      </c>
      <c r="B2929" s="541"/>
      <c r="C2929" s="404" t="str">
        <f t="shared" si="1381"/>
        <v>C-R</v>
      </c>
      <c r="D2929" s="405"/>
      <c r="E2929" s="405">
        <v>0.43745370370370368</v>
      </c>
      <c r="F2929" s="406">
        <f t="shared" ref="F2929:H2929" si="1394">F2928</f>
        <v>1.7</v>
      </c>
      <c r="G2929" s="468">
        <f t="shared" si="1394"/>
        <v>8.34</v>
      </c>
      <c r="H2929" s="407">
        <f t="shared" si="1394"/>
        <v>1.2</v>
      </c>
      <c r="I2929" s="407">
        <f t="shared" si="1357"/>
        <v>10.039999999999999</v>
      </c>
      <c r="J2929" s="407">
        <f t="shared" si="1358"/>
        <v>10.149999999403953</v>
      </c>
      <c r="K2929" s="408">
        <f t="shared" si="1359"/>
        <v>0.10999999940395355</v>
      </c>
      <c r="L2929" s="409">
        <f t="shared" si="1378"/>
        <v>0.5</v>
      </c>
      <c r="M2929" s="410">
        <f t="shared" si="1360"/>
        <v>10.54</v>
      </c>
      <c r="N2929" s="410">
        <f t="shared" si="1361"/>
        <v>10.649999999403953</v>
      </c>
      <c r="O2929" s="411"/>
      <c r="P2929" s="485">
        <f t="shared" ca="1" si="1362"/>
        <v>1.5714004629628995</v>
      </c>
      <c r="Q2929" s="484">
        <f t="shared" ca="1" si="1363"/>
        <v>1.5715509259258624</v>
      </c>
      <c r="R2929" s="486">
        <v>0.10999999940395355</v>
      </c>
      <c r="S2929" s="486"/>
      <c r="T2929"/>
      <c r="U2929" s="469" t="str">
        <f t="shared" si="1364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6"/>
        <v>2914</v>
      </c>
      <c r="B2930" s="541"/>
      <c r="C2930" s="404" t="str">
        <f t="shared" si="1381"/>
        <v>C-R</v>
      </c>
      <c r="D2930" s="405"/>
      <c r="E2930" s="405">
        <v>0.43745370370370368</v>
      </c>
      <c r="F2930" s="406">
        <f t="shared" ref="F2930:H2930" si="1395">F2929</f>
        <v>1.7</v>
      </c>
      <c r="G2930" s="468">
        <f t="shared" si="1395"/>
        <v>8.34</v>
      </c>
      <c r="H2930" s="407">
        <f t="shared" si="1395"/>
        <v>1.2</v>
      </c>
      <c r="I2930" s="407">
        <f t="shared" si="1357"/>
        <v>10.039999999999999</v>
      </c>
      <c r="J2930" s="407">
        <f t="shared" si="1358"/>
        <v>10.149999999403953</v>
      </c>
      <c r="K2930" s="408">
        <f t="shared" si="1359"/>
        <v>0.10999999940395355</v>
      </c>
      <c r="L2930" s="409">
        <f t="shared" si="1378"/>
        <v>0.5</v>
      </c>
      <c r="M2930" s="410">
        <f t="shared" si="1360"/>
        <v>10.54</v>
      </c>
      <c r="N2930" s="410">
        <f t="shared" si="1361"/>
        <v>10.649999999403953</v>
      </c>
      <c r="O2930" s="411"/>
      <c r="P2930" s="485">
        <f t="shared" ca="1" si="1362"/>
        <v>1.5717824074073439</v>
      </c>
      <c r="Q2930" s="484">
        <f t="shared" ca="1" si="1363"/>
        <v>1.5719328703703068</v>
      </c>
      <c r="R2930" s="486">
        <v>0.10999999940395355</v>
      </c>
      <c r="S2930" s="486"/>
      <c r="T2930"/>
      <c r="U2930" s="469" t="str">
        <f t="shared" si="1364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6"/>
        <v>2915</v>
      </c>
      <c r="B2931" s="541"/>
      <c r="C2931" s="404" t="str">
        <f t="shared" si="1381"/>
        <v>C-R</v>
      </c>
      <c r="D2931" s="405"/>
      <c r="E2931" s="405">
        <v>0.43745370370370368</v>
      </c>
      <c r="F2931" s="406">
        <f t="shared" ref="F2931:H2931" si="1396">F2930</f>
        <v>1.7</v>
      </c>
      <c r="G2931" s="468">
        <f t="shared" si="1396"/>
        <v>8.34</v>
      </c>
      <c r="H2931" s="407">
        <f t="shared" si="1396"/>
        <v>1.2</v>
      </c>
      <c r="I2931" s="407">
        <f t="shared" si="1357"/>
        <v>10.039999999999999</v>
      </c>
      <c r="J2931" s="407">
        <f t="shared" si="1358"/>
        <v>10.149999999403953</v>
      </c>
      <c r="K2931" s="408">
        <f t="shared" si="1359"/>
        <v>0.10999999940395355</v>
      </c>
      <c r="L2931" s="409">
        <f t="shared" si="1378"/>
        <v>0.5</v>
      </c>
      <c r="M2931" s="410">
        <f t="shared" si="1360"/>
        <v>10.54</v>
      </c>
      <c r="N2931" s="410">
        <f t="shared" si="1361"/>
        <v>10.649999999403953</v>
      </c>
      <c r="O2931" s="411"/>
      <c r="P2931" s="485">
        <f t="shared" ca="1" si="1362"/>
        <v>1.5721990740740106</v>
      </c>
      <c r="Q2931" s="484">
        <f t="shared" ca="1" si="1363"/>
        <v>1.5723611111110476</v>
      </c>
      <c r="R2931" s="486">
        <v>0.10999999940395355</v>
      </c>
      <c r="S2931" s="486"/>
      <c r="T2931"/>
      <c r="U2931" s="469" t="str">
        <f t="shared" si="1364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6"/>
        <v>2916</v>
      </c>
      <c r="B2932" s="541"/>
      <c r="C2932" s="404" t="str">
        <f t="shared" si="1381"/>
        <v>C-R</v>
      </c>
      <c r="D2932" s="405"/>
      <c r="E2932" s="405">
        <v>0.43745370370370368</v>
      </c>
      <c r="F2932" s="406">
        <f t="shared" ref="F2932:H2932" si="1397">F2931</f>
        <v>1.7</v>
      </c>
      <c r="G2932" s="468">
        <f t="shared" si="1397"/>
        <v>8.34</v>
      </c>
      <c r="H2932" s="407">
        <f t="shared" si="1397"/>
        <v>1.2</v>
      </c>
      <c r="I2932" s="407">
        <f t="shared" si="1357"/>
        <v>10.039999999999999</v>
      </c>
      <c r="J2932" s="407">
        <f t="shared" si="1358"/>
        <v>10.149999999403953</v>
      </c>
      <c r="K2932" s="408">
        <f t="shared" si="1359"/>
        <v>0.10999999940395355</v>
      </c>
      <c r="L2932" s="409">
        <f t="shared" si="1378"/>
        <v>0.5</v>
      </c>
      <c r="M2932" s="410">
        <f t="shared" si="1360"/>
        <v>10.54</v>
      </c>
      <c r="N2932" s="410">
        <f t="shared" si="1361"/>
        <v>10.649999999403953</v>
      </c>
      <c r="O2932" s="411"/>
      <c r="P2932" s="485">
        <f t="shared" ca="1" si="1362"/>
        <v>1.5726041666666031</v>
      </c>
      <c r="Q2932" s="484">
        <f t="shared" ca="1" si="1363"/>
        <v>1.5727777777777141</v>
      </c>
      <c r="R2932" s="486">
        <v>0.10999999940395355</v>
      </c>
      <c r="S2932" s="486"/>
      <c r="T2932"/>
      <c r="U2932" s="469" t="str">
        <f t="shared" si="1364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6"/>
        <v>2917</v>
      </c>
      <c r="B2933" s="541"/>
      <c r="C2933" s="404" t="str">
        <f t="shared" si="1381"/>
        <v>C-R</v>
      </c>
      <c r="D2933" s="405"/>
      <c r="E2933" s="405">
        <v>0.43745370370370368</v>
      </c>
      <c r="F2933" s="406">
        <f t="shared" ref="F2933:H2933" si="1398">F2932</f>
        <v>1.7</v>
      </c>
      <c r="G2933" s="468">
        <f t="shared" si="1398"/>
        <v>8.34</v>
      </c>
      <c r="H2933" s="407">
        <f t="shared" si="1398"/>
        <v>1.2</v>
      </c>
      <c r="I2933" s="407">
        <f t="shared" si="1357"/>
        <v>10.039999999999999</v>
      </c>
      <c r="J2933" s="407">
        <f t="shared" si="1358"/>
        <v>10.149999999403953</v>
      </c>
      <c r="K2933" s="408">
        <f t="shared" si="1359"/>
        <v>0.10999999940395355</v>
      </c>
      <c r="L2933" s="409">
        <f t="shared" si="1378"/>
        <v>0.5</v>
      </c>
      <c r="M2933" s="410">
        <f t="shared" si="1360"/>
        <v>10.54</v>
      </c>
      <c r="N2933" s="410">
        <f t="shared" si="1361"/>
        <v>10.649999999403953</v>
      </c>
      <c r="O2933" s="411"/>
      <c r="P2933" s="485">
        <f t="shared" ca="1" si="1362"/>
        <v>1.5730324074073436</v>
      </c>
      <c r="Q2933" s="484">
        <f t="shared" ca="1" si="1363"/>
        <v>1.5731712962962325</v>
      </c>
      <c r="R2933" s="486">
        <v>0.10999999940395355</v>
      </c>
      <c r="S2933" s="486"/>
      <c r="T2933"/>
      <c r="U2933" s="469" t="str">
        <f t="shared" si="1364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6"/>
        <v>2918</v>
      </c>
      <c r="B2934" s="541"/>
      <c r="C2934" s="404" t="str">
        <f t="shared" si="1381"/>
        <v>C-R</v>
      </c>
      <c r="D2934" s="405"/>
      <c r="E2934" s="405">
        <v>0.43745370370370368</v>
      </c>
      <c r="F2934" s="406">
        <f t="shared" ref="F2934:H2934" si="1399">F2933</f>
        <v>1.7</v>
      </c>
      <c r="G2934" s="468">
        <f t="shared" si="1399"/>
        <v>8.34</v>
      </c>
      <c r="H2934" s="407">
        <f t="shared" si="1399"/>
        <v>1.2</v>
      </c>
      <c r="I2934" s="407">
        <f t="shared" si="1357"/>
        <v>10.039999999999999</v>
      </c>
      <c r="J2934" s="407">
        <f t="shared" si="1358"/>
        <v>10.149999999403953</v>
      </c>
      <c r="K2934" s="408">
        <f t="shared" si="1359"/>
        <v>0.10999999940395355</v>
      </c>
      <c r="L2934" s="409">
        <f t="shared" si="1378"/>
        <v>0.5</v>
      </c>
      <c r="M2934" s="410">
        <f t="shared" si="1360"/>
        <v>10.54</v>
      </c>
      <c r="N2934" s="410">
        <f t="shared" si="1361"/>
        <v>10.649999999403953</v>
      </c>
      <c r="O2934" s="411"/>
      <c r="P2934" s="485">
        <f t="shared" ca="1" si="1362"/>
        <v>1.573402777777714</v>
      </c>
      <c r="Q2934" s="484">
        <f t="shared" ca="1" si="1363"/>
        <v>1.573564814814751</v>
      </c>
      <c r="R2934" s="486">
        <v>0.10999999940395355</v>
      </c>
      <c r="S2934" s="486"/>
      <c r="T2934"/>
      <c r="U2934" s="469" t="str">
        <f t="shared" si="1364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6"/>
        <v>2919</v>
      </c>
      <c r="B2935" s="541"/>
      <c r="C2935" s="404" t="str">
        <f t="shared" si="1381"/>
        <v>C-R</v>
      </c>
      <c r="D2935" s="405"/>
      <c r="E2935" s="405">
        <v>0.43745370370370368</v>
      </c>
      <c r="F2935" s="406">
        <f t="shared" ref="F2935:H2935" si="1400">F2934</f>
        <v>1.7</v>
      </c>
      <c r="G2935" s="468">
        <f t="shared" si="1400"/>
        <v>8.34</v>
      </c>
      <c r="H2935" s="407">
        <f t="shared" si="1400"/>
        <v>1.2</v>
      </c>
      <c r="I2935" s="407">
        <f t="shared" si="1357"/>
        <v>10.039999999999999</v>
      </c>
      <c r="J2935" s="407">
        <f t="shared" si="1358"/>
        <v>10.149999999403953</v>
      </c>
      <c r="K2935" s="408">
        <f t="shared" si="1359"/>
        <v>0.10999999940395355</v>
      </c>
      <c r="L2935" s="409">
        <f t="shared" si="1378"/>
        <v>0.5</v>
      </c>
      <c r="M2935" s="410">
        <f t="shared" si="1360"/>
        <v>10.54</v>
      </c>
      <c r="N2935" s="410">
        <f t="shared" si="1361"/>
        <v>10.649999999403953</v>
      </c>
      <c r="O2935" s="411"/>
      <c r="P2935" s="485">
        <f t="shared" ca="1" si="1362"/>
        <v>1.5738194444443805</v>
      </c>
      <c r="Q2935" s="484">
        <f t="shared" ca="1" si="1363"/>
        <v>1.5739930555554915</v>
      </c>
      <c r="R2935" s="486">
        <v>0.10999999940395355</v>
      </c>
      <c r="S2935" s="486"/>
      <c r="T2935"/>
      <c r="U2935" s="469" t="str">
        <f t="shared" si="1364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6"/>
        <v>2920</v>
      </c>
      <c r="B2936" s="541"/>
      <c r="C2936" s="404" t="str">
        <f t="shared" si="1381"/>
        <v>C-R</v>
      </c>
      <c r="D2936" s="405"/>
      <c r="E2936" s="405">
        <v>0.43745370370370368</v>
      </c>
      <c r="F2936" s="406">
        <f t="shared" ref="F2936:H2936" si="1401">F2935</f>
        <v>1.7</v>
      </c>
      <c r="G2936" s="468">
        <f t="shared" si="1401"/>
        <v>8.34</v>
      </c>
      <c r="H2936" s="407">
        <f t="shared" si="1401"/>
        <v>1.2</v>
      </c>
      <c r="I2936" s="407">
        <f t="shared" si="1357"/>
        <v>10.039999999999999</v>
      </c>
      <c r="J2936" s="407">
        <f t="shared" si="1358"/>
        <v>10.149999999403953</v>
      </c>
      <c r="K2936" s="408">
        <f t="shared" si="1359"/>
        <v>0.10999999940395355</v>
      </c>
      <c r="L2936" s="409">
        <f t="shared" si="1378"/>
        <v>0.5</v>
      </c>
      <c r="M2936" s="410">
        <f t="shared" si="1360"/>
        <v>10.54</v>
      </c>
      <c r="N2936" s="410">
        <f t="shared" si="1361"/>
        <v>10.649999999403953</v>
      </c>
      <c r="O2936" s="411"/>
      <c r="P2936" s="485">
        <f t="shared" ca="1" si="1362"/>
        <v>1.574224537036973</v>
      </c>
      <c r="Q2936" s="484">
        <f t="shared" ca="1" si="1363"/>
        <v>1.5743634259258619</v>
      </c>
      <c r="R2936" s="486">
        <v>0.10999999940395355</v>
      </c>
      <c r="S2936" s="486"/>
      <c r="T2936"/>
      <c r="U2936" s="469" t="str">
        <f t="shared" si="1364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6"/>
        <v>2921</v>
      </c>
      <c r="B2937" s="541"/>
      <c r="C2937" s="404" t="str">
        <f t="shared" si="1381"/>
        <v>C-R</v>
      </c>
      <c r="D2937" s="405"/>
      <c r="E2937" s="405">
        <v>0.43745370370370368</v>
      </c>
      <c r="F2937" s="406">
        <f t="shared" ref="F2937:H2937" si="1402">F2936</f>
        <v>1.7</v>
      </c>
      <c r="G2937" s="468">
        <f t="shared" si="1402"/>
        <v>8.34</v>
      </c>
      <c r="H2937" s="407">
        <f t="shared" si="1402"/>
        <v>1.2</v>
      </c>
      <c r="I2937" s="407">
        <f t="shared" si="1357"/>
        <v>10.039999999999999</v>
      </c>
      <c r="J2937" s="407">
        <f t="shared" si="1358"/>
        <v>10.149999999403953</v>
      </c>
      <c r="K2937" s="408">
        <f t="shared" si="1359"/>
        <v>0.10999999940395355</v>
      </c>
      <c r="L2937" s="409">
        <f t="shared" si="1378"/>
        <v>0.5</v>
      </c>
      <c r="M2937" s="410">
        <f t="shared" si="1360"/>
        <v>10.54</v>
      </c>
      <c r="N2937" s="410">
        <f t="shared" si="1361"/>
        <v>10.649999999403953</v>
      </c>
      <c r="O2937" s="411"/>
      <c r="P2937" s="485">
        <f t="shared" ca="1" si="1362"/>
        <v>1.5746412037036397</v>
      </c>
      <c r="Q2937" s="484">
        <f t="shared" ca="1" si="1363"/>
        <v>1.5748032407406767</v>
      </c>
      <c r="R2937" s="486">
        <v>0.10999999940395355</v>
      </c>
      <c r="S2937" s="486"/>
      <c r="T2937"/>
      <c r="U2937" s="469" t="str">
        <f t="shared" si="1364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6"/>
        <v>2922</v>
      </c>
      <c r="B2938" s="541"/>
      <c r="C2938" s="404" t="str">
        <f t="shared" si="1381"/>
        <v>C-R</v>
      </c>
      <c r="D2938" s="405"/>
      <c r="E2938" s="405">
        <v>0.43745370370370368</v>
      </c>
      <c r="F2938" s="406">
        <f t="shared" ref="F2938:H2938" si="1403">F2937</f>
        <v>1.7</v>
      </c>
      <c r="G2938" s="468">
        <f t="shared" si="1403"/>
        <v>8.34</v>
      </c>
      <c r="H2938" s="407">
        <f t="shared" si="1403"/>
        <v>1.2</v>
      </c>
      <c r="I2938" s="407">
        <f t="shared" si="1357"/>
        <v>10.039999999999999</v>
      </c>
      <c r="J2938" s="407">
        <f t="shared" si="1358"/>
        <v>10.149999999403953</v>
      </c>
      <c r="K2938" s="408">
        <f t="shared" si="1359"/>
        <v>0.10999999940395355</v>
      </c>
      <c r="L2938" s="409">
        <f t="shared" si="1378"/>
        <v>0.5</v>
      </c>
      <c r="M2938" s="410">
        <f t="shared" si="1360"/>
        <v>10.54</v>
      </c>
      <c r="N2938" s="410">
        <f t="shared" si="1361"/>
        <v>10.649999999403953</v>
      </c>
      <c r="O2938" s="411"/>
      <c r="P2938" s="485">
        <f t="shared" ca="1" si="1362"/>
        <v>1.5750810185184545</v>
      </c>
      <c r="Q2938" s="484">
        <f t="shared" ca="1" si="1363"/>
        <v>1.5752199074073434</v>
      </c>
      <c r="R2938" s="486">
        <v>0.10999999940395355</v>
      </c>
      <c r="S2938" s="486"/>
      <c r="T2938"/>
      <c r="U2938" s="469" t="str">
        <f t="shared" si="1364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6"/>
        <v>2923</v>
      </c>
      <c r="B2939" s="541"/>
      <c r="C2939" s="404" t="str">
        <f t="shared" si="1381"/>
        <v>C-R</v>
      </c>
      <c r="D2939" s="405"/>
      <c r="E2939" s="405">
        <v>0.43745370370370368</v>
      </c>
      <c r="F2939" s="406">
        <f t="shared" ref="F2939:H2939" si="1404">F2938</f>
        <v>1.7</v>
      </c>
      <c r="G2939" s="468">
        <f t="shared" si="1404"/>
        <v>8.34</v>
      </c>
      <c r="H2939" s="407">
        <f t="shared" si="1404"/>
        <v>1.2</v>
      </c>
      <c r="I2939" s="407">
        <f t="shared" si="1357"/>
        <v>10.039999999999999</v>
      </c>
      <c r="J2939" s="407">
        <f t="shared" si="1358"/>
        <v>10.149999999403953</v>
      </c>
      <c r="K2939" s="408">
        <f t="shared" si="1359"/>
        <v>0.10999999940395355</v>
      </c>
      <c r="L2939" s="409">
        <f t="shared" si="1378"/>
        <v>0.5</v>
      </c>
      <c r="M2939" s="410">
        <f t="shared" si="1360"/>
        <v>10.54</v>
      </c>
      <c r="N2939" s="410">
        <f t="shared" si="1361"/>
        <v>10.649999999403953</v>
      </c>
      <c r="O2939" s="411"/>
      <c r="P2939" s="485">
        <f t="shared" ca="1" si="1362"/>
        <v>1.5754629629628989</v>
      </c>
      <c r="Q2939" s="484">
        <f t="shared" ca="1" si="1363"/>
        <v>1.5756134259258618</v>
      </c>
      <c r="R2939" s="486">
        <v>0.10999999940395355</v>
      </c>
      <c r="S2939" s="486"/>
      <c r="T2939"/>
      <c r="U2939" s="469" t="str">
        <f t="shared" si="1364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6"/>
        <v>2924</v>
      </c>
      <c r="B2940" s="541"/>
      <c r="C2940" s="404" t="str">
        <f t="shared" si="1381"/>
        <v>C-R</v>
      </c>
      <c r="D2940" s="405"/>
      <c r="E2940" s="405">
        <v>0.43745370370370368</v>
      </c>
      <c r="F2940" s="406">
        <f t="shared" ref="F2940:H2940" si="1405">F2939</f>
        <v>1.7</v>
      </c>
      <c r="G2940" s="468">
        <f t="shared" si="1405"/>
        <v>8.34</v>
      </c>
      <c r="H2940" s="407">
        <f t="shared" si="1405"/>
        <v>1.2</v>
      </c>
      <c r="I2940" s="407">
        <f t="shared" si="1357"/>
        <v>10.039999999999999</v>
      </c>
      <c r="J2940" s="407">
        <f t="shared" si="1358"/>
        <v>10.149999999403953</v>
      </c>
      <c r="K2940" s="408">
        <f t="shared" si="1359"/>
        <v>0.10999999940395355</v>
      </c>
      <c r="L2940" s="409">
        <f t="shared" si="1378"/>
        <v>0.5</v>
      </c>
      <c r="M2940" s="410">
        <f t="shared" si="1360"/>
        <v>10.54</v>
      </c>
      <c r="N2940" s="410">
        <f t="shared" si="1361"/>
        <v>10.649999999403953</v>
      </c>
      <c r="O2940" s="411"/>
      <c r="P2940" s="485">
        <f t="shared" ca="1" si="1362"/>
        <v>1.5759027777777137</v>
      </c>
      <c r="Q2940" s="484">
        <f t="shared" ca="1" si="1363"/>
        <v>1.5760416666666026</v>
      </c>
      <c r="R2940" s="486">
        <v>0.10999999940395355</v>
      </c>
      <c r="S2940" s="486"/>
      <c r="T2940"/>
      <c r="U2940" s="469" t="str">
        <f t="shared" si="1364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6"/>
        <v>2925</v>
      </c>
      <c r="B2941" s="541"/>
      <c r="C2941" s="404" t="str">
        <f t="shared" si="1381"/>
        <v>C-R</v>
      </c>
      <c r="D2941" s="405"/>
      <c r="E2941" s="405">
        <v>0.43745370370370368</v>
      </c>
      <c r="F2941" s="406">
        <f t="shared" ref="F2941:H2941" si="1406">F2940</f>
        <v>1.7</v>
      </c>
      <c r="G2941" s="468">
        <f t="shared" si="1406"/>
        <v>8.34</v>
      </c>
      <c r="H2941" s="407">
        <f t="shared" si="1406"/>
        <v>1.2</v>
      </c>
      <c r="I2941" s="407">
        <f t="shared" si="1357"/>
        <v>10.039999999999999</v>
      </c>
      <c r="J2941" s="407">
        <f t="shared" si="1358"/>
        <v>10.149999999403953</v>
      </c>
      <c r="K2941" s="408">
        <f t="shared" si="1359"/>
        <v>0.10999999940395355</v>
      </c>
      <c r="L2941" s="409">
        <f t="shared" si="1378"/>
        <v>0.5</v>
      </c>
      <c r="M2941" s="410">
        <f t="shared" si="1360"/>
        <v>10.54</v>
      </c>
      <c r="N2941" s="410">
        <f t="shared" si="1361"/>
        <v>10.649999999403953</v>
      </c>
      <c r="O2941" s="411"/>
      <c r="P2941" s="485">
        <f t="shared" ca="1" si="1362"/>
        <v>1.5762847222221581</v>
      </c>
      <c r="Q2941" s="484">
        <f t="shared" ca="1" si="1363"/>
        <v>1.5764467592591951</v>
      </c>
      <c r="R2941" s="486">
        <v>0.10999999940395355</v>
      </c>
      <c r="S2941" s="486"/>
      <c r="T2941"/>
      <c r="U2941" s="469" t="str">
        <f t="shared" si="1364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6"/>
        <v>2926</v>
      </c>
      <c r="B2942" s="541"/>
      <c r="C2942" s="404" t="str">
        <f t="shared" si="1381"/>
        <v>C-R</v>
      </c>
      <c r="D2942" s="405"/>
      <c r="E2942" s="405">
        <v>0.43745370370370368</v>
      </c>
      <c r="F2942" s="406">
        <f t="shared" ref="F2942:H2942" si="1407">F2941</f>
        <v>1.7</v>
      </c>
      <c r="G2942" s="468">
        <f t="shared" si="1407"/>
        <v>8.34</v>
      </c>
      <c r="H2942" s="407">
        <f t="shared" si="1407"/>
        <v>1.2</v>
      </c>
      <c r="I2942" s="407">
        <f t="shared" si="1357"/>
        <v>10.039999999999999</v>
      </c>
      <c r="J2942" s="407">
        <f t="shared" si="1358"/>
        <v>10.149999999403953</v>
      </c>
      <c r="K2942" s="408">
        <f t="shared" si="1359"/>
        <v>0.10999999940395355</v>
      </c>
      <c r="L2942" s="409">
        <f t="shared" si="1378"/>
        <v>0.5</v>
      </c>
      <c r="M2942" s="410">
        <f t="shared" si="1360"/>
        <v>10.54</v>
      </c>
      <c r="N2942" s="410">
        <f t="shared" si="1361"/>
        <v>10.649999999403953</v>
      </c>
      <c r="O2942" s="411"/>
      <c r="P2942" s="485">
        <f t="shared" ca="1" si="1362"/>
        <v>1.5767129629628989</v>
      </c>
      <c r="Q2942" s="484">
        <f t="shared" ca="1" si="1363"/>
        <v>1.5768518518517878</v>
      </c>
      <c r="R2942" s="486">
        <v>0.10999999940395355</v>
      </c>
      <c r="S2942" s="486"/>
      <c r="T2942"/>
      <c r="U2942" s="469" t="str">
        <f t="shared" si="1364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6"/>
        <v>2927</v>
      </c>
      <c r="B2943" s="541"/>
      <c r="C2943" s="404" t="str">
        <f t="shared" si="1381"/>
        <v>C-R</v>
      </c>
      <c r="D2943" s="405"/>
      <c r="E2943" s="405">
        <v>0.43745370370370368</v>
      </c>
      <c r="F2943" s="406">
        <f t="shared" ref="F2943:H2943" si="1408">F2942</f>
        <v>1.7</v>
      </c>
      <c r="G2943" s="468">
        <f t="shared" si="1408"/>
        <v>8.34</v>
      </c>
      <c r="H2943" s="407">
        <f t="shared" si="1408"/>
        <v>1.2</v>
      </c>
      <c r="I2943" s="407">
        <f t="shared" si="1357"/>
        <v>10.039999999999999</v>
      </c>
      <c r="J2943" s="407">
        <f t="shared" si="1358"/>
        <v>10.149999999403953</v>
      </c>
      <c r="K2943" s="408">
        <f t="shared" si="1359"/>
        <v>0.10999999940395355</v>
      </c>
      <c r="L2943" s="409">
        <f t="shared" si="1378"/>
        <v>0.5</v>
      </c>
      <c r="M2943" s="410">
        <f t="shared" si="1360"/>
        <v>10.54</v>
      </c>
      <c r="N2943" s="410">
        <f t="shared" si="1361"/>
        <v>10.649999999403953</v>
      </c>
      <c r="O2943" s="411"/>
      <c r="P2943" s="485">
        <f t="shared" ca="1" si="1362"/>
        <v>1.5771412037036396</v>
      </c>
      <c r="Q2943" s="484">
        <f t="shared" ca="1" si="1363"/>
        <v>1.5772800925925285</v>
      </c>
      <c r="R2943" s="486">
        <v>0.10999999940395355</v>
      </c>
      <c r="S2943" s="486"/>
      <c r="T2943"/>
      <c r="U2943" s="469" t="str">
        <f t="shared" si="1364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6"/>
        <v>2928</v>
      </c>
      <c r="B2944" s="541"/>
      <c r="C2944" s="404" t="str">
        <f t="shared" si="1381"/>
        <v>C-R</v>
      </c>
      <c r="D2944" s="405"/>
      <c r="E2944" s="405">
        <v>0.43745370370370368</v>
      </c>
      <c r="F2944" s="406">
        <f t="shared" ref="F2944:H2944" si="1409">F2943</f>
        <v>1.7</v>
      </c>
      <c r="G2944" s="468">
        <f t="shared" si="1409"/>
        <v>8.34</v>
      </c>
      <c r="H2944" s="407">
        <f t="shared" si="1409"/>
        <v>1.2</v>
      </c>
      <c r="I2944" s="407">
        <f t="shared" si="1357"/>
        <v>10.039999999999999</v>
      </c>
      <c r="J2944" s="407">
        <f t="shared" si="1358"/>
        <v>10.149999999403953</v>
      </c>
      <c r="K2944" s="408">
        <f t="shared" si="1359"/>
        <v>0.10999999940395355</v>
      </c>
      <c r="L2944" s="409">
        <f t="shared" si="1378"/>
        <v>0.5</v>
      </c>
      <c r="M2944" s="410">
        <f t="shared" si="1360"/>
        <v>10.54</v>
      </c>
      <c r="N2944" s="410">
        <f t="shared" si="1361"/>
        <v>10.649999999403953</v>
      </c>
      <c r="O2944" s="411"/>
      <c r="P2944" s="485">
        <f t="shared" ca="1" si="1362"/>
        <v>1.5775347222221581</v>
      </c>
      <c r="Q2944" s="484">
        <f t="shared" ca="1" si="1363"/>
        <v>1.577673611111047</v>
      </c>
      <c r="R2944" s="486">
        <v>0.10999999940395355</v>
      </c>
      <c r="S2944" s="486"/>
      <c r="T2944"/>
      <c r="U2944" s="469" t="str">
        <f t="shared" si="1364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6"/>
        <v>2929</v>
      </c>
      <c r="B2945" s="541"/>
      <c r="C2945" s="404" t="str">
        <f t="shared" si="1381"/>
        <v>C-R</v>
      </c>
      <c r="D2945" s="405"/>
      <c r="E2945" s="405">
        <v>0.43745370370370368</v>
      </c>
      <c r="F2945" s="406">
        <f t="shared" ref="F2945:H2945" si="1410">F2944</f>
        <v>1.7</v>
      </c>
      <c r="G2945" s="468">
        <f t="shared" si="1410"/>
        <v>8.34</v>
      </c>
      <c r="H2945" s="407">
        <f t="shared" si="1410"/>
        <v>1.2</v>
      </c>
      <c r="I2945" s="407">
        <f t="shared" si="1357"/>
        <v>10.039999999999999</v>
      </c>
      <c r="J2945" s="407">
        <f t="shared" si="1358"/>
        <v>10.149999999403953</v>
      </c>
      <c r="K2945" s="408">
        <f t="shared" si="1359"/>
        <v>0.10999999940395355</v>
      </c>
      <c r="L2945" s="409">
        <f t="shared" si="1378"/>
        <v>0.5</v>
      </c>
      <c r="M2945" s="410">
        <f t="shared" si="1360"/>
        <v>10.54</v>
      </c>
      <c r="N2945" s="410">
        <f t="shared" si="1361"/>
        <v>10.649999999403953</v>
      </c>
      <c r="O2945" s="411"/>
      <c r="P2945" s="485">
        <f t="shared" ca="1" si="1362"/>
        <v>1.5779629629628988</v>
      </c>
      <c r="Q2945" s="484">
        <f t="shared" ca="1" si="1363"/>
        <v>1.5781134259258618</v>
      </c>
      <c r="R2945" s="486">
        <v>0.10999999940395355</v>
      </c>
      <c r="S2945" s="486"/>
      <c r="T2945"/>
      <c r="U2945" s="469" t="str">
        <f t="shared" si="1364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6"/>
        <v>2930</v>
      </c>
      <c r="B2946" s="541"/>
      <c r="C2946" s="404" t="str">
        <f t="shared" si="1381"/>
        <v>C-R</v>
      </c>
      <c r="D2946" s="405"/>
      <c r="E2946" s="405">
        <v>0.43745370370370368</v>
      </c>
      <c r="F2946" s="406">
        <f t="shared" ref="F2946:H2946" si="1411">F2945</f>
        <v>1.7</v>
      </c>
      <c r="G2946" s="468">
        <f t="shared" si="1411"/>
        <v>8.34</v>
      </c>
      <c r="H2946" s="407">
        <f t="shared" si="1411"/>
        <v>1.2</v>
      </c>
      <c r="I2946" s="407">
        <f t="shared" si="1357"/>
        <v>10.039999999999999</v>
      </c>
      <c r="J2946" s="407">
        <f t="shared" si="1358"/>
        <v>10.149999999403953</v>
      </c>
      <c r="K2946" s="408">
        <f t="shared" si="1359"/>
        <v>0.10999999940395355</v>
      </c>
      <c r="L2946" s="409">
        <f t="shared" si="1378"/>
        <v>0.5</v>
      </c>
      <c r="M2946" s="410">
        <f t="shared" si="1360"/>
        <v>10.54</v>
      </c>
      <c r="N2946" s="410">
        <f t="shared" si="1361"/>
        <v>10.649999999403953</v>
      </c>
      <c r="O2946" s="411"/>
      <c r="P2946" s="485">
        <f t="shared" ca="1" si="1362"/>
        <v>1.5783796296295656</v>
      </c>
      <c r="Q2946" s="484">
        <f t="shared" ca="1" si="1363"/>
        <v>1.5785185185184545</v>
      </c>
      <c r="R2946" s="486">
        <v>0.10999999940395355</v>
      </c>
      <c r="S2946" s="486"/>
      <c r="T2946"/>
      <c r="U2946" s="469" t="str">
        <f t="shared" si="1364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6"/>
        <v>2931</v>
      </c>
      <c r="B2947" s="541"/>
      <c r="C2947" s="404" t="str">
        <f t="shared" si="1381"/>
        <v>C-R</v>
      </c>
      <c r="D2947" s="405"/>
      <c r="E2947" s="405">
        <v>0.43745370370370368</v>
      </c>
      <c r="F2947" s="406">
        <f t="shared" ref="F2947:H2947" si="1412">F2946</f>
        <v>1.7</v>
      </c>
      <c r="G2947" s="468">
        <f t="shared" si="1412"/>
        <v>8.34</v>
      </c>
      <c r="H2947" s="407">
        <f t="shared" si="1412"/>
        <v>1.2</v>
      </c>
      <c r="I2947" s="407">
        <f t="shared" si="1357"/>
        <v>10.039999999999999</v>
      </c>
      <c r="J2947" s="407">
        <f t="shared" si="1358"/>
        <v>10.149999999403953</v>
      </c>
      <c r="K2947" s="408">
        <f t="shared" si="1359"/>
        <v>0.10999999940395355</v>
      </c>
      <c r="L2947" s="409">
        <f t="shared" si="1378"/>
        <v>0.5</v>
      </c>
      <c r="M2947" s="410">
        <f t="shared" si="1360"/>
        <v>10.54</v>
      </c>
      <c r="N2947" s="410">
        <f t="shared" si="1361"/>
        <v>10.649999999403953</v>
      </c>
      <c r="O2947" s="411"/>
      <c r="P2947" s="485">
        <f t="shared" ca="1" si="1362"/>
        <v>1.5787962962962323</v>
      </c>
      <c r="Q2947" s="484">
        <f t="shared" ca="1" si="1363"/>
        <v>1.5789467592591953</v>
      </c>
      <c r="R2947" s="486">
        <v>0.10999999940395355</v>
      </c>
      <c r="S2947" s="486"/>
      <c r="T2947"/>
      <c r="U2947" s="469" t="str">
        <f t="shared" si="1364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6"/>
        <v>2932</v>
      </c>
      <c r="B2948" s="541"/>
      <c r="C2948" s="404" t="str">
        <f t="shared" si="1381"/>
        <v>C-R</v>
      </c>
      <c r="D2948" s="405"/>
      <c r="E2948" s="405">
        <v>0.43745370370370368</v>
      </c>
      <c r="F2948" s="406">
        <f t="shared" ref="F2948:H2948" si="1413">F2947</f>
        <v>1.7</v>
      </c>
      <c r="G2948" s="468">
        <f t="shared" si="1413"/>
        <v>8.34</v>
      </c>
      <c r="H2948" s="407">
        <f t="shared" si="1413"/>
        <v>1.2</v>
      </c>
      <c r="I2948" s="407">
        <f t="shared" si="1357"/>
        <v>10.039999999999999</v>
      </c>
      <c r="J2948" s="407">
        <f t="shared" si="1358"/>
        <v>10.149999999403953</v>
      </c>
      <c r="K2948" s="408">
        <f t="shared" si="1359"/>
        <v>0.10999999940395355</v>
      </c>
      <c r="L2948" s="409">
        <f t="shared" si="1378"/>
        <v>0.5</v>
      </c>
      <c r="M2948" s="410">
        <f t="shared" si="1360"/>
        <v>10.54</v>
      </c>
      <c r="N2948" s="410">
        <f t="shared" si="1361"/>
        <v>10.649999999403953</v>
      </c>
      <c r="O2948" s="411"/>
      <c r="P2948" s="485">
        <f t="shared" ca="1" si="1362"/>
        <v>1.5792013888888248</v>
      </c>
      <c r="Q2948" s="484">
        <f t="shared" ca="1" si="1363"/>
        <v>1.5793749999999358</v>
      </c>
      <c r="R2948" s="486">
        <v>0.10999999940395355</v>
      </c>
      <c r="S2948" s="486"/>
      <c r="T2948"/>
      <c r="U2948" s="469" t="str">
        <f t="shared" si="1364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6"/>
        <v>2933</v>
      </c>
      <c r="B2949" s="541"/>
      <c r="C2949" s="404" t="str">
        <f t="shared" si="1381"/>
        <v>C-R</v>
      </c>
      <c r="D2949" s="405"/>
      <c r="E2949" s="405">
        <v>0.43745370370370368</v>
      </c>
      <c r="F2949" s="406">
        <f t="shared" ref="F2949:H2949" si="1414">F2948</f>
        <v>1.7</v>
      </c>
      <c r="G2949" s="468">
        <f t="shared" si="1414"/>
        <v>8.34</v>
      </c>
      <c r="H2949" s="407">
        <f t="shared" si="1414"/>
        <v>1.2</v>
      </c>
      <c r="I2949" s="407">
        <f t="shared" si="1357"/>
        <v>10.039999999999999</v>
      </c>
      <c r="J2949" s="407">
        <f t="shared" si="1358"/>
        <v>10.149999999403953</v>
      </c>
      <c r="K2949" s="408">
        <f t="shared" si="1359"/>
        <v>0.10999999940395355</v>
      </c>
      <c r="L2949" s="409">
        <f t="shared" si="1378"/>
        <v>0.5</v>
      </c>
      <c r="M2949" s="410">
        <f t="shared" si="1360"/>
        <v>10.54</v>
      </c>
      <c r="N2949" s="410">
        <f t="shared" si="1361"/>
        <v>10.649999999403953</v>
      </c>
      <c r="O2949" s="411"/>
      <c r="P2949" s="485">
        <f t="shared" ca="1" si="1362"/>
        <v>1.5796527777777136</v>
      </c>
      <c r="Q2949" s="484">
        <f t="shared" ca="1" si="1363"/>
        <v>1.5798032407406766</v>
      </c>
      <c r="R2949" s="486">
        <v>0.10999999940395355</v>
      </c>
      <c r="S2949" s="486"/>
      <c r="T2949"/>
      <c r="U2949" s="469" t="str">
        <f t="shared" si="1364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6"/>
        <v>2934</v>
      </c>
      <c r="B2950" s="541"/>
      <c r="C2950" s="404" t="str">
        <f t="shared" si="1381"/>
        <v>C-R</v>
      </c>
      <c r="D2950" s="405"/>
      <c r="E2950" s="405">
        <v>0.43745370370370368</v>
      </c>
      <c r="F2950" s="406">
        <f t="shared" ref="F2950:H2950" si="1415">F2949</f>
        <v>1.7</v>
      </c>
      <c r="G2950" s="468">
        <f t="shared" si="1415"/>
        <v>8.34</v>
      </c>
      <c r="H2950" s="407">
        <f t="shared" si="1415"/>
        <v>1.2</v>
      </c>
      <c r="I2950" s="407">
        <f t="shared" si="1357"/>
        <v>10.039999999999999</v>
      </c>
      <c r="J2950" s="407">
        <f t="shared" si="1358"/>
        <v>10.149999999403953</v>
      </c>
      <c r="K2950" s="408">
        <f t="shared" si="1359"/>
        <v>0.10999999940395355</v>
      </c>
      <c r="L2950" s="409">
        <f t="shared" si="1378"/>
        <v>0.5</v>
      </c>
      <c r="M2950" s="410">
        <f t="shared" si="1360"/>
        <v>10.54</v>
      </c>
      <c r="N2950" s="410">
        <f t="shared" si="1361"/>
        <v>10.649999999403953</v>
      </c>
      <c r="O2950" s="411"/>
      <c r="P2950" s="485">
        <f t="shared" ca="1" si="1362"/>
        <v>1.580034722222158</v>
      </c>
      <c r="Q2950" s="484">
        <f t="shared" ca="1" si="1363"/>
        <v>1.580185185185121</v>
      </c>
      <c r="R2950" s="486">
        <v>0.10999999940395355</v>
      </c>
      <c r="S2950" s="486"/>
      <c r="T2950"/>
      <c r="U2950" s="469" t="str">
        <f t="shared" si="1364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6"/>
        <v>2935</v>
      </c>
      <c r="B2951" s="541"/>
      <c r="C2951" s="404" t="str">
        <f t="shared" si="1381"/>
        <v>C-R</v>
      </c>
      <c r="D2951" s="405"/>
      <c r="E2951" s="405">
        <v>0.43745370370370368</v>
      </c>
      <c r="F2951" s="406">
        <f t="shared" ref="F2951:H2951" si="1416">F2950</f>
        <v>1.7</v>
      </c>
      <c r="G2951" s="468">
        <f t="shared" si="1416"/>
        <v>8.34</v>
      </c>
      <c r="H2951" s="407">
        <f t="shared" si="1416"/>
        <v>1.2</v>
      </c>
      <c r="I2951" s="407">
        <f t="shared" si="1357"/>
        <v>10.039999999999999</v>
      </c>
      <c r="J2951" s="407">
        <f t="shared" si="1358"/>
        <v>10.149999999403953</v>
      </c>
      <c r="K2951" s="408">
        <f t="shared" si="1359"/>
        <v>0.10999999940395355</v>
      </c>
      <c r="L2951" s="409">
        <f t="shared" si="1378"/>
        <v>0.5</v>
      </c>
      <c r="M2951" s="410">
        <f t="shared" si="1360"/>
        <v>10.54</v>
      </c>
      <c r="N2951" s="410">
        <f t="shared" si="1361"/>
        <v>10.649999999403953</v>
      </c>
      <c r="O2951" s="411"/>
      <c r="P2951" s="485">
        <f t="shared" ca="1" si="1362"/>
        <v>1.5804166666666024</v>
      </c>
      <c r="Q2951" s="484">
        <f t="shared" ca="1" si="1363"/>
        <v>1.5805902777777134</v>
      </c>
      <c r="R2951" s="486">
        <v>0.10999999940395355</v>
      </c>
      <c r="S2951" s="486"/>
      <c r="T2951"/>
      <c r="U2951" s="469" t="str">
        <f t="shared" si="1364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6"/>
        <v>2936</v>
      </c>
      <c r="B2952" s="541"/>
      <c r="C2952" s="404" t="str">
        <f t="shared" si="1381"/>
        <v>C-R</v>
      </c>
      <c r="D2952" s="405"/>
      <c r="E2952" s="405">
        <v>0.43745370370370368</v>
      </c>
      <c r="F2952" s="406">
        <f t="shared" ref="F2952:H2952" si="1417">F2951</f>
        <v>1.7</v>
      </c>
      <c r="G2952" s="468">
        <f t="shared" si="1417"/>
        <v>8.34</v>
      </c>
      <c r="H2952" s="407">
        <f t="shared" si="1417"/>
        <v>1.2</v>
      </c>
      <c r="I2952" s="407">
        <f t="shared" si="1357"/>
        <v>10.039999999999999</v>
      </c>
      <c r="J2952" s="407">
        <f t="shared" si="1358"/>
        <v>10.149999999403953</v>
      </c>
      <c r="K2952" s="408">
        <f t="shared" si="1359"/>
        <v>0.10999999940395355</v>
      </c>
      <c r="L2952" s="409">
        <f t="shared" si="1378"/>
        <v>0.5</v>
      </c>
      <c r="M2952" s="410">
        <f t="shared" si="1360"/>
        <v>10.54</v>
      </c>
      <c r="N2952" s="410">
        <f t="shared" si="1361"/>
        <v>10.649999999403953</v>
      </c>
      <c r="O2952" s="411"/>
      <c r="P2952" s="485">
        <f t="shared" ca="1" si="1362"/>
        <v>1.580844907407343</v>
      </c>
      <c r="Q2952" s="484">
        <f t="shared" ca="1" si="1363"/>
        <v>1.5809953703703059</v>
      </c>
      <c r="R2952" s="486">
        <v>0.10999999940395355</v>
      </c>
      <c r="S2952" s="486"/>
      <c r="T2952"/>
      <c r="U2952" s="469" t="str">
        <f t="shared" si="1364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6"/>
        <v>2937</v>
      </c>
      <c r="B2953" s="541"/>
      <c r="C2953" s="404" t="str">
        <f t="shared" si="1381"/>
        <v>C-R</v>
      </c>
      <c r="D2953" s="405"/>
      <c r="E2953" s="405">
        <v>0.43745370370370368</v>
      </c>
      <c r="F2953" s="406">
        <f t="shared" ref="F2953:H2953" si="1418">F2952</f>
        <v>1.7</v>
      </c>
      <c r="G2953" s="468">
        <f t="shared" si="1418"/>
        <v>8.34</v>
      </c>
      <c r="H2953" s="407">
        <f t="shared" si="1418"/>
        <v>1.2</v>
      </c>
      <c r="I2953" s="407">
        <f t="shared" si="1357"/>
        <v>10.039999999999999</v>
      </c>
      <c r="J2953" s="407">
        <f t="shared" si="1358"/>
        <v>10.149999999403953</v>
      </c>
      <c r="K2953" s="408">
        <f t="shared" si="1359"/>
        <v>0.10999999940395355</v>
      </c>
      <c r="L2953" s="409">
        <f t="shared" si="1378"/>
        <v>0.5</v>
      </c>
      <c r="M2953" s="410">
        <f t="shared" si="1360"/>
        <v>10.54</v>
      </c>
      <c r="N2953" s="410">
        <f t="shared" si="1361"/>
        <v>10.649999999403953</v>
      </c>
      <c r="O2953" s="411"/>
      <c r="P2953" s="485">
        <f t="shared" ca="1" si="1362"/>
        <v>1.5812268518517874</v>
      </c>
      <c r="Q2953" s="484">
        <f t="shared" ca="1" si="1363"/>
        <v>1.5813657407406763</v>
      </c>
      <c r="R2953" s="486">
        <v>0.10999999940395355</v>
      </c>
      <c r="S2953" s="486"/>
      <c r="T2953"/>
      <c r="U2953" s="469" t="str">
        <f t="shared" si="1364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6"/>
        <v>2938</v>
      </c>
      <c r="B2954" s="541"/>
      <c r="C2954" s="404" t="str">
        <f t="shared" si="1381"/>
        <v>C-R</v>
      </c>
      <c r="D2954" s="405"/>
      <c r="E2954" s="405">
        <v>0.43745370370370368</v>
      </c>
      <c r="F2954" s="406">
        <f t="shared" ref="F2954:H2954" si="1419">F2953</f>
        <v>1.7</v>
      </c>
      <c r="G2954" s="468">
        <f t="shared" si="1419"/>
        <v>8.34</v>
      </c>
      <c r="H2954" s="407">
        <f t="shared" si="1419"/>
        <v>1.2</v>
      </c>
      <c r="I2954" s="407">
        <f t="shared" si="1357"/>
        <v>10.039999999999999</v>
      </c>
      <c r="J2954" s="407">
        <f t="shared" si="1358"/>
        <v>10.149999999403953</v>
      </c>
      <c r="K2954" s="408">
        <f t="shared" si="1359"/>
        <v>0.10999999940395355</v>
      </c>
      <c r="L2954" s="409">
        <f t="shared" si="1378"/>
        <v>0.5</v>
      </c>
      <c r="M2954" s="410">
        <f t="shared" si="1360"/>
        <v>10.54</v>
      </c>
      <c r="N2954" s="410">
        <f t="shared" si="1361"/>
        <v>10.649999999403953</v>
      </c>
      <c r="O2954" s="411"/>
      <c r="P2954" s="485">
        <f t="shared" ca="1" si="1362"/>
        <v>1.5815972222221577</v>
      </c>
      <c r="Q2954" s="484">
        <f t="shared" ca="1" si="1363"/>
        <v>1.5817592592591947</v>
      </c>
      <c r="R2954" s="486">
        <v>0.10999999940395355</v>
      </c>
      <c r="S2954" s="486"/>
      <c r="T2954"/>
      <c r="U2954" s="469" t="str">
        <f t="shared" si="1364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6"/>
        <v>2939</v>
      </c>
      <c r="B2955" s="541"/>
      <c r="C2955" s="404" t="str">
        <f t="shared" si="1381"/>
        <v>C-R</v>
      </c>
      <c r="D2955" s="405"/>
      <c r="E2955" s="405">
        <v>0.43745370370370368</v>
      </c>
      <c r="F2955" s="406">
        <f t="shared" ref="F2955:H2955" si="1420">F2954</f>
        <v>1.7</v>
      </c>
      <c r="G2955" s="468">
        <f t="shared" si="1420"/>
        <v>8.34</v>
      </c>
      <c r="H2955" s="407">
        <f t="shared" si="1420"/>
        <v>1.2</v>
      </c>
      <c r="I2955" s="407">
        <f t="shared" si="1357"/>
        <v>10.039999999999999</v>
      </c>
      <c r="J2955" s="407">
        <f t="shared" si="1358"/>
        <v>10.149999999403953</v>
      </c>
      <c r="K2955" s="408">
        <f t="shared" si="1359"/>
        <v>0.10999999940395355</v>
      </c>
      <c r="L2955" s="409">
        <f t="shared" si="1378"/>
        <v>0.5</v>
      </c>
      <c r="M2955" s="410">
        <f t="shared" si="1360"/>
        <v>10.54</v>
      </c>
      <c r="N2955" s="410">
        <f t="shared" si="1361"/>
        <v>10.649999999403953</v>
      </c>
      <c r="O2955" s="411"/>
      <c r="P2955" s="485">
        <f t="shared" ca="1" si="1362"/>
        <v>1.5820254629628985</v>
      </c>
      <c r="Q2955" s="484">
        <f t="shared" ca="1" si="1363"/>
        <v>1.5821874999999355</v>
      </c>
      <c r="R2955" s="486">
        <v>0.10999999940395355</v>
      </c>
      <c r="S2955" s="486"/>
      <c r="T2955"/>
      <c r="U2955" s="469" t="str">
        <f t="shared" si="1364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6"/>
        <v>2940</v>
      </c>
      <c r="B2956" s="541"/>
      <c r="C2956" s="404" t="str">
        <f t="shared" si="1381"/>
        <v>C-R</v>
      </c>
      <c r="D2956" s="405"/>
      <c r="E2956" s="405">
        <v>0.43745370370370368</v>
      </c>
      <c r="F2956" s="406">
        <f t="shared" ref="F2956:H2956" si="1421">F2955</f>
        <v>1.7</v>
      </c>
      <c r="G2956" s="468">
        <f t="shared" si="1421"/>
        <v>8.34</v>
      </c>
      <c r="H2956" s="407">
        <f t="shared" si="1421"/>
        <v>1.2</v>
      </c>
      <c r="I2956" s="407">
        <f t="shared" si="1357"/>
        <v>10.039999999999999</v>
      </c>
      <c r="J2956" s="407">
        <f t="shared" si="1358"/>
        <v>10.149999999403953</v>
      </c>
      <c r="K2956" s="408">
        <f t="shared" si="1359"/>
        <v>0.10999999940395355</v>
      </c>
      <c r="L2956" s="409">
        <f t="shared" si="1378"/>
        <v>0.5</v>
      </c>
      <c r="M2956" s="410">
        <f t="shared" si="1360"/>
        <v>10.54</v>
      </c>
      <c r="N2956" s="410">
        <f t="shared" si="1361"/>
        <v>10.649999999403953</v>
      </c>
      <c r="O2956" s="411"/>
      <c r="P2956" s="485">
        <f t="shared" ca="1" si="1362"/>
        <v>1.5824652777777133</v>
      </c>
      <c r="Q2956" s="484">
        <f t="shared" ca="1" si="1363"/>
        <v>1.5826157407406762</v>
      </c>
      <c r="R2956" s="486">
        <v>0.10999999940395355</v>
      </c>
      <c r="S2956" s="486"/>
      <c r="T2956"/>
      <c r="U2956" s="469" t="str">
        <f t="shared" si="1364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6"/>
        <v>2941</v>
      </c>
      <c r="B2957" s="541"/>
      <c r="C2957" s="404" t="str">
        <f t="shared" si="1381"/>
        <v>C-R</v>
      </c>
      <c r="D2957" s="405"/>
      <c r="E2957" s="405">
        <v>0.43745370370370368</v>
      </c>
      <c r="F2957" s="406">
        <f t="shared" ref="F2957:H2957" si="1422">F2956</f>
        <v>1.7</v>
      </c>
      <c r="G2957" s="468">
        <f t="shared" si="1422"/>
        <v>8.34</v>
      </c>
      <c r="H2957" s="407">
        <f t="shared" si="1422"/>
        <v>1.2</v>
      </c>
      <c r="I2957" s="407">
        <f t="shared" si="1357"/>
        <v>10.039999999999999</v>
      </c>
      <c r="J2957" s="407">
        <f t="shared" si="1358"/>
        <v>10.149999999403953</v>
      </c>
      <c r="K2957" s="408">
        <f t="shared" si="1359"/>
        <v>0.10999999940395355</v>
      </c>
      <c r="L2957" s="409">
        <f t="shared" si="1378"/>
        <v>0.5</v>
      </c>
      <c r="M2957" s="410">
        <f t="shared" si="1360"/>
        <v>10.54</v>
      </c>
      <c r="N2957" s="410">
        <f t="shared" si="1361"/>
        <v>10.649999999403953</v>
      </c>
      <c r="O2957" s="411"/>
      <c r="P2957" s="485">
        <f t="shared" ca="1" si="1362"/>
        <v>1.5828472222221577</v>
      </c>
      <c r="Q2957" s="484">
        <f t="shared" ca="1" si="1363"/>
        <v>1.5829976851851206</v>
      </c>
      <c r="R2957" s="486">
        <v>0.10999999940395355</v>
      </c>
      <c r="S2957" s="486"/>
      <c r="T2957"/>
      <c r="U2957" s="469" t="str">
        <f t="shared" si="1364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6"/>
        <v>2942</v>
      </c>
      <c r="B2958" s="541"/>
      <c r="C2958" s="404" t="str">
        <f t="shared" si="1381"/>
        <v>C-R</v>
      </c>
      <c r="D2958" s="405"/>
      <c r="E2958" s="405">
        <v>0.43745370370370368</v>
      </c>
      <c r="F2958" s="406">
        <f t="shared" ref="F2958:H2958" si="1423">F2957</f>
        <v>1.7</v>
      </c>
      <c r="G2958" s="468">
        <f t="shared" si="1423"/>
        <v>8.34</v>
      </c>
      <c r="H2958" s="407">
        <f t="shared" si="1423"/>
        <v>1.2</v>
      </c>
      <c r="I2958" s="407">
        <f t="shared" si="1357"/>
        <v>10.039999999999999</v>
      </c>
      <c r="J2958" s="407">
        <f t="shared" si="1358"/>
        <v>10.149999999403953</v>
      </c>
      <c r="K2958" s="408">
        <f t="shared" si="1359"/>
        <v>0.10999999940395355</v>
      </c>
      <c r="L2958" s="409">
        <f t="shared" si="1378"/>
        <v>0.5</v>
      </c>
      <c r="M2958" s="410">
        <f t="shared" si="1360"/>
        <v>10.54</v>
      </c>
      <c r="N2958" s="410">
        <f t="shared" si="1361"/>
        <v>10.649999999403953</v>
      </c>
      <c r="O2958" s="411"/>
      <c r="P2958" s="485">
        <f t="shared" ca="1" si="1362"/>
        <v>1.5832523148147502</v>
      </c>
      <c r="Q2958" s="484">
        <f t="shared" ca="1" si="1363"/>
        <v>1.5834259259258612</v>
      </c>
      <c r="R2958" s="486">
        <v>0.10999999940395355</v>
      </c>
      <c r="S2958" s="486"/>
      <c r="T2958"/>
      <c r="U2958" s="469" t="str">
        <f t="shared" si="1364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6"/>
        <v>2943</v>
      </c>
      <c r="B2959" s="541"/>
      <c r="C2959" s="404" t="str">
        <f t="shared" si="1381"/>
        <v>C-R</v>
      </c>
      <c r="D2959" s="405"/>
      <c r="E2959" s="405">
        <v>0.43745370370370368</v>
      </c>
      <c r="F2959" s="406">
        <f t="shared" ref="F2959:H2959" si="1424">F2958</f>
        <v>1.7</v>
      </c>
      <c r="G2959" s="468">
        <f t="shared" si="1424"/>
        <v>8.34</v>
      </c>
      <c r="H2959" s="407">
        <f t="shared" si="1424"/>
        <v>1.2</v>
      </c>
      <c r="I2959" s="407">
        <f t="shared" si="1357"/>
        <v>10.039999999999999</v>
      </c>
      <c r="J2959" s="407">
        <f t="shared" si="1358"/>
        <v>10.149999999403953</v>
      </c>
      <c r="K2959" s="408">
        <f t="shared" si="1359"/>
        <v>0.10999999940395355</v>
      </c>
      <c r="L2959" s="409">
        <f t="shared" si="1378"/>
        <v>0.5</v>
      </c>
      <c r="M2959" s="410">
        <f t="shared" si="1360"/>
        <v>10.54</v>
      </c>
      <c r="N2959" s="410">
        <f t="shared" si="1361"/>
        <v>10.649999999403953</v>
      </c>
      <c r="O2959" s="411"/>
      <c r="P2959" s="485">
        <f t="shared" ca="1" si="1362"/>
        <v>1.583703703703639</v>
      </c>
      <c r="Q2959" s="484">
        <f t="shared" ca="1" si="1363"/>
        <v>1.58387731481475</v>
      </c>
      <c r="R2959" s="486">
        <v>0.10999999940395355</v>
      </c>
      <c r="S2959" s="486"/>
      <c r="T2959"/>
      <c r="U2959" s="469" t="str">
        <f t="shared" si="1364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6"/>
        <v>2944</v>
      </c>
      <c r="B2960" s="541"/>
      <c r="C2960" s="404" t="str">
        <f t="shared" si="1381"/>
        <v>C-R</v>
      </c>
      <c r="D2960" s="405"/>
      <c r="E2960" s="405">
        <v>0.43745370370370368</v>
      </c>
      <c r="F2960" s="406">
        <f t="shared" ref="F2960:H2960" si="1425">F2959</f>
        <v>1.7</v>
      </c>
      <c r="G2960" s="468">
        <f t="shared" si="1425"/>
        <v>8.34</v>
      </c>
      <c r="H2960" s="407">
        <f t="shared" si="1425"/>
        <v>1.2</v>
      </c>
      <c r="I2960" s="407">
        <f t="shared" si="1357"/>
        <v>10.039999999999999</v>
      </c>
      <c r="J2960" s="407">
        <f t="shared" si="1358"/>
        <v>10.149999999403953</v>
      </c>
      <c r="K2960" s="408">
        <f t="shared" si="1359"/>
        <v>0.10999999940395355</v>
      </c>
      <c r="L2960" s="409">
        <f t="shared" si="1378"/>
        <v>0.5</v>
      </c>
      <c r="M2960" s="410">
        <f t="shared" si="1360"/>
        <v>10.54</v>
      </c>
      <c r="N2960" s="410">
        <f t="shared" si="1361"/>
        <v>10.649999999403953</v>
      </c>
      <c r="O2960" s="411"/>
      <c r="P2960" s="485">
        <f t="shared" ca="1" si="1362"/>
        <v>1.5841435185184538</v>
      </c>
      <c r="Q2960" s="484">
        <f t="shared" ca="1" si="1363"/>
        <v>1.5843055555554908</v>
      </c>
      <c r="R2960" s="486">
        <v>0.10999999940395355</v>
      </c>
      <c r="S2960" s="486"/>
      <c r="T2960"/>
      <c r="U2960" s="469" t="str">
        <f t="shared" si="1364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6"/>
        <v>2945</v>
      </c>
      <c r="B2961" s="541"/>
      <c r="C2961" s="404" t="str">
        <f t="shared" si="1381"/>
        <v>C-R</v>
      </c>
      <c r="D2961" s="405"/>
      <c r="E2961" s="405">
        <v>0.43745370370370368</v>
      </c>
      <c r="F2961" s="406">
        <f t="shared" ref="F2961:H2961" si="1426">F2960</f>
        <v>1.7</v>
      </c>
      <c r="G2961" s="468">
        <f t="shared" si="1426"/>
        <v>8.34</v>
      </c>
      <c r="H2961" s="407">
        <f t="shared" si="1426"/>
        <v>1.2</v>
      </c>
      <c r="I2961" s="407">
        <f t="shared" si="1357"/>
        <v>10.039999999999999</v>
      </c>
      <c r="J2961" s="407">
        <f t="shared" si="1358"/>
        <v>10.149999999403953</v>
      </c>
      <c r="K2961" s="408">
        <f t="shared" si="1359"/>
        <v>0.10999999940395355</v>
      </c>
      <c r="L2961" s="409">
        <f t="shared" si="1378"/>
        <v>0.5</v>
      </c>
      <c r="M2961" s="410">
        <f t="shared" si="1360"/>
        <v>10.54</v>
      </c>
      <c r="N2961" s="410">
        <f t="shared" si="1361"/>
        <v>10.649999999403953</v>
      </c>
      <c r="O2961" s="411"/>
      <c r="P2961" s="485">
        <f t="shared" ca="1" si="1362"/>
        <v>1.5845370370369722</v>
      </c>
      <c r="Q2961" s="484">
        <f t="shared" ca="1" si="1363"/>
        <v>1.5847106481480833</v>
      </c>
      <c r="R2961" s="486">
        <v>0.10999999940395355</v>
      </c>
      <c r="S2961" s="486"/>
      <c r="T2961"/>
      <c r="U2961" s="469" t="str">
        <f t="shared" si="1364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6"/>
        <v>2946</v>
      </c>
      <c r="B2962" s="541"/>
      <c r="C2962" s="404" t="str">
        <f t="shared" si="1381"/>
        <v>C-R</v>
      </c>
      <c r="D2962" s="405"/>
      <c r="E2962" s="405">
        <v>0.43745370370370368</v>
      </c>
      <c r="F2962" s="406">
        <f t="shared" ref="F2962:H2962" si="1427">F2961</f>
        <v>1.7</v>
      </c>
      <c r="G2962" s="468">
        <f t="shared" si="1427"/>
        <v>8.34</v>
      </c>
      <c r="H2962" s="407">
        <f t="shared" si="1427"/>
        <v>1.2</v>
      </c>
      <c r="I2962" s="407">
        <f t="shared" si="1357"/>
        <v>10.039999999999999</v>
      </c>
      <c r="J2962" s="407">
        <f t="shared" si="1358"/>
        <v>10.149999999403953</v>
      </c>
      <c r="K2962" s="408">
        <f t="shared" si="1359"/>
        <v>0.10999999940395355</v>
      </c>
      <c r="L2962" s="409">
        <f t="shared" si="1378"/>
        <v>0.5</v>
      </c>
      <c r="M2962" s="410">
        <f t="shared" si="1360"/>
        <v>10.54</v>
      </c>
      <c r="N2962" s="410">
        <f t="shared" si="1361"/>
        <v>10.649999999403953</v>
      </c>
      <c r="O2962" s="411"/>
      <c r="P2962" s="485">
        <f t="shared" ca="1" si="1362"/>
        <v>1.584976851851787</v>
      </c>
      <c r="Q2962" s="484">
        <f t="shared" ca="1" si="1363"/>
        <v>1.585138888888824</v>
      </c>
      <c r="R2962" s="486">
        <v>0.10999999940395355</v>
      </c>
      <c r="S2962" s="486"/>
      <c r="T2962"/>
      <c r="U2962" s="469" t="str">
        <f t="shared" si="1364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6"/>
        <v>2947</v>
      </c>
      <c r="B2963" s="541"/>
      <c r="C2963" s="404" t="str">
        <f t="shared" si="1381"/>
        <v>C-R</v>
      </c>
      <c r="D2963" s="405"/>
      <c r="E2963" s="405">
        <v>0.43745370370370368</v>
      </c>
      <c r="F2963" s="406">
        <f t="shared" ref="F2963:H2963" si="1428">F2962</f>
        <v>1.7</v>
      </c>
      <c r="G2963" s="468">
        <f t="shared" si="1428"/>
        <v>8.34</v>
      </c>
      <c r="H2963" s="407">
        <f t="shared" si="1428"/>
        <v>1.2</v>
      </c>
      <c r="I2963" s="407">
        <f t="shared" si="1357"/>
        <v>10.039999999999999</v>
      </c>
      <c r="J2963" s="407">
        <f t="shared" si="1358"/>
        <v>10.149999999403953</v>
      </c>
      <c r="K2963" s="408">
        <f t="shared" si="1359"/>
        <v>0.10999999940395355</v>
      </c>
      <c r="L2963" s="409">
        <f t="shared" si="1378"/>
        <v>0.5</v>
      </c>
      <c r="M2963" s="410">
        <f t="shared" si="1360"/>
        <v>10.54</v>
      </c>
      <c r="N2963" s="410">
        <f t="shared" si="1361"/>
        <v>10.649999999403953</v>
      </c>
      <c r="O2963" s="411"/>
      <c r="P2963" s="485">
        <f t="shared" ca="1" si="1362"/>
        <v>1.5854050925925278</v>
      </c>
      <c r="Q2963" s="484">
        <f t="shared" ca="1" si="1363"/>
        <v>1.5855439814814167</v>
      </c>
      <c r="R2963" s="486">
        <v>0.10999999940395355</v>
      </c>
      <c r="S2963" s="486"/>
      <c r="T2963"/>
      <c r="U2963" s="469" t="str">
        <f t="shared" si="1364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6"/>
        <v>2948</v>
      </c>
      <c r="B2964" s="541"/>
      <c r="C2964" s="404" t="str">
        <f t="shared" si="1381"/>
        <v>C-R</v>
      </c>
      <c r="D2964" s="405"/>
      <c r="E2964" s="405">
        <v>0.43745370370370368</v>
      </c>
      <c r="F2964" s="406">
        <f t="shared" ref="F2964:H2964" si="1429">F2963</f>
        <v>1.7</v>
      </c>
      <c r="G2964" s="468">
        <f t="shared" si="1429"/>
        <v>8.34</v>
      </c>
      <c r="H2964" s="407">
        <f t="shared" si="1429"/>
        <v>1.2</v>
      </c>
      <c r="I2964" s="407">
        <f t="shared" si="1357"/>
        <v>10.039999999999999</v>
      </c>
      <c r="J2964" s="407">
        <f t="shared" si="1358"/>
        <v>10.149999999403953</v>
      </c>
      <c r="K2964" s="408">
        <f t="shared" si="1359"/>
        <v>0.10999999940395355</v>
      </c>
      <c r="L2964" s="409">
        <f t="shared" si="1378"/>
        <v>0.5</v>
      </c>
      <c r="M2964" s="410">
        <f t="shared" si="1360"/>
        <v>10.54</v>
      </c>
      <c r="N2964" s="410">
        <f t="shared" si="1361"/>
        <v>10.649999999403953</v>
      </c>
      <c r="O2964" s="411"/>
      <c r="P2964" s="485">
        <f t="shared" ca="1" si="1362"/>
        <v>1.5857986111110463</v>
      </c>
      <c r="Q2964" s="484">
        <f t="shared" ca="1" si="1363"/>
        <v>1.5859606481480832</v>
      </c>
      <c r="R2964" s="486">
        <v>0.10999999940395355</v>
      </c>
      <c r="S2964" s="486"/>
      <c r="T2964"/>
      <c r="U2964" s="469" t="str">
        <f t="shared" si="1364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6"/>
        <v>2949</v>
      </c>
      <c r="B2965" s="541"/>
      <c r="C2965" s="404" t="str">
        <f t="shared" si="1381"/>
        <v>C-R</v>
      </c>
      <c r="D2965" s="405"/>
      <c r="E2965" s="405">
        <v>0.43745370370370368</v>
      </c>
      <c r="F2965" s="406">
        <f t="shared" ref="F2965:H2965" si="1430">F2964</f>
        <v>1.7</v>
      </c>
      <c r="G2965" s="468">
        <f t="shared" si="1430"/>
        <v>8.34</v>
      </c>
      <c r="H2965" s="407">
        <f t="shared" si="1430"/>
        <v>1.2</v>
      </c>
      <c r="I2965" s="407">
        <f t="shared" si="1357"/>
        <v>10.039999999999999</v>
      </c>
      <c r="J2965" s="407">
        <f t="shared" si="1358"/>
        <v>10.149999999403953</v>
      </c>
      <c r="K2965" s="408">
        <f t="shared" si="1359"/>
        <v>0.10999999940395355</v>
      </c>
      <c r="L2965" s="409">
        <f t="shared" si="1378"/>
        <v>0.5</v>
      </c>
      <c r="M2965" s="410">
        <f t="shared" si="1360"/>
        <v>10.54</v>
      </c>
      <c r="N2965" s="410">
        <f t="shared" si="1361"/>
        <v>10.649999999403953</v>
      </c>
      <c r="O2965" s="411"/>
      <c r="P2965" s="485">
        <f t="shared" ca="1" si="1362"/>
        <v>1.586226851851787</v>
      </c>
      <c r="Q2965" s="484">
        <f t="shared" ca="1" si="1363"/>
        <v>1.5863657407406759</v>
      </c>
      <c r="R2965" s="486">
        <v>0.10999999940395355</v>
      </c>
      <c r="S2965" s="486"/>
      <c r="T2965"/>
      <c r="U2965" s="469" t="str">
        <f t="shared" si="1364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6"/>
        <v>2950</v>
      </c>
      <c r="B2966" s="541"/>
      <c r="C2966" s="404" t="str">
        <f t="shared" si="1381"/>
        <v>C-R</v>
      </c>
      <c r="D2966" s="405"/>
      <c r="E2966" s="405">
        <v>0.43745370370370368</v>
      </c>
      <c r="F2966" s="406">
        <f t="shared" ref="F2966:H2966" si="1431">F2965</f>
        <v>1.7</v>
      </c>
      <c r="G2966" s="468">
        <f t="shared" si="1431"/>
        <v>8.34</v>
      </c>
      <c r="H2966" s="407">
        <f t="shared" si="1431"/>
        <v>1.2</v>
      </c>
      <c r="I2966" s="407">
        <f t="shared" ref="I2966:I3029" si="1432">F2966+G2966</f>
        <v>10.039999999999999</v>
      </c>
      <c r="J2966" s="407">
        <f t="shared" ref="J2966:J3029" si="1433">I2966+R2966</f>
        <v>10.149999999403953</v>
      </c>
      <c r="K2966" s="408">
        <f t="shared" ref="K2966:K3029" si="1434">J2966-I2966</f>
        <v>0.10999999940395355</v>
      </c>
      <c r="L2966" s="409">
        <f t="shared" si="1378"/>
        <v>0.5</v>
      </c>
      <c r="M2966" s="410">
        <f t="shared" ref="M2966:M3029" si="1435">I2966+L2966</f>
        <v>10.54</v>
      </c>
      <c r="N2966" s="410">
        <f t="shared" ref="N2966:N3029" si="1436">J2966+L2966</f>
        <v>10.649999999403953</v>
      </c>
      <c r="O2966" s="411"/>
      <c r="P2966" s="485">
        <f t="shared" ref="P2966:P3029" ca="1" si="1437">Q2965+TIME(0,0,RANDBETWEEN(20,25))</f>
        <v>1.5866203703703055</v>
      </c>
      <c r="Q2966" s="484">
        <f t="shared" ref="Q2966:Q3029" ca="1" si="1438">P2966+TIME(0,0,RANDBETWEEN(12,15))</f>
        <v>1.5867824074073424</v>
      </c>
      <c r="R2966" s="486">
        <v>0.10999999940395355</v>
      </c>
      <c r="S2966" s="486"/>
      <c r="T2966"/>
      <c r="U2966" s="469" t="str">
        <f t="shared" ref="U2966:U3029" si="1439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6"/>
        <v>2951</v>
      </c>
      <c r="B2967" s="541"/>
      <c r="C2967" s="404" t="str">
        <f t="shared" si="1381"/>
        <v>C-R</v>
      </c>
      <c r="D2967" s="405"/>
      <c r="E2967" s="405">
        <v>0.43745370370370368</v>
      </c>
      <c r="F2967" s="406">
        <f t="shared" ref="F2967:H2967" si="1440">F2966</f>
        <v>1.7</v>
      </c>
      <c r="G2967" s="468">
        <f t="shared" si="1440"/>
        <v>8.34</v>
      </c>
      <c r="H2967" s="407">
        <f t="shared" si="1440"/>
        <v>1.2</v>
      </c>
      <c r="I2967" s="407">
        <f t="shared" si="1432"/>
        <v>10.039999999999999</v>
      </c>
      <c r="J2967" s="407">
        <f t="shared" si="1433"/>
        <v>10.149999999403953</v>
      </c>
      <c r="K2967" s="408">
        <f t="shared" si="1434"/>
        <v>0.10999999940395355</v>
      </c>
      <c r="L2967" s="409">
        <f t="shared" si="1378"/>
        <v>0.5</v>
      </c>
      <c r="M2967" s="410">
        <f t="shared" si="1435"/>
        <v>10.54</v>
      </c>
      <c r="N2967" s="410">
        <f t="shared" si="1436"/>
        <v>10.649999999403953</v>
      </c>
      <c r="O2967" s="411"/>
      <c r="P2967" s="485">
        <f t="shared" ca="1" si="1437"/>
        <v>1.587037037036972</v>
      </c>
      <c r="Q2967" s="484">
        <f t="shared" ca="1" si="1438"/>
        <v>1.5871874999999349</v>
      </c>
      <c r="R2967" s="486">
        <v>0.10999999940395355</v>
      </c>
      <c r="S2967" s="486"/>
      <c r="T2967"/>
      <c r="U2967" s="469" t="str">
        <f t="shared" si="1439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6"/>
        <v>2952</v>
      </c>
      <c r="B2968" s="541"/>
      <c r="C2968" s="404" t="str">
        <f t="shared" si="1381"/>
        <v>C-R</v>
      </c>
      <c r="D2968" s="405"/>
      <c r="E2968" s="405">
        <v>0.43745370370370368</v>
      </c>
      <c r="F2968" s="406">
        <f t="shared" ref="F2968:H2968" si="1441">F2967</f>
        <v>1.7</v>
      </c>
      <c r="G2968" s="468">
        <f t="shared" si="1441"/>
        <v>8.34</v>
      </c>
      <c r="H2968" s="407">
        <f t="shared" si="1441"/>
        <v>1.2</v>
      </c>
      <c r="I2968" s="407">
        <f t="shared" si="1432"/>
        <v>10.039999999999999</v>
      </c>
      <c r="J2968" s="407">
        <f t="shared" si="1433"/>
        <v>10.149999999403953</v>
      </c>
      <c r="K2968" s="408">
        <f t="shared" si="1434"/>
        <v>0.10999999940395355</v>
      </c>
      <c r="L2968" s="409">
        <f t="shared" si="1378"/>
        <v>0.5</v>
      </c>
      <c r="M2968" s="410">
        <f t="shared" si="1435"/>
        <v>10.54</v>
      </c>
      <c r="N2968" s="410">
        <f t="shared" si="1436"/>
        <v>10.649999999403953</v>
      </c>
      <c r="O2968" s="411"/>
      <c r="P2968" s="485">
        <f t="shared" ca="1" si="1437"/>
        <v>1.5874421296295644</v>
      </c>
      <c r="Q2968" s="484">
        <f t="shared" ca="1" si="1438"/>
        <v>1.5876041666666014</v>
      </c>
      <c r="R2968" s="486">
        <v>0.10999999940395355</v>
      </c>
      <c r="S2968" s="486"/>
      <c r="T2968"/>
      <c r="U2968" s="469" t="str">
        <f t="shared" si="1439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6"/>
        <v>2953</v>
      </c>
      <c r="B2969" s="541"/>
      <c r="C2969" s="404" t="str">
        <f t="shared" si="1381"/>
        <v>C-R</v>
      </c>
      <c r="D2969" s="405"/>
      <c r="E2969" s="405">
        <v>0.43745370370370368</v>
      </c>
      <c r="F2969" s="406">
        <f t="shared" ref="F2969:H2969" si="1442">F2968</f>
        <v>1.7</v>
      </c>
      <c r="G2969" s="468">
        <f t="shared" si="1442"/>
        <v>8.34</v>
      </c>
      <c r="H2969" s="407">
        <f t="shared" si="1442"/>
        <v>1.2</v>
      </c>
      <c r="I2969" s="407">
        <f t="shared" si="1432"/>
        <v>10.039999999999999</v>
      </c>
      <c r="J2969" s="407">
        <f t="shared" si="1433"/>
        <v>10.149999999403953</v>
      </c>
      <c r="K2969" s="408">
        <f t="shared" si="1434"/>
        <v>0.10999999940395355</v>
      </c>
      <c r="L2969" s="409">
        <f t="shared" si="1378"/>
        <v>0.5</v>
      </c>
      <c r="M2969" s="410">
        <f t="shared" si="1435"/>
        <v>10.54</v>
      </c>
      <c r="N2969" s="410">
        <f t="shared" si="1436"/>
        <v>10.649999999403953</v>
      </c>
      <c r="O2969" s="411"/>
      <c r="P2969" s="485">
        <f t="shared" ca="1" si="1437"/>
        <v>1.5878587962962309</v>
      </c>
      <c r="Q2969" s="484">
        <f t="shared" ca="1" si="1438"/>
        <v>1.5879976851851199</v>
      </c>
      <c r="R2969" s="486">
        <v>0.10999999940395355</v>
      </c>
      <c r="S2969" s="486"/>
      <c r="T2969"/>
      <c r="U2969" s="469" t="str">
        <f t="shared" si="1439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6"/>
        <v>2954</v>
      </c>
      <c r="B2970" s="541"/>
      <c r="C2970" s="404" t="str">
        <f t="shared" si="1381"/>
        <v>C-R</v>
      </c>
      <c r="D2970" s="405"/>
      <c r="E2970" s="405">
        <v>0.43745370370370368</v>
      </c>
      <c r="F2970" s="406">
        <f t="shared" ref="F2970:H2970" si="1443">F2969</f>
        <v>1.7</v>
      </c>
      <c r="G2970" s="468">
        <f t="shared" si="1443"/>
        <v>8.34</v>
      </c>
      <c r="H2970" s="407">
        <f t="shared" si="1443"/>
        <v>1.2</v>
      </c>
      <c r="I2970" s="407">
        <f t="shared" si="1432"/>
        <v>10.039999999999999</v>
      </c>
      <c r="J2970" s="407">
        <f t="shared" si="1433"/>
        <v>10.149999999403953</v>
      </c>
      <c r="K2970" s="408">
        <f t="shared" si="1434"/>
        <v>0.10999999940395355</v>
      </c>
      <c r="L2970" s="409">
        <f t="shared" si="1378"/>
        <v>0.5</v>
      </c>
      <c r="M2970" s="410">
        <f t="shared" si="1435"/>
        <v>10.54</v>
      </c>
      <c r="N2970" s="410">
        <f t="shared" si="1436"/>
        <v>10.649999999403953</v>
      </c>
      <c r="O2970" s="411"/>
      <c r="P2970" s="485">
        <f t="shared" ca="1" si="1437"/>
        <v>1.5882523148147494</v>
      </c>
      <c r="Q2970" s="484">
        <f t="shared" ca="1" si="1438"/>
        <v>1.5883912037036383</v>
      </c>
      <c r="R2970" s="486">
        <v>0.10999999940395355</v>
      </c>
      <c r="S2970" s="486"/>
      <c r="T2970"/>
      <c r="U2970" s="469" t="str">
        <f t="shared" si="1439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6"/>
        <v>2955</v>
      </c>
      <c r="B2971" s="541"/>
      <c r="C2971" s="404" t="str">
        <f t="shared" si="1381"/>
        <v>C-R</v>
      </c>
      <c r="D2971" s="405"/>
      <c r="E2971" s="405">
        <v>0.43745370370370368</v>
      </c>
      <c r="F2971" s="406">
        <f t="shared" ref="F2971:H2971" si="1444">F2970</f>
        <v>1.7</v>
      </c>
      <c r="G2971" s="468">
        <f t="shared" si="1444"/>
        <v>8.34</v>
      </c>
      <c r="H2971" s="407">
        <f t="shared" si="1444"/>
        <v>1.2</v>
      </c>
      <c r="I2971" s="407">
        <f t="shared" si="1432"/>
        <v>10.039999999999999</v>
      </c>
      <c r="J2971" s="407">
        <f t="shared" si="1433"/>
        <v>10.149999999403953</v>
      </c>
      <c r="K2971" s="408">
        <f t="shared" si="1434"/>
        <v>0.10999999940395355</v>
      </c>
      <c r="L2971" s="409">
        <f t="shared" si="1378"/>
        <v>0.5</v>
      </c>
      <c r="M2971" s="410">
        <f t="shared" si="1435"/>
        <v>10.54</v>
      </c>
      <c r="N2971" s="410">
        <f t="shared" si="1436"/>
        <v>10.649999999403953</v>
      </c>
      <c r="O2971" s="411"/>
      <c r="P2971" s="485">
        <f t="shared" ca="1" si="1437"/>
        <v>1.5886226851851197</v>
      </c>
      <c r="Q2971" s="484">
        <f t="shared" ca="1" si="1438"/>
        <v>1.5887615740740086</v>
      </c>
      <c r="R2971" s="486">
        <v>0.10999999940395355</v>
      </c>
      <c r="S2971" s="486"/>
      <c r="T2971"/>
      <c r="U2971" s="469" t="str">
        <f t="shared" si="1439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6"/>
        <v>2956</v>
      </c>
      <c r="B2972" s="541"/>
      <c r="C2972" s="404" t="str">
        <f t="shared" si="1381"/>
        <v>C-R</v>
      </c>
      <c r="D2972" s="405"/>
      <c r="E2972" s="405">
        <v>0.43745370370370368</v>
      </c>
      <c r="F2972" s="406">
        <f t="shared" ref="F2972:H2972" si="1445">F2971</f>
        <v>1.7</v>
      </c>
      <c r="G2972" s="468">
        <f t="shared" si="1445"/>
        <v>8.34</v>
      </c>
      <c r="H2972" s="407">
        <f t="shared" si="1445"/>
        <v>1.2</v>
      </c>
      <c r="I2972" s="407">
        <f t="shared" si="1432"/>
        <v>10.039999999999999</v>
      </c>
      <c r="J2972" s="407">
        <f t="shared" si="1433"/>
        <v>10.149999999403953</v>
      </c>
      <c r="K2972" s="408">
        <f t="shared" si="1434"/>
        <v>0.10999999940395355</v>
      </c>
      <c r="L2972" s="409">
        <f t="shared" si="1378"/>
        <v>0.5</v>
      </c>
      <c r="M2972" s="410">
        <f t="shared" si="1435"/>
        <v>10.54</v>
      </c>
      <c r="N2972" s="410">
        <f t="shared" si="1436"/>
        <v>10.649999999403953</v>
      </c>
      <c r="O2972" s="411"/>
      <c r="P2972" s="485">
        <f t="shared" ca="1" si="1437"/>
        <v>1.5890393518517865</v>
      </c>
      <c r="Q2972" s="484">
        <f t="shared" ca="1" si="1438"/>
        <v>1.5891782407406754</v>
      </c>
      <c r="R2972" s="486">
        <v>0.10999999940395355</v>
      </c>
      <c r="S2972" s="486"/>
      <c r="T2972"/>
      <c r="U2972" s="469" t="str">
        <f t="shared" si="1439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6"/>
        <v>2957</v>
      </c>
      <c r="B2973" s="541"/>
      <c r="C2973" s="404" t="str">
        <f t="shared" si="1381"/>
        <v>C-R</v>
      </c>
      <c r="D2973" s="405"/>
      <c r="E2973" s="405">
        <v>0.43745370370370368</v>
      </c>
      <c r="F2973" s="406">
        <f t="shared" ref="F2973:H2973" si="1446">F2972</f>
        <v>1.7</v>
      </c>
      <c r="G2973" s="468">
        <f t="shared" si="1446"/>
        <v>8.34</v>
      </c>
      <c r="H2973" s="407">
        <f t="shared" si="1446"/>
        <v>1.2</v>
      </c>
      <c r="I2973" s="407">
        <f t="shared" si="1432"/>
        <v>10.039999999999999</v>
      </c>
      <c r="J2973" s="407">
        <f t="shared" si="1433"/>
        <v>10.149999999403953</v>
      </c>
      <c r="K2973" s="408">
        <f t="shared" si="1434"/>
        <v>0.10999999940395355</v>
      </c>
      <c r="L2973" s="409">
        <f t="shared" si="1378"/>
        <v>0.5</v>
      </c>
      <c r="M2973" s="410">
        <f t="shared" si="1435"/>
        <v>10.54</v>
      </c>
      <c r="N2973" s="410">
        <f t="shared" si="1436"/>
        <v>10.649999999403953</v>
      </c>
      <c r="O2973" s="411"/>
      <c r="P2973" s="485">
        <f t="shared" ca="1" si="1437"/>
        <v>1.5894444444443792</v>
      </c>
      <c r="Q2973" s="484">
        <f t="shared" ca="1" si="1438"/>
        <v>1.5896064814814161</v>
      </c>
      <c r="R2973" s="486">
        <v>0.10999999940395355</v>
      </c>
      <c r="S2973" s="486"/>
      <c r="T2973"/>
      <c r="U2973" s="469" t="str">
        <f t="shared" si="1439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6"/>
        <v>2958</v>
      </c>
      <c r="B2974" s="541"/>
      <c r="C2974" s="404" t="str">
        <f t="shared" si="1381"/>
        <v>C-R</v>
      </c>
      <c r="D2974" s="405"/>
      <c r="E2974" s="405">
        <v>0.43745370370370368</v>
      </c>
      <c r="F2974" s="406">
        <f t="shared" ref="F2974:H2974" si="1447">F2973</f>
        <v>1.7</v>
      </c>
      <c r="G2974" s="468">
        <f t="shared" si="1447"/>
        <v>8.34</v>
      </c>
      <c r="H2974" s="407">
        <f t="shared" si="1447"/>
        <v>1.2</v>
      </c>
      <c r="I2974" s="407">
        <f t="shared" si="1432"/>
        <v>10.039999999999999</v>
      </c>
      <c r="J2974" s="407">
        <f t="shared" si="1433"/>
        <v>10.149999999403953</v>
      </c>
      <c r="K2974" s="408">
        <f t="shared" si="1434"/>
        <v>0.10999999940395355</v>
      </c>
      <c r="L2974" s="409">
        <f t="shared" si="1378"/>
        <v>0.5</v>
      </c>
      <c r="M2974" s="410">
        <f t="shared" si="1435"/>
        <v>10.54</v>
      </c>
      <c r="N2974" s="410">
        <f t="shared" si="1436"/>
        <v>10.649999999403953</v>
      </c>
      <c r="O2974" s="411"/>
      <c r="P2974" s="485">
        <f t="shared" ca="1" si="1437"/>
        <v>1.5898495370369716</v>
      </c>
      <c r="Q2974" s="484">
        <f t="shared" ca="1" si="1438"/>
        <v>1.5900115740740086</v>
      </c>
      <c r="R2974" s="486">
        <v>0.10999999940395355</v>
      </c>
      <c r="S2974" s="486"/>
      <c r="T2974"/>
      <c r="U2974" s="469" t="str">
        <f t="shared" si="1439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6"/>
        <v>2959</v>
      </c>
      <c r="B2975" s="541"/>
      <c r="C2975" s="404" t="str">
        <f t="shared" si="1381"/>
        <v>C-R</v>
      </c>
      <c r="D2975" s="405"/>
      <c r="E2975" s="405">
        <v>0.43745370370370368</v>
      </c>
      <c r="F2975" s="406">
        <f t="shared" ref="F2975:H2975" si="1448">F2974</f>
        <v>1.7</v>
      </c>
      <c r="G2975" s="468">
        <f t="shared" si="1448"/>
        <v>8.34</v>
      </c>
      <c r="H2975" s="407">
        <f t="shared" si="1448"/>
        <v>1.2</v>
      </c>
      <c r="I2975" s="407">
        <f t="shared" si="1432"/>
        <v>10.039999999999999</v>
      </c>
      <c r="J2975" s="407">
        <f t="shared" si="1433"/>
        <v>10.149999999403953</v>
      </c>
      <c r="K2975" s="408">
        <f t="shared" si="1434"/>
        <v>0.10999999940395355</v>
      </c>
      <c r="L2975" s="409">
        <f t="shared" si="1378"/>
        <v>0.5</v>
      </c>
      <c r="M2975" s="410">
        <f t="shared" si="1435"/>
        <v>10.54</v>
      </c>
      <c r="N2975" s="410">
        <f t="shared" si="1436"/>
        <v>10.649999999403953</v>
      </c>
      <c r="O2975" s="411"/>
      <c r="P2975" s="485">
        <f t="shared" ca="1" si="1437"/>
        <v>1.5902662037036381</v>
      </c>
      <c r="Q2975" s="484">
        <f t="shared" ca="1" si="1438"/>
        <v>1.5904398148147492</v>
      </c>
      <c r="R2975" s="486">
        <v>0.10999999940395355</v>
      </c>
      <c r="S2975" s="486"/>
      <c r="T2975"/>
      <c r="U2975" s="469" t="str">
        <f t="shared" si="1439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6"/>
        <v>2960</v>
      </c>
      <c r="B2976" s="541"/>
      <c r="C2976" s="404" t="str">
        <f t="shared" si="1381"/>
        <v>C-R</v>
      </c>
      <c r="D2976" s="405"/>
      <c r="E2976" s="405">
        <v>0.43745370370370368</v>
      </c>
      <c r="F2976" s="406">
        <f t="shared" ref="F2976:H2976" si="1449">F2975</f>
        <v>1.7</v>
      </c>
      <c r="G2976" s="468">
        <f t="shared" si="1449"/>
        <v>8.34</v>
      </c>
      <c r="H2976" s="407">
        <f t="shared" si="1449"/>
        <v>1.2</v>
      </c>
      <c r="I2976" s="407">
        <f t="shared" si="1432"/>
        <v>10.039999999999999</v>
      </c>
      <c r="J2976" s="407">
        <f t="shared" si="1433"/>
        <v>10.149999999403953</v>
      </c>
      <c r="K2976" s="408">
        <f t="shared" si="1434"/>
        <v>0.10999999940395355</v>
      </c>
      <c r="L2976" s="409">
        <f t="shared" si="1378"/>
        <v>0.5</v>
      </c>
      <c r="M2976" s="410">
        <f t="shared" si="1435"/>
        <v>10.54</v>
      </c>
      <c r="N2976" s="410">
        <f t="shared" si="1436"/>
        <v>10.649999999403953</v>
      </c>
      <c r="O2976" s="411"/>
      <c r="P2976" s="485">
        <f t="shared" ca="1" si="1437"/>
        <v>1.5906944444443787</v>
      </c>
      <c r="Q2976" s="484">
        <f t="shared" ca="1" si="1438"/>
        <v>1.5908333333332676</v>
      </c>
      <c r="R2976" s="486">
        <v>0.10999999940395355</v>
      </c>
      <c r="S2976" s="486"/>
      <c r="T2976"/>
      <c r="U2976" s="469" t="str">
        <f t="shared" si="1439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6"/>
        <v>2961</v>
      </c>
      <c r="B2977" s="541"/>
      <c r="C2977" s="404" t="str">
        <f t="shared" si="1381"/>
        <v>C-R</v>
      </c>
      <c r="D2977" s="405"/>
      <c r="E2977" s="405">
        <v>0.43745370370370368</v>
      </c>
      <c r="F2977" s="406">
        <f t="shared" ref="F2977:H2977" si="1450">F2976</f>
        <v>1.7</v>
      </c>
      <c r="G2977" s="468">
        <f t="shared" si="1450"/>
        <v>8.34</v>
      </c>
      <c r="H2977" s="407">
        <f t="shared" si="1450"/>
        <v>1.2</v>
      </c>
      <c r="I2977" s="407">
        <f t="shared" si="1432"/>
        <v>10.039999999999999</v>
      </c>
      <c r="J2977" s="407">
        <f t="shared" si="1433"/>
        <v>10.149999999403953</v>
      </c>
      <c r="K2977" s="408">
        <f t="shared" si="1434"/>
        <v>0.10999999940395355</v>
      </c>
      <c r="L2977" s="409">
        <f t="shared" si="1378"/>
        <v>0.5</v>
      </c>
      <c r="M2977" s="410">
        <f t="shared" si="1435"/>
        <v>10.54</v>
      </c>
      <c r="N2977" s="410">
        <f t="shared" si="1436"/>
        <v>10.649999999403953</v>
      </c>
      <c r="O2977" s="411"/>
      <c r="P2977" s="485">
        <f t="shared" ca="1" si="1437"/>
        <v>1.5911226851851195</v>
      </c>
      <c r="Q2977" s="484">
        <f t="shared" ca="1" si="1438"/>
        <v>1.5912847222221564</v>
      </c>
      <c r="R2977" s="486">
        <v>0.10999999940395355</v>
      </c>
      <c r="S2977" s="486"/>
      <c r="T2977"/>
      <c r="U2977" s="469" t="str">
        <f t="shared" si="1439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51">A2977+1</f>
        <v>2962</v>
      </c>
      <c r="B2978" s="541"/>
      <c r="C2978" s="404" t="str">
        <f t="shared" si="1381"/>
        <v>C-R</v>
      </c>
      <c r="D2978" s="405"/>
      <c r="E2978" s="405">
        <v>0.43745370370370368</v>
      </c>
      <c r="F2978" s="406">
        <f t="shared" ref="F2978:H2978" si="1452">F2977</f>
        <v>1.7</v>
      </c>
      <c r="G2978" s="468">
        <f t="shared" si="1452"/>
        <v>8.34</v>
      </c>
      <c r="H2978" s="407">
        <f t="shared" si="1452"/>
        <v>1.2</v>
      </c>
      <c r="I2978" s="407">
        <f t="shared" si="1432"/>
        <v>10.039999999999999</v>
      </c>
      <c r="J2978" s="407">
        <f t="shared" si="1433"/>
        <v>10.149999999403953</v>
      </c>
      <c r="K2978" s="408">
        <f t="shared" si="1434"/>
        <v>0.10999999940395355</v>
      </c>
      <c r="L2978" s="409">
        <f t="shared" ref="L2978:L3041" si="1453">L2977</f>
        <v>0.5</v>
      </c>
      <c r="M2978" s="410">
        <f t="shared" si="1435"/>
        <v>10.54</v>
      </c>
      <c r="N2978" s="410">
        <f t="shared" si="1436"/>
        <v>10.649999999403953</v>
      </c>
      <c r="O2978" s="411"/>
      <c r="P2978" s="485">
        <f t="shared" ca="1" si="1437"/>
        <v>1.5915740740740083</v>
      </c>
      <c r="Q2978" s="484">
        <f t="shared" ca="1" si="1438"/>
        <v>1.5917476851851193</v>
      </c>
      <c r="R2978" s="486">
        <v>0.10999999940395355</v>
      </c>
      <c r="S2978" s="486"/>
      <c r="T2978"/>
      <c r="U2978" s="469" t="str">
        <f t="shared" si="1439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51"/>
        <v>2963</v>
      </c>
      <c r="B2979" s="541"/>
      <c r="C2979" s="404" t="str">
        <f t="shared" si="1381"/>
        <v>C-R</v>
      </c>
      <c r="D2979" s="405"/>
      <c r="E2979" s="405">
        <v>0.43745370370370368</v>
      </c>
      <c r="F2979" s="406">
        <f t="shared" ref="F2979:H2979" si="1454">F2978</f>
        <v>1.7</v>
      </c>
      <c r="G2979" s="468">
        <f t="shared" si="1454"/>
        <v>8.34</v>
      </c>
      <c r="H2979" s="407">
        <f t="shared" si="1454"/>
        <v>1.2</v>
      </c>
      <c r="I2979" s="407">
        <f t="shared" si="1432"/>
        <v>10.039999999999999</v>
      </c>
      <c r="J2979" s="407">
        <f t="shared" si="1433"/>
        <v>10.149999999403953</v>
      </c>
      <c r="K2979" s="408">
        <f t="shared" si="1434"/>
        <v>0.10999999940395355</v>
      </c>
      <c r="L2979" s="409">
        <f t="shared" si="1453"/>
        <v>0.5</v>
      </c>
      <c r="M2979" s="410">
        <f t="shared" si="1435"/>
        <v>10.54</v>
      </c>
      <c r="N2979" s="410">
        <f t="shared" si="1436"/>
        <v>10.649999999403953</v>
      </c>
      <c r="O2979" s="411"/>
      <c r="P2979" s="485">
        <f t="shared" ca="1" si="1437"/>
        <v>1.5919907407406748</v>
      </c>
      <c r="Q2979" s="484">
        <f t="shared" ca="1" si="1438"/>
        <v>1.5921643518517858</v>
      </c>
      <c r="R2979" s="486">
        <v>0.10999999940395355</v>
      </c>
      <c r="S2979" s="486"/>
      <c r="T2979"/>
      <c r="U2979" s="469" t="str">
        <f t="shared" si="1439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51"/>
        <v>2964</v>
      </c>
      <c r="B2980" s="541"/>
      <c r="C2980" s="404" t="str">
        <f t="shared" si="1381"/>
        <v>C-R</v>
      </c>
      <c r="D2980" s="405"/>
      <c r="E2980" s="405">
        <v>0.43745370370370368</v>
      </c>
      <c r="F2980" s="406">
        <f t="shared" ref="F2980:H2980" si="1455">F2979</f>
        <v>1.7</v>
      </c>
      <c r="G2980" s="468">
        <f t="shared" si="1455"/>
        <v>8.34</v>
      </c>
      <c r="H2980" s="407">
        <f t="shared" si="1455"/>
        <v>1.2</v>
      </c>
      <c r="I2980" s="407">
        <f t="shared" si="1432"/>
        <v>10.039999999999999</v>
      </c>
      <c r="J2980" s="407">
        <f t="shared" si="1433"/>
        <v>10.149999999403953</v>
      </c>
      <c r="K2980" s="408">
        <f t="shared" si="1434"/>
        <v>0.10999999940395355</v>
      </c>
      <c r="L2980" s="409">
        <f t="shared" si="1453"/>
        <v>0.5</v>
      </c>
      <c r="M2980" s="410">
        <f t="shared" si="1435"/>
        <v>10.54</v>
      </c>
      <c r="N2980" s="410">
        <f t="shared" si="1436"/>
        <v>10.649999999403953</v>
      </c>
      <c r="O2980" s="411"/>
      <c r="P2980" s="485">
        <f t="shared" ca="1" si="1437"/>
        <v>1.5923958333332673</v>
      </c>
      <c r="Q2980" s="484">
        <f t="shared" ca="1" si="1438"/>
        <v>1.5925578703703043</v>
      </c>
      <c r="R2980" s="486">
        <v>0.10999999940395355</v>
      </c>
      <c r="S2980" s="486"/>
      <c r="T2980"/>
      <c r="U2980" s="469" t="str">
        <f t="shared" si="1439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51"/>
        <v>2965</v>
      </c>
      <c r="B2981" s="541"/>
      <c r="C2981" s="404" t="str">
        <f t="shared" ref="C2981:C3044" si="1456">U2981</f>
        <v>C-R</v>
      </c>
      <c r="D2981" s="405"/>
      <c r="E2981" s="405">
        <v>0.43745370370370368</v>
      </c>
      <c r="F2981" s="406">
        <f t="shared" ref="F2981:H2981" si="1457">F2980</f>
        <v>1.7</v>
      </c>
      <c r="G2981" s="468">
        <f t="shared" si="1457"/>
        <v>8.34</v>
      </c>
      <c r="H2981" s="407">
        <f t="shared" si="1457"/>
        <v>1.2</v>
      </c>
      <c r="I2981" s="407">
        <f t="shared" si="1432"/>
        <v>10.039999999999999</v>
      </c>
      <c r="J2981" s="407">
        <f t="shared" si="1433"/>
        <v>10.149999999403953</v>
      </c>
      <c r="K2981" s="408">
        <f t="shared" si="1434"/>
        <v>0.10999999940395355</v>
      </c>
      <c r="L2981" s="409">
        <f t="shared" si="1453"/>
        <v>0.5</v>
      </c>
      <c r="M2981" s="410">
        <f t="shared" si="1435"/>
        <v>10.54</v>
      </c>
      <c r="N2981" s="410">
        <f t="shared" si="1436"/>
        <v>10.649999999403953</v>
      </c>
      <c r="O2981" s="411"/>
      <c r="P2981" s="485">
        <f t="shared" ca="1" si="1437"/>
        <v>1.5928472222221561</v>
      </c>
      <c r="Q2981" s="484">
        <f t="shared" ca="1" si="1438"/>
        <v>1.5929976851851191</v>
      </c>
      <c r="R2981" s="486">
        <v>0.10999999940395355</v>
      </c>
      <c r="S2981" s="486"/>
      <c r="T2981"/>
      <c r="U2981" s="469" t="str">
        <f t="shared" si="1439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51"/>
        <v>2966</v>
      </c>
      <c r="B2982" s="541"/>
      <c r="C2982" s="404" t="str">
        <f t="shared" si="1456"/>
        <v>C-R</v>
      </c>
      <c r="D2982" s="405"/>
      <c r="E2982" s="405">
        <v>0.43745370370370368</v>
      </c>
      <c r="F2982" s="406">
        <f t="shared" ref="F2982:H2982" si="1458">F2981</f>
        <v>1.7</v>
      </c>
      <c r="G2982" s="468">
        <f t="shared" si="1458"/>
        <v>8.34</v>
      </c>
      <c r="H2982" s="407">
        <f t="shared" si="1458"/>
        <v>1.2</v>
      </c>
      <c r="I2982" s="407">
        <f t="shared" si="1432"/>
        <v>10.039999999999999</v>
      </c>
      <c r="J2982" s="407">
        <f t="shared" si="1433"/>
        <v>10.149999999403953</v>
      </c>
      <c r="K2982" s="408">
        <f t="shared" si="1434"/>
        <v>0.10999999940395355</v>
      </c>
      <c r="L2982" s="409">
        <f t="shared" si="1453"/>
        <v>0.5</v>
      </c>
      <c r="M2982" s="410">
        <f t="shared" si="1435"/>
        <v>10.54</v>
      </c>
      <c r="N2982" s="410">
        <f t="shared" si="1436"/>
        <v>10.649999999403953</v>
      </c>
      <c r="O2982" s="411"/>
      <c r="P2982" s="485">
        <f t="shared" ca="1" si="1437"/>
        <v>1.5932291666666005</v>
      </c>
      <c r="Q2982" s="484">
        <f t="shared" ca="1" si="1438"/>
        <v>1.5933912037036375</v>
      </c>
      <c r="R2982" s="486">
        <v>0.10999999940395355</v>
      </c>
      <c r="S2982" s="486"/>
      <c r="T2982"/>
      <c r="U2982" s="469" t="str">
        <f t="shared" si="1439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51"/>
        <v>2967</v>
      </c>
      <c r="B2983" s="541"/>
      <c r="C2983" s="404" t="str">
        <f t="shared" si="1456"/>
        <v>C-R</v>
      </c>
      <c r="D2983" s="405"/>
      <c r="E2983" s="405">
        <v>0.43745370370370368</v>
      </c>
      <c r="F2983" s="406">
        <f t="shared" ref="F2983:H2983" si="1459">F2982</f>
        <v>1.7</v>
      </c>
      <c r="G2983" s="468">
        <f t="shared" si="1459"/>
        <v>8.34</v>
      </c>
      <c r="H2983" s="407">
        <f t="shared" si="1459"/>
        <v>1.2</v>
      </c>
      <c r="I2983" s="407">
        <f t="shared" si="1432"/>
        <v>10.039999999999999</v>
      </c>
      <c r="J2983" s="407">
        <f t="shared" si="1433"/>
        <v>10.149999999403953</v>
      </c>
      <c r="K2983" s="408">
        <f t="shared" si="1434"/>
        <v>0.10999999940395355</v>
      </c>
      <c r="L2983" s="409">
        <f t="shared" si="1453"/>
        <v>0.5</v>
      </c>
      <c r="M2983" s="410">
        <f t="shared" si="1435"/>
        <v>10.54</v>
      </c>
      <c r="N2983" s="410">
        <f t="shared" si="1436"/>
        <v>10.649999999403953</v>
      </c>
      <c r="O2983" s="411"/>
      <c r="P2983" s="485">
        <f t="shared" ca="1" si="1437"/>
        <v>1.593622685185119</v>
      </c>
      <c r="Q2983" s="484">
        <f t="shared" ca="1" si="1438"/>
        <v>1.5937847222221559</v>
      </c>
      <c r="R2983" s="486">
        <v>0.10999999940395355</v>
      </c>
      <c r="S2983" s="486"/>
      <c r="T2983"/>
      <c r="U2983" s="469" t="str">
        <f t="shared" si="1439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51"/>
        <v>2968</v>
      </c>
      <c r="B2984" s="541"/>
      <c r="C2984" s="404" t="str">
        <f t="shared" si="1456"/>
        <v>C-R</v>
      </c>
      <c r="D2984" s="405"/>
      <c r="E2984" s="405">
        <v>0.43745370370370368</v>
      </c>
      <c r="F2984" s="406">
        <f t="shared" ref="F2984:H2984" si="1460">F2983</f>
        <v>1.7</v>
      </c>
      <c r="G2984" s="468">
        <f t="shared" si="1460"/>
        <v>8.34</v>
      </c>
      <c r="H2984" s="407">
        <f t="shared" si="1460"/>
        <v>1.2</v>
      </c>
      <c r="I2984" s="407">
        <f t="shared" si="1432"/>
        <v>10.039999999999999</v>
      </c>
      <c r="J2984" s="407">
        <f t="shared" si="1433"/>
        <v>10.149999999403953</v>
      </c>
      <c r="K2984" s="408">
        <f t="shared" si="1434"/>
        <v>0.10999999940395355</v>
      </c>
      <c r="L2984" s="409">
        <f t="shared" si="1453"/>
        <v>0.5</v>
      </c>
      <c r="M2984" s="410">
        <f t="shared" si="1435"/>
        <v>10.54</v>
      </c>
      <c r="N2984" s="410">
        <f t="shared" si="1436"/>
        <v>10.649999999403953</v>
      </c>
      <c r="O2984" s="411"/>
      <c r="P2984" s="485">
        <f t="shared" ca="1" si="1437"/>
        <v>1.5940393518517855</v>
      </c>
      <c r="Q2984" s="484">
        <f t="shared" ca="1" si="1438"/>
        <v>1.5942129629628965</v>
      </c>
      <c r="R2984" s="486">
        <v>0.10999999940395355</v>
      </c>
      <c r="S2984" s="486"/>
      <c r="T2984"/>
      <c r="U2984" s="469" t="str">
        <f t="shared" si="1439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51"/>
        <v>2969</v>
      </c>
      <c r="B2985" s="541"/>
      <c r="C2985" s="404" t="str">
        <f t="shared" si="1456"/>
        <v>C-R</v>
      </c>
      <c r="D2985" s="405"/>
      <c r="E2985" s="405">
        <v>0.43745370370370368</v>
      </c>
      <c r="F2985" s="406">
        <f t="shared" ref="F2985:H2985" si="1461">F2984</f>
        <v>1.7</v>
      </c>
      <c r="G2985" s="468">
        <f t="shared" si="1461"/>
        <v>8.34</v>
      </c>
      <c r="H2985" s="407">
        <f t="shared" si="1461"/>
        <v>1.2</v>
      </c>
      <c r="I2985" s="407">
        <f t="shared" si="1432"/>
        <v>10.039999999999999</v>
      </c>
      <c r="J2985" s="407">
        <f t="shared" si="1433"/>
        <v>10.149999999403953</v>
      </c>
      <c r="K2985" s="408">
        <f t="shared" si="1434"/>
        <v>0.10999999940395355</v>
      </c>
      <c r="L2985" s="409">
        <f t="shared" si="1453"/>
        <v>0.5</v>
      </c>
      <c r="M2985" s="410">
        <f t="shared" si="1435"/>
        <v>10.54</v>
      </c>
      <c r="N2985" s="410">
        <f t="shared" si="1436"/>
        <v>10.649999999403953</v>
      </c>
      <c r="O2985" s="411"/>
      <c r="P2985" s="485">
        <f t="shared" ca="1" si="1437"/>
        <v>1.594467592592526</v>
      </c>
      <c r="Q2985" s="484">
        <f t="shared" ca="1" si="1438"/>
        <v>1.5946064814814149</v>
      </c>
      <c r="R2985" s="486">
        <v>0.10999999940395355</v>
      </c>
      <c r="S2985" s="486"/>
      <c r="T2985"/>
      <c r="U2985" s="469" t="str">
        <f t="shared" si="1439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51"/>
        <v>2970</v>
      </c>
      <c r="B2986" s="541"/>
      <c r="C2986" s="404" t="str">
        <f t="shared" si="1456"/>
        <v>C-R</v>
      </c>
      <c r="D2986" s="405"/>
      <c r="E2986" s="405">
        <v>0.43745370370370368</v>
      </c>
      <c r="F2986" s="406">
        <f t="shared" ref="F2986:H2986" si="1462">F2985</f>
        <v>1.7</v>
      </c>
      <c r="G2986" s="468">
        <f t="shared" si="1462"/>
        <v>8.34</v>
      </c>
      <c r="H2986" s="407">
        <f t="shared" si="1462"/>
        <v>1.2</v>
      </c>
      <c r="I2986" s="407">
        <f t="shared" si="1432"/>
        <v>10.039999999999999</v>
      </c>
      <c r="J2986" s="407">
        <f t="shared" si="1433"/>
        <v>10.149999999403953</v>
      </c>
      <c r="K2986" s="408">
        <f t="shared" si="1434"/>
        <v>0.10999999940395355</v>
      </c>
      <c r="L2986" s="409">
        <f t="shared" si="1453"/>
        <v>0.5</v>
      </c>
      <c r="M2986" s="410">
        <f t="shared" si="1435"/>
        <v>10.54</v>
      </c>
      <c r="N2986" s="410">
        <f t="shared" si="1436"/>
        <v>10.649999999403953</v>
      </c>
      <c r="O2986" s="411"/>
      <c r="P2986" s="485">
        <f t="shared" ca="1" si="1437"/>
        <v>1.5948495370369704</v>
      </c>
      <c r="Q2986" s="484">
        <f t="shared" ca="1" si="1438"/>
        <v>1.5949999999999334</v>
      </c>
      <c r="R2986" s="486">
        <v>0.10999999940395355</v>
      </c>
      <c r="S2986" s="486"/>
      <c r="T2986"/>
      <c r="U2986" s="469" t="str">
        <f t="shared" si="1439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51"/>
        <v>2971</v>
      </c>
      <c r="B2987" s="541"/>
      <c r="C2987" s="404" t="str">
        <f t="shared" si="1456"/>
        <v>C-R</v>
      </c>
      <c r="D2987" s="405"/>
      <c r="E2987" s="405">
        <v>0.43745370370370368</v>
      </c>
      <c r="F2987" s="406">
        <f t="shared" ref="F2987:H2987" si="1463">F2986</f>
        <v>1.7</v>
      </c>
      <c r="G2987" s="468">
        <f t="shared" si="1463"/>
        <v>8.34</v>
      </c>
      <c r="H2987" s="407">
        <f t="shared" si="1463"/>
        <v>1.2</v>
      </c>
      <c r="I2987" s="407">
        <f t="shared" si="1432"/>
        <v>10.039999999999999</v>
      </c>
      <c r="J2987" s="407">
        <f t="shared" si="1433"/>
        <v>10.149999999403953</v>
      </c>
      <c r="K2987" s="408">
        <f t="shared" si="1434"/>
        <v>0.10999999940395355</v>
      </c>
      <c r="L2987" s="409">
        <f t="shared" si="1453"/>
        <v>0.5</v>
      </c>
      <c r="M2987" s="410">
        <f t="shared" si="1435"/>
        <v>10.54</v>
      </c>
      <c r="N2987" s="410">
        <f t="shared" si="1436"/>
        <v>10.649999999403953</v>
      </c>
      <c r="O2987" s="411"/>
      <c r="P2987" s="485">
        <f t="shared" ca="1" si="1437"/>
        <v>1.5952662037036371</v>
      </c>
      <c r="Q2987" s="484">
        <f t="shared" ca="1" si="1438"/>
        <v>1.5954166666666001</v>
      </c>
      <c r="R2987" s="486">
        <v>0.10999999940395355</v>
      </c>
      <c r="S2987" s="486"/>
      <c r="T2987"/>
      <c r="U2987" s="469" t="str">
        <f t="shared" si="1439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51"/>
        <v>2972</v>
      </c>
      <c r="B2988" s="541"/>
      <c r="C2988" s="404" t="str">
        <f t="shared" si="1456"/>
        <v>C-R</v>
      </c>
      <c r="D2988" s="405"/>
      <c r="E2988" s="405">
        <v>0.43745370370370368</v>
      </c>
      <c r="F2988" s="406">
        <f t="shared" ref="F2988:H2988" si="1464">F2987</f>
        <v>1.7</v>
      </c>
      <c r="G2988" s="468">
        <f t="shared" si="1464"/>
        <v>8.34</v>
      </c>
      <c r="H2988" s="407">
        <f t="shared" si="1464"/>
        <v>1.2</v>
      </c>
      <c r="I2988" s="407">
        <f t="shared" si="1432"/>
        <v>10.039999999999999</v>
      </c>
      <c r="J2988" s="407">
        <f t="shared" si="1433"/>
        <v>10.149999999403953</v>
      </c>
      <c r="K2988" s="408">
        <f t="shared" si="1434"/>
        <v>0.10999999940395355</v>
      </c>
      <c r="L2988" s="409">
        <f t="shared" si="1453"/>
        <v>0.5</v>
      </c>
      <c r="M2988" s="410">
        <f t="shared" si="1435"/>
        <v>10.54</v>
      </c>
      <c r="N2988" s="410">
        <f t="shared" si="1436"/>
        <v>10.649999999403953</v>
      </c>
      <c r="O2988" s="411"/>
      <c r="P2988" s="485">
        <f t="shared" ca="1" si="1437"/>
        <v>1.5956828703703039</v>
      </c>
      <c r="Q2988" s="484">
        <f t="shared" ca="1" si="1438"/>
        <v>1.5958217592591928</v>
      </c>
      <c r="R2988" s="486">
        <v>0.10999999940395355</v>
      </c>
      <c r="S2988" s="486"/>
      <c r="T2988"/>
      <c r="U2988" s="469" t="str">
        <f t="shared" si="1439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51"/>
        <v>2973</v>
      </c>
      <c r="B2989" s="541"/>
      <c r="C2989" s="404" t="str">
        <f t="shared" si="1456"/>
        <v>C-R</v>
      </c>
      <c r="D2989" s="405"/>
      <c r="E2989" s="405">
        <v>0.43745370370370368</v>
      </c>
      <c r="F2989" s="406">
        <f t="shared" ref="F2989:H2989" si="1465">F2988</f>
        <v>1.7</v>
      </c>
      <c r="G2989" s="468">
        <f t="shared" si="1465"/>
        <v>8.34</v>
      </c>
      <c r="H2989" s="407">
        <f t="shared" si="1465"/>
        <v>1.2</v>
      </c>
      <c r="I2989" s="407">
        <f t="shared" si="1432"/>
        <v>10.039999999999999</v>
      </c>
      <c r="J2989" s="407">
        <f t="shared" si="1433"/>
        <v>10.149999999403953</v>
      </c>
      <c r="K2989" s="408">
        <f t="shared" si="1434"/>
        <v>0.10999999940395355</v>
      </c>
      <c r="L2989" s="409">
        <f t="shared" si="1453"/>
        <v>0.5</v>
      </c>
      <c r="M2989" s="410">
        <f t="shared" si="1435"/>
        <v>10.54</v>
      </c>
      <c r="N2989" s="410">
        <f t="shared" si="1436"/>
        <v>10.649999999403953</v>
      </c>
      <c r="O2989" s="411"/>
      <c r="P2989" s="485">
        <f t="shared" ca="1" si="1437"/>
        <v>1.5960648148147483</v>
      </c>
      <c r="Q2989" s="484">
        <f t="shared" ca="1" si="1438"/>
        <v>1.5962152777777112</v>
      </c>
      <c r="R2989" s="486">
        <v>0.10999999940395355</v>
      </c>
      <c r="S2989" s="486"/>
      <c r="T2989"/>
      <c r="U2989" s="469" t="str">
        <f t="shared" si="1439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51"/>
        <v>2974</v>
      </c>
      <c r="B2990" s="541"/>
      <c r="C2990" s="404" t="str">
        <f t="shared" si="1456"/>
        <v>C-R</v>
      </c>
      <c r="D2990" s="405"/>
      <c r="E2990" s="405">
        <v>0.43745370370370368</v>
      </c>
      <c r="F2990" s="406">
        <f t="shared" ref="F2990:H2990" si="1466">F2989</f>
        <v>1.7</v>
      </c>
      <c r="G2990" s="468">
        <f t="shared" si="1466"/>
        <v>8.34</v>
      </c>
      <c r="H2990" s="407">
        <f t="shared" si="1466"/>
        <v>1.2</v>
      </c>
      <c r="I2990" s="407">
        <f t="shared" si="1432"/>
        <v>10.039999999999999</v>
      </c>
      <c r="J2990" s="407">
        <f t="shared" si="1433"/>
        <v>10.149999999403953</v>
      </c>
      <c r="K2990" s="408">
        <f t="shared" si="1434"/>
        <v>0.10999999940395355</v>
      </c>
      <c r="L2990" s="409">
        <f t="shared" si="1453"/>
        <v>0.5</v>
      </c>
      <c r="M2990" s="410">
        <f t="shared" si="1435"/>
        <v>10.54</v>
      </c>
      <c r="N2990" s="410">
        <f t="shared" si="1436"/>
        <v>10.649999999403953</v>
      </c>
      <c r="O2990" s="411"/>
      <c r="P2990" s="485">
        <f t="shared" ca="1" si="1437"/>
        <v>1.5964583333332667</v>
      </c>
      <c r="Q2990" s="484">
        <f t="shared" ca="1" si="1438"/>
        <v>1.5966203703703037</v>
      </c>
      <c r="R2990" s="486">
        <v>0.10999999940395355</v>
      </c>
      <c r="S2990" s="486"/>
      <c r="T2990"/>
      <c r="U2990" s="469" t="str">
        <f t="shared" si="1439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51"/>
        <v>2975</v>
      </c>
      <c r="B2991" s="541"/>
      <c r="C2991" s="404" t="str">
        <f t="shared" si="1456"/>
        <v>C-R</v>
      </c>
      <c r="D2991" s="405"/>
      <c r="E2991" s="405">
        <v>0.43745370370370368</v>
      </c>
      <c r="F2991" s="406">
        <f t="shared" ref="F2991:H2991" si="1467">F2990</f>
        <v>1.7</v>
      </c>
      <c r="G2991" s="468">
        <f t="shared" si="1467"/>
        <v>8.34</v>
      </c>
      <c r="H2991" s="407">
        <f t="shared" si="1467"/>
        <v>1.2</v>
      </c>
      <c r="I2991" s="407">
        <f t="shared" si="1432"/>
        <v>10.039999999999999</v>
      </c>
      <c r="J2991" s="407">
        <f t="shared" si="1433"/>
        <v>10.149999999403953</v>
      </c>
      <c r="K2991" s="408">
        <f t="shared" si="1434"/>
        <v>0.10999999940395355</v>
      </c>
      <c r="L2991" s="409">
        <f t="shared" si="1453"/>
        <v>0.5</v>
      </c>
      <c r="M2991" s="410">
        <f t="shared" si="1435"/>
        <v>10.54</v>
      </c>
      <c r="N2991" s="410">
        <f t="shared" si="1436"/>
        <v>10.649999999403953</v>
      </c>
      <c r="O2991" s="411"/>
      <c r="P2991" s="485">
        <f t="shared" ca="1" si="1437"/>
        <v>1.5968981481480815</v>
      </c>
      <c r="Q2991" s="484">
        <f t="shared" ca="1" si="1438"/>
        <v>1.5970370370369704</v>
      </c>
      <c r="R2991" s="486">
        <v>0.10999999940395355</v>
      </c>
      <c r="S2991" s="486"/>
      <c r="T2991"/>
      <c r="U2991" s="469" t="str">
        <f t="shared" si="1439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51"/>
        <v>2976</v>
      </c>
      <c r="B2992" s="541"/>
      <c r="C2992" s="404" t="str">
        <f t="shared" si="1456"/>
        <v>C-R</v>
      </c>
      <c r="D2992" s="405"/>
      <c r="E2992" s="405">
        <v>0.43745370370370368</v>
      </c>
      <c r="F2992" s="406">
        <f t="shared" ref="F2992:H2992" si="1468">F2991</f>
        <v>1.7</v>
      </c>
      <c r="G2992" s="468">
        <f t="shared" si="1468"/>
        <v>8.34</v>
      </c>
      <c r="H2992" s="407">
        <f t="shared" si="1468"/>
        <v>1.2</v>
      </c>
      <c r="I2992" s="407">
        <f t="shared" si="1432"/>
        <v>10.039999999999999</v>
      </c>
      <c r="J2992" s="407">
        <f t="shared" si="1433"/>
        <v>10.149999999403953</v>
      </c>
      <c r="K2992" s="408">
        <f t="shared" si="1434"/>
        <v>0.10999999940395355</v>
      </c>
      <c r="L2992" s="409">
        <f t="shared" si="1453"/>
        <v>0.5</v>
      </c>
      <c r="M2992" s="410">
        <f t="shared" si="1435"/>
        <v>10.54</v>
      </c>
      <c r="N2992" s="410">
        <f t="shared" si="1436"/>
        <v>10.649999999403953</v>
      </c>
      <c r="O2992" s="411"/>
      <c r="P2992" s="485">
        <f t="shared" ca="1" si="1437"/>
        <v>1.5973263888888223</v>
      </c>
      <c r="Q2992" s="484">
        <f t="shared" ca="1" si="1438"/>
        <v>1.5974768518517852</v>
      </c>
      <c r="R2992" s="486">
        <v>0.10999999940395355</v>
      </c>
      <c r="S2992" s="486"/>
      <c r="T2992"/>
      <c r="U2992" s="469" t="str">
        <f t="shared" si="1439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51"/>
        <v>2977</v>
      </c>
      <c r="B2993" s="541"/>
      <c r="C2993" s="404" t="str">
        <f t="shared" si="1456"/>
        <v>C-R</v>
      </c>
      <c r="D2993" s="405"/>
      <c r="E2993" s="405">
        <v>0.43745370370370368</v>
      </c>
      <c r="F2993" s="406">
        <f t="shared" ref="F2993:H2993" si="1469">F2992</f>
        <v>1.7</v>
      </c>
      <c r="G2993" s="468">
        <f t="shared" si="1469"/>
        <v>8.34</v>
      </c>
      <c r="H2993" s="407">
        <f t="shared" si="1469"/>
        <v>1.2</v>
      </c>
      <c r="I2993" s="407">
        <f t="shared" si="1432"/>
        <v>10.039999999999999</v>
      </c>
      <c r="J2993" s="407">
        <f t="shared" si="1433"/>
        <v>10.149999999403953</v>
      </c>
      <c r="K2993" s="408">
        <f t="shared" si="1434"/>
        <v>0.10999999940395355</v>
      </c>
      <c r="L2993" s="409">
        <f t="shared" si="1453"/>
        <v>0.5</v>
      </c>
      <c r="M2993" s="410">
        <f t="shared" si="1435"/>
        <v>10.54</v>
      </c>
      <c r="N2993" s="410">
        <f t="shared" si="1436"/>
        <v>10.649999999403953</v>
      </c>
      <c r="O2993" s="411"/>
      <c r="P2993" s="485">
        <f t="shared" ca="1" si="1437"/>
        <v>1.5977083333332667</v>
      </c>
      <c r="Q2993" s="484">
        <f t="shared" ca="1" si="1438"/>
        <v>1.5978703703703037</v>
      </c>
      <c r="R2993" s="486">
        <v>0.10999999940395355</v>
      </c>
      <c r="S2993" s="486"/>
      <c r="T2993"/>
      <c r="U2993" s="469" t="str">
        <f t="shared" si="1439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51"/>
        <v>2978</v>
      </c>
      <c r="B2994" s="541"/>
      <c r="C2994" s="404" t="str">
        <f t="shared" si="1456"/>
        <v>C-R</v>
      </c>
      <c r="D2994" s="405"/>
      <c r="E2994" s="405">
        <v>0.43745370370370368</v>
      </c>
      <c r="F2994" s="406">
        <f t="shared" ref="F2994:H2994" si="1470">F2993</f>
        <v>1.7</v>
      </c>
      <c r="G2994" s="468">
        <f t="shared" si="1470"/>
        <v>8.34</v>
      </c>
      <c r="H2994" s="407">
        <f t="shared" si="1470"/>
        <v>1.2</v>
      </c>
      <c r="I2994" s="407">
        <f t="shared" si="1432"/>
        <v>10.039999999999999</v>
      </c>
      <c r="J2994" s="407">
        <f t="shared" si="1433"/>
        <v>10.149999999403953</v>
      </c>
      <c r="K2994" s="408">
        <f t="shared" si="1434"/>
        <v>0.10999999940395355</v>
      </c>
      <c r="L2994" s="409">
        <f t="shared" si="1453"/>
        <v>0.5</v>
      </c>
      <c r="M2994" s="410">
        <f t="shared" si="1435"/>
        <v>10.54</v>
      </c>
      <c r="N2994" s="410">
        <f t="shared" si="1436"/>
        <v>10.649999999403953</v>
      </c>
      <c r="O2994" s="411"/>
      <c r="P2994" s="485">
        <f t="shared" ca="1" si="1437"/>
        <v>1.5981365740740074</v>
      </c>
      <c r="Q2994" s="484">
        <f t="shared" ca="1" si="1438"/>
        <v>1.5982986111110444</v>
      </c>
      <c r="R2994" s="486">
        <v>0.10999999940395355</v>
      </c>
      <c r="S2994" s="486"/>
      <c r="T2994"/>
      <c r="U2994" s="469" t="str">
        <f t="shared" si="1439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51"/>
        <v>2979</v>
      </c>
      <c r="B2995" s="541"/>
      <c r="C2995" s="404" t="str">
        <f t="shared" si="1456"/>
        <v>C-R</v>
      </c>
      <c r="D2995" s="405"/>
      <c r="E2995" s="405">
        <v>0.43745370370370368</v>
      </c>
      <c r="F2995" s="406">
        <f t="shared" ref="F2995:H2995" si="1471">F2994</f>
        <v>1.7</v>
      </c>
      <c r="G2995" s="468">
        <f t="shared" si="1471"/>
        <v>8.34</v>
      </c>
      <c r="H2995" s="407">
        <f t="shared" si="1471"/>
        <v>1.2</v>
      </c>
      <c r="I2995" s="407">
        <f t="shared" si="1432"/>
        <v>10.039999999999999</v>
      </c>
      <c r="J2995" s="407">
        <f t="shared" si="1433"/>
        <v>10.149999999403953</v>
      </c>
      <c r="K2995" s="408">
        <f t="shared" si="1434"/>
        <v>0.10999999940395355</v>
      </c>
      <c r="L2995" s="409">
        <f t="shared" si="1453"/>
        <v>0.5</v>
      </c>
      <c r="M2995" s="410">
        <f t="shared" si="1435"/>
        <v>10.54</v>
      </c>
      <c r="N2995" s="410">
        <f t="shared" si="1436"/>
        <v>10.649999999403953</v>
      </c>
      <c r="O2995" s="411"/>
      <c r="P2995" s="485">
        <f t="shared" ca="1" si="1437"/>
        <v>1.5985648148147482</v>
      </c>
      <c r="Q2995" s="484">
        <f t="shared" ca="1" si="1438"/>
        <v>1.5987268518517852</v>
      </c>
      <c r="R2995" s="486">
        <v>0.10999999940395355</v>
      </c>
      <c r="S2995" s="486"/>
      <c r="T2995"/>
      <c r="U2995" s="469" t="str">
        <f t="shared" si="1439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51"/>
        <v>2980</v>
      </c>
      <c r="B2996" s="541"/>
      <c r="C2996" s="404" t="str">
        <f t="shared" si="1456"/>
        <v>C-R</v>
      </c>
      <c r="D2996" s="405"/>
      <c r="E2996" s="405">
        <v>0.43745370370370368</v>
      </c>
      <c r="F2996" s="406">
        <f t="shared" ref="F2996:H2996" si="1472">F2995</f>
        <v>1.7</v>
      </c>
      <c r="G2996" s="468">
        <f t="shared" si="1472"/>
        <v>8.34</v>
      </c>
      <c r="H2996" s="407">
        <f t="shared" si="1472"/>
        <v>1.2</v>
      </c>
      <c r="I2996" s="407">
        <f t="shared" si="1432"/>
        <v>10.039999999999999</v>
      </c>
      <c r="J2996" s="407">
        <f t="shared" si="1433"/>
        <v>10.149999999403953</v>
      </c>
      <c r="K2996" s="408">
        <f t="shared" si="1434"/>
        <v>0.10999999940395355</v>
      </c>
      <c r="L2996" s="409">
        <f t="shared" si="1453"/>
        <v>0.5</v>
      </c>
      <c r="M2996" s="410">
        <f t="shared" si="1435"/>
        <v>10.54</v>
      </c>
      <c r="N2996" s="410">
        <f t="shared" si="1436"/>
        <v>10.649999999403953</v>
      </c>
      <c r="O2996" s="411"/>
      <c r="P2996" s="485">
        <f t="shared" ca="1" si="1437"/>
        <v>1.5989699074073407</v>
      </c>
      <c r="Q2996" s="484">
        <f t="shared" ca="1" si="1438"/>
        <v>1.5991203703703036</v>
      </c>
      <c r="R2996" s="486">
        <v>0.10999999940395355</v>
      </c>
      <c r="S2996" s="486"/>
      <c r="T2996"/>
      <c r="U2996" s="469" t="str">
        <f t="shared" si="1439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51"/>
        <v>2981</v>
      </c>
      <c r="B2997" s="541"/>
      <c r="C2997" s="404" t="str">
        <f t="shared" si="1456"/>
        <v>C-R</v>
      </c>
      <c r="D2997" s="405"/>
      <c r="E2997" s="405">
        <v>0.43745370370370368</v>
      </c>
      <c r="F2997" s="406">
        <f t="shared" ref="F2997:H2997" si="1473">F2996</f>
        <v>1.7</v>
      </c>
      <c r="G2997" s="468">
        <f t="shared" si="1473"/>
        <v>8.34</v>
      </c>
      <c r="H2997" s="407">
        <f t="shared" si="1473"/>
        <v>1.2</v>
      </c>
      <c r="I2997" s="407">
        <f t="shared" si="1432"/>
        <v>10.039999999999999</v>
      </c>
      <c r="J2997" s="407">
        <f t="shared" si="1433"/>
        <v>10.149999999403953</v>
      </c>
      <c r="K2997" s="408">
        <f t="shared" si="1434"/>
        <v>0.10999999940395355</v>
      </c>
      <c r="L2997" s="409">
        <f t="shared" si="1453"/>
        <v>0.5</v>
      </c>
      <c r="M2997" s="410">
        <f t="shared" si="1435"/>
        <v>10.54</v>
      </c>
      <c r="N2997" s="410">
        <f t="shared" si="1436"/>
        <v>10.649999999403953</v>
      </c>
      <c r="O2997" s="411"/>
      <c r="P2997" s="485">
        <f t="shared" ca="1" si="1437"/>
        <v>1.5993749999999332</v>
      </c>
      <c r="Q2997" s="484">
        <f t="shared" ca="1" si="1438"/>
        <v>1.5995254629628961</v>
      </c>
      <c r="R2997" s="486">
        <v>0.10999999940395355</v>
      </c>
      <c r="S2997" s="486"/>
      <c r="T2997"/>
      <c r="U2997" s="469" t="str">
        <f t="shared" si="1439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51"/>
        <v>2982</v>
      </c>
      <c r="B2998" s="541"/>
      <c r="C2998" s="404" t="str">
        <f t="shared" si="1456"/>
        <v>C-R</v>
      </c>
      <c r="D2998" s="405"/>
      <c r="E2998" s="405">
        <v>0.43745370370370368</v>
      </c>
      <c r="F2998" s="406">
        <f t="shared" ref="F2998:H2998" si="1474">F2997</f>
        <v>1.7</v>
      </c>
      <c r="G2998" s="468">
        <f t="shared" si="1474"/>
        <v>8.34</v>
      </c>
      <c r="H2998" s="407">
        <f t="shared" si="1474"/>
        <v>1.2</v>
      </c>
      <c r="I2998" s="407">
        <f t="shared" si="1432"/>
        <v>10.039999999999999</v>
      </c>
      <c r="J2998" s="407">
        <f t="shared" si="1433"/>
        <v>10.149999999403953</v>
      </c>
      <c r="K2998" s="408">
        <f t="shared" si="1434"/>
        <v>0.10999999940395355</v>
      </c>
      <c r="L2998" s="409">
        <f t="shared" si="1453"/>
        <v>0.5</v>
      </c>
      <c r="M2998" s="410">
        <f t="shared" si="1435"/>
        <v>10.54</v>
      </c>
      <c r="N2998" s="410">
        <f t="shared" si="1436"/>
        <v>10.649999999403953</v>
      </c>
      <c r="O2998" s="411"/>
      <c r="P2998" s="485">
        <f t="shared" ca="1" si="1437"/>
        <v>1.5997569444443775</v>
      </c>
      <c r="Q2998" s="484">
        <f t="shared" ca="1" si="1438"/>
        <v>1.5999074074073405</v>
      </c>
      <c r="R2998" s="486">
        <v>0.10999999940395355</v>
      </c>
      <c r="S2998" s="486"/>
      <c r="T2998"/>
      <c r="U2998" s="469" t="str">
        <f t="shared" si="1439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51"/>
        <v>2983</v>
      </c>
      <c r="B2999" s="541"/>
      <c r="C2999" s="404" t="str">
        <f t="shared" si="1456"/>
        <v>C-R</v>
      </c>
      <c r="D2999" s="405"/>
      <c r="E2999" s="405">
        <v>0.43745370370370368</v>
      </c>
      <c r="F2999" s="406">
        <f t="shared" ref="F2999:H2999" si="1475">F2998</f>
        <v>1.7</v>
      </c>
      <c r="G2999" s="468">
        <f t="shared" si="1475"/>
        <v>8.34</v>
      </c>
      <c r="H2999" s="407">
        <f t="shared" si="1475"/>
        <v>1.2</v>
      </c>
      <c r="I2999" s="407">
        <f t="shared" si="1432"/>
        <v>10.039999999999999</v>
      </c>
      <c r="J2999" s="407">
        <f t="shared" si="1433"/>
        <v>10.149999999403953</v>
      </c>
      <c r="K2999" s="408">
        <f t="shared" si="1434"/>
        <v>0.10999999940395355</v>
      </c>
      <c r="L2999" s="409">
        <f t="shared" si="1453"/>
        <v>0.5</v>
      </c>
      <c r="M2999" s="410">
        <f t="shared" si="1435"/>
        <v>10.54</v>
      </c>
      <c r="N2999" s="410">
        <f t="shared" si="1436"/>
        <v>10.649999999403953</v>
      </c>
      <c r="O2999" s="411"/>
      <c r="P2999" s="485">
        <f t="shared" ca="1" si="1437"/>
        <v>1.6001851851851183</v>
      </c>
      <c r="Q2999" s="484">
        <f t="shared" ca="1" si="1438"/>
        <v>1.6003356481480813</v>
      </c>
      <c r="R2999" s="486">
        <v>0.10999999940395355</v>
      </c>
      <c r="S2999" s="486"/>
      <c r="T2999"/>
      <c r="U2999" s="469" t="str">
        <f t="shared" si="1439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51"/>
        <v>2984</v>
      </c>
      <c r="B3000" s="541"/>
      <c r="C3000" s="404" t="str">
        <f t="shared" si="1456"/>
        <v>C-R</v>
      </c>
      <c r="D3000" s="405"/>
      <c r="E3000" s="405">
        <v>0.43745370370370368</v>
      </c>
      <c r="F3000" s="406">
        <f t="shared" ref="F3000:H3000" si="1476">F2999</f>
        <v>1.7</v>
      </c>
      <c r="G3000" s="468">
        <f t="shared" si="1476"/>
        <v>8.34</v>
      </c>
      <c r="H3000" s="407">
        <f t="shared" si="1476"/>
        <v>1.2</v>
      </c>
      <c r="I3000" s="407">
        <f t="shared" si="1432"/>
        <v>10.039999999999999</v>
      </c>
      <c r="J3000" s="407">
        <f t="shared" si="1433"/>
        <v>10.149999999403953</v>
      </c>
      <c r="K3000" s="408">
        <f t="shared" si="1434"/>
        <v>0.10999999940395355</v>
      </c>
      <c r="L3000" s="409">
        <f t="shared" si="1453"/>
        <v>0.5</v>
      </c>
      <c r="M3000" s="410">
        <f t="shared" si="1435"/>
        <v>10.54</v>
      </c>
      <c r="N3000" s="410">
        <f t="shared" si="1436"/>
        <v>10.649999999403953</v>
      </c>
      <c r="O3000" s="411"/>
      <c r="P3000" s="485">
        <f t="shared" ca="1" si="1437"/>
        <v>1.6006134259258591</v>
      </c>
      <c r="Q3000" s="484">
        <f t="shared" ca="1" si="1438"/>
        <v>1.600763888888822</v>
      </c>
      <c r="R3000" s="486">
        <v>0.10999999940395355</v>
      </c>
      <c r="S3000" s="486"/>
      <c r="T3000"/>
      <c r="U3000" s="469" t="str">
        <f t="shared" si="1439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51"/>
        <v>2985</v>
      </c>
      <c r="B3001" s="541"/>
      <c r="C3001" s="404" t="str">
        <f t="shared" si="1456"/>
        <v>C-R</v>
      </c>
      <c r="D3001" s="405"/>
      <c r="E3001" s="405">
        <v>0.43745370370370368</v>
      </c>
      <c r="F3001" s="406">
        <f t="shared" ref="F3001:H3001" si="1477">F3000</f>
        <v>1.7</v>
      </c>
      <c r="G3001" s="468">
        <f t="shared" si="1477"/>
        <v>8.34</v>
      </c>
      <c r="H3001" s="407">
        <f t="shared" si="1477"/>
        <v>1.2</v>
      </c>
      <c r="I3001" s="407">
        <f t="shared" si="1432"/>
        <v>10.039999999999999</v>
      </c>
      <c r="J3001" s="407">
        <f t="shared" si="1433"/>
        <v>10.149999999403953</v>
      </c>
      <c r="K3001" s="408">
        <f t="shared" si="1434"/>
        <v>0.10999999940395355</v>
      </c>
      <c r="L3001" s="409">
        <f t="shared" si="1453"/>
        <v>0.5</v>
      </c>
      <c r="M3001" s="410">
        <f t="shared" si="1435"/>
        <v>10.54</v>
      </c>
      <c r="N3001" s="410">
        <f t="shared" si="1436"/>
        <v>10.649999999403953</v>
      </c>
      <c r="O3001" s="411"/>
      <c r="P3001" s="485">
        <f t="shared" ca="1" si="1437"/>
        <v>1.6009953703703035</v>
      </c>
      <c r="Q3001" s="484">
        <f t="shared" ca="1" si="1438"/>
        <v>1.6011342592591924</v>
      </c>
      <c r="R3001" s="486">
        <v>0.10999999940395355</v>
      </c>
      <c r="S3001" s="486"/>
      <c r="T3001"/>
      <c r="U3001" s="469" t="str">
        <f t="shared" si="1439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51"/>
        <v>2986</v>
      </c>
      <c r="B3002" s="541"/>
      <c r="C3002" s="404" t="str">
        <f t="shared" si="1456"/>
        <v>C-R</v>
      </c>
      <c r="D3002" s="405"/>
      <c r="E3002" s="405">
        <v>0.43745370370370368</v>
      </c>
      <c r="F3002" s="406">
        <f t="shared" ref="F3002:H3002" si="1478">F3001</f>
        <v>1.7</v>
      </c>
      <c r="G3002" s="468">
        <f t="shared" si="1478"/>
        <v>8.34</v>
      </c>
      <c r="H3002" s="407">
        <f t="shared" si="1478"/>
        <v>1.2</v>
      </c>
      <c r="I3002" s="407">
        <f t="shared" si="1432"/>
        <v>10.039999999999999</v>
      </c>
      <c r="J3002" s="407">
        <f t="shared" si="1433"/>
        <v>10.149999999403953</v>
      </c>
      <c r="K3002" s="408">
        <f t="shared" si="1434"/>
        <v>0.10999999940395355</v>
      </c>
      <c r="L3002" s="409">
        <f t="shared" si="1453"/>
        <v>0.5</v>
      </c>
      <c r="M3002" s="410">
        <f t="shared" si="1435"/>
        <v>10.54</v>
      </c>
      <c r="N3002" s="410">
        <f t="shared" si="1436"/>
        <v>10.649999999403953</v>
      </c>
      <c r="O3002" s="411"/>
      <c r="P3002" s="485">
        <f t="shared" ca="1" si="1437"/>
        <v>1.6014236111110443</v>
      </c>
      <c r="Q3002" s="484">
        <f t="shared" ca="1" si="1438"/>
        <v>1.6015740740740072</v>
      </c>
      <c r="R3002" s="486">
        <v>0.10999999940395355</v>
      </c>
      <c r="S3002" s="486"/>
      <c r="T3002"/>
      <c r="U3002" s="469" t="str">
        <f t="shared" si="1439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51"/>
        <v>2987</v>
      </c>
      <c r="B3003" s="541"/>
      <c r="C3003" s="404" t="str">
        <f t="shared" si="1456"/>
        <v>C-R</v>
      </c>
      <c r="D3003" s="405"/>
      <c r="E3003" s="405">
        <v>0.43745370370370368</v>
      </c>
      <c r="F3003" s="406">
        <f t="shared" ref="F3003:H3003" si="1479">F3002</f>
        <v>1.7</v>
      </c>
      <c r="G3003" s="468">
        <f t="shared" si="1479"/>
        <v>8.34</v>
      </c>
      <c r="H3003" s="407">
        <f t="shared" si="1479"/>
        <v>1.2</v>
      </c>
      <c r="I3003" s="407">
        <f t="shared" si="1432"/>
        <v>10.039999999999999</v>
      </c>
      <c r="J3003" s="407">
        <f t="shared" si="1433"/>
        <v>10.149999999403953</v>
      </c>
      <c r="K3003" s="408">
        <f t="shared" si="1434"/>
        <v>0.10999999940395355</v>
      </c>
      <c r="L3003" s="409">
        <f t="shared" si="1453"/>
        <v>0.5</v>
      </c>
      <c r="M3003" s="410">
        <f t="shared" si="1435"/>
        <v>10.54</v>
      </c>
      <c r="N3003" s="410">
        <f t="shared" si="1436"/>
        <v>10.649999999403953</v>
      </c>
      <c r="O3003" s="411"/>
      <c r="P3003" s="485">
        <f t="shared" ca="1" si="1437"/>
        <v>1.6018171296295627</v>
      </c>
      <c r="Q3003" s="484">
        <f t="shared" ca="1" si="1438"/>
        <v>1.6019907407406737</v>
      </c>
      <c r="R3003" s="486">
        <v>0.10999999940395355</v>
      </c>
      <c r="S3003" s="486"/>
      <c r="T3003"/>
      <c r="U3003" s="469" t="str">
        <f t="shared" si="1439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51"/>
        <v>2988</v>
      </c>
      <c r="B3004" s="541"/>
      <c r="C3004" s="404" t="str">
        <f t="shared" si="1456"/>
        <v>C-R</v>
      </c>
      <c r="D3004" s="405"/>
      <c r="E3004" s="405">
        <v>0.43745370370370368</v>
      </c>
      <c r="F3004" s="406">
        <f t="shared" ref="F3004:H3004" si="1480">F3003</f>
        <v>1.7</v>
      </c>
      <c r="G3004" s="468">
        <f t="shared" si="1480"/>
        <v>8.34</v>
      </c>
      <c r="H3004" s="407">
        <f t="shared" si="1480"/>
        <v>1.2</v>
      </c>
      <c r="I3004" s="407">
        <f t="shared" si="1432"/>
        <v>10.039999999999999</v>
      </c>
      <c r="J3004" s="407">
        <f t="shared" si="1433"/>
        <v>10.149999999403953</v>
      </c>
      <c r="K3004" s="408">
        <f t="shared" si="1434"/>
        <v>0.10999999940395355</v>
      </c>
      <c r="L3004" s="409">
        <f t="shared" si="1453"/>
        <v>0.5</v>
      </c>
      <c r="M3004" s="410">
        <f t="shared" si="1435"/>
        <v>10.54</v>
      </c>
      <c r="N3004" s="410">
        <f t="shared" si="1436"/>
        <v>10.649999999403953</v>
      </c>
      <c r="O3004" s="411"/>
      <c r="P3004" s="485">
        <f t="shared" ca="1" si="1437"/>
        <v>1.6022569444443775</v>
      </c>
      <c r="Q3004" s="484">
        <f t="shared" ca="1" si="1438"/>
        <v>1.6024074074073404</v>
      </c>
      <c r="R3004" s="486">
        <v>0.10999999940395355</v>
      </c>
      <c r="S3004" s="486"/>
      <c r="T3004"/>
      <c r="U3004" s="469" t="str">
        <f t="shared" si="1439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51"/>
        <v>2989</v>
      </c>
      <c r="B3005" s="541"/>
      <c r="C3005" s="404" t="str">
        <f t="shared" si="1456"/>
        <v>C-R</v>
      </c>
      <c r="D3005" s="405"/>
      <c r="E3005" s="405">
        <v>0.43745370370370368</v>
      </c>
      <c r="F3005" s="406">
        <f t="shared" ref="F3005:H3005" si="1481">F3004</f>
        <v>1.7</v>
      </c>
      <c r="G3005" s="468">
        <f t="shared" si="1481"/>
        <v>8.34</v>
      </c>
      <c r="H3005" s="407">
        <f t="shared" si="1481"/>
        <v>1.2</v>
      </c>
      <c r="I3005" s="407">
        <f t="shared" si="1432"/>
        <v>10.039999999999999</v>
      </c>
      <c r="J3005" s="407">
        <f t="shared" si="1433"/>
        <v>10.149999999403953</v>
      </c>
      <c r="K3005" s="408">
        <f t="shared" si="1434"/>
        <v>0.10999999940395355</v>
      </c>
      <c r="L3005" s="409">
        <f t="shared" si="1453"/>
        <v>0.5</v>
      </c>
      <c r="M3005" s="410">
        <f t="shared" si="1435"/>
        <v>10.54</v>
      </c>
      <c r="N3005" s="410">
        <f t="shared" si="1436"/>
        <v>10.649999999403953</v>
      </c>
      <c r="O3005" s="411"/>
      <c r="P3005" s="485">
        <f t="shared" ca="1" si="1437"/>
        <v>1.6026736111110442</v>
      </c>
      <c r="Q3005" s="484">
        <f t="shared" ca="1" si="1438"/>
        <v>1.6028356481480812</v>
      </c>
      <c r="R3005" s="486">
        <v>0.10999999940395355</v>
      </c>
      <c r="S3005" s="486"/>
      <c r="T3005"/>
      <c r="U3005" s="469" t="str">
        <f t="shared" si="1439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51"/>
        <v>2990</v>
      </c>
      <c r="B3006" s="541"/>
      <c r="C3006" s="404" t="str">
        <f t="shared" si="1456"/>
        <v>C-R</v>
      </c>
      <c r="D3006" s="405"/>
      <c r="E3006" s="405">
        <v>0.43745370370370368</v>
      </c>
      <c r="F3006" s="406">
        <f t="shared" ref="F3006:H3006" si="1482">F3005</f>
        <v>1.7</v>
      </c>
      <c r="G3006" s="468">
        <f t="shared" si="1482"/>
        <v>8.34</v>
      </c>
      <c r="H3006" s="407">
        <f t="shared" si="1482"/>
        <v>1.2</v>
      </c>
      <c r="I3006" s="407">
        <f t="shared" si="1432"/>
        <v>10.039999999999999</v>
      </c>
      <c r="J3006" s="407">
        <f t="shared" si="1433"/>
        <v>10.149999999403953</v>
      </c>
      <c r="K3006" s="408">
        <f t="shared" si="1434"/>
        <v>0.10999999940395355</v>
      </c>
      <c r="L3006" s="409">
        <f t="shared" si="1453"/>
        <v>0.5</v>
      </c>
      <c r="M3006" s="410">
        <f t="shared" si="1435"/>
        <v>10.54</v>
      </c>
      <c r="N3006" s="410">
        <f t="shared" si="1436"/>
        <v>10.649999999403953</v>
      </c>
      <c r="O3006" s="411"/>
      <c r="P3006" s="485">
        <f t="shared" ca="1" si="1437"/>
        <v>1.6031249999999331</v>
      </c>
      <c r="Q3006" s="484">
        <f t="shared" ca="1" si="1438"/>
        <v>1.603275462962896</v>
      </c>
      <c r="R3006" s="486">
        <v>0.10999999940395355</v>
      </c>
      <c r="S3006" s="486"/>
      <c r="T3006"/>
      <c r="U3006" s="469" t="str">
        <f t="shared" si="1439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51"/>
        <v>2991</v>
      </c>
      <c r="B3007" s="541"/>
      <c r="C3007" s="404" t="str">
        <f t="shared" si="1456"/>
        <v>C-R</v>
      </c>
      <c r="D3007" s="405"/>
      <c r="E3007" s="405">
        <v>0.43745370370370368</v>
      </c>
      <c r="F3007" s="406">
        <f t="shared" ref="F3007:H3007" si="1483">F3006</f>
        <v>1.7</v>
      </c>
      <c r="G3007" s="468">
        <f t="shared" si="1483"/>
        <v>8.34</v>
      </c>
      <c r="H3007" s="407">
        <f t="shared" si="1483"/>
        <v>1.2</v>
      </c>
      <c r="I3007" s="407">
        <f t="shared" si="1432"/>
        <v>10.039999999999999</v>
      </c>
      <c r="J3007" s="407">
        <f t="shared" si="1433"/>
        <v>10.149999999403953</v>
      </c>
      <c r="K3007" s="408">
        <f t="shared" si="1434"/>
        <v>0.10999999940395355</v>
      </c>
      <c r="L3007" s="409">
        <f t="shared" si="1453"/>
        <v>0.5</v>
      </c>
      <c r="M3007" s="410">
        <f t="shared" si="1435"/>
        <v>10.54</v>
      </c>
      <c r="N3007" s="410">
        <f t="shared" si="1436"/>
        <v>10.649999999403953</v>
      </c>
      <c r="O3007" s="411"/>
      <c r="P3007" s="485">
        <f t="shared" ca="1" si="1437"/>
        <v>1.6035185185184515</v>
      </c>
      <c r="Q3007" s="484">
        <f t="shared" ca="1" si="1438"/>
        <v>1.6036689814814145</v>
      </c>
      <c r="R3007" s="486">
        <v>0.10999999940395355</v>
      </c>
      <c r="S3007" s="486"/>
      <c r="T3007"/>
      <c r="U3007" s="469" t="str">
        <f t="shared" si="1439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51"/>
        <v>2992</v>
      </c>
      <c r="B3008" s="541"/>
      <c r="C3008" s="404" t="str">
        <f t="shared" si="1456"/>
        <v>C-R</v>
      </c>
      <c r="D3008" s="405"/>
      <c r="E3008" s="405">
        <v>0.43745370370370368</v>
      </c>
      <c r="F3008" s="406">
        <f t="shared" ref="F3008:H3008" si="1484">F3007</f>
        <v>1.7</v>
      </c>
      <c r="G3008" s="468">
        <f t="shared" si="1484"/>
        <v>8.34</v>
      </c>
      <c r="H3008" s="407">
        <f t="shared" si="1484"/>
        <v>1.2</v>
      </c>
      <c r="I3008" s="407">
        <f t="shared" si="1432"/>
        <v>10.039999999999999</v>
      </c>
      <c r="J3008" s="407">
        <f t="shared" si="1433"/>
        <v>10.149999999403953</v>
      </c>
      <c r="K3008" s="408">
        <f t="shared" si="1434"/>
        <v>0.10999999940395355</v>
      </c>
      <c r="L3008" s="409">
        <f t="shared" si="1453"/>
        <v>0.5</v>
      </c>
      <c r="M3008" s="410">
        <f t="shared" si="1435"/>
        <v>10.54</v>
      </c>
      <c r="N3008" s="410">
        <f t="shared" si="1436"/>
        <v>10.649999999403953</v>
      </c>
      <c r="O3008" s="411"/>
      <c r="P3008" s="485">
        <f t="shared" ca="1" si="1437"/>
        <v>1.6039467592591923</v>
      </c>
      <c r="Q3008" s="484">
        <f t="shared" ca="1" si="1438"/>
        <v>1.6040856481480812</v>
      </c>
      <c r="R3008" s="486">
        <v>0.10999999940395355</v>
      </c>
      <c r="S3008" s="486"/>
      <c r="T3008"/>
      <c r="U3008" s="469" t="str">
        <f t="shared" si="1439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51"/>
        <v>2993</v>
      </c>
      <c r="B3009" s="541"/>
      <c r="C3009" s="404" t="str">
        <f t="shared" si="1456"/>
        <v>C-R</v>
      </c>
      <c r="D3009" s="405"/>
      <c r="E3009" s="405">
        <v>0.43745370370370368</v>
      </c>
      <c r="F3009" s="406">
        <f t="shared" ref="F3009:H3009" si="1485">F3008</f>
        <v>1.7</v>
      </c>
      <c r="G3009" s="468">
        <f t="shared" si="1485"/>
        <v>8.34</v>
      </c>
      <c r="H3009" s="407">
        <f t="shared" si="1485"/>
        <v>1.2</v>
      </c>
      <c r="I3009" s="407">
        <f t="shared" si="1432"/>
        <v>10.039999999999999</v>
      </c>
      <c r="J3009" s="407">
        <f t="shared" si="1433"/>
        <v>10.149999999403953</v>
      </c>
      <c r="K3009" s="408">
        <f t="shared" si="1434"/>
        <v>0.10999999940395355</v>
      </c>
      <c r="L3009" s="409">
        <f t="shared" si="1453"/>
        <v>0.5</v>
      </c>
      <c r="M3009" s="410">
        <f t="shared" si="1435"/>
        <v>10.54</v>
      </c>
      <c r="N3009" s="410">
        <f t="shared" si="1436"/>
        <v>10.649999999403953</v>
      </c>
      <c r="O3009" s="411"/>
      <c r="P3009" s="485">
        <f t="shared" ca="1" si="1437"/>
        <v>1.6043171296295626</v>
      </c>
      <c r="Q3009" s="484">
        <f t="shared" ca="1" si="1438"/>
        <v>1.6044560185184515</v>
      </c>
      <c r="R3009" s="486">
        <v>0.10999999940395355</v>
      </c>
      <c r="S3009" s="486"/>
      <c r="T3009"/>
      <c r="U3009" s="469" t="str">
        <f t="shared" si="1439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51"/>
        <v>2994</v>
      </c>
      <c r="B3010" s="541"/>
      <c r="C3010" s="404" t="str">
        <f t="shared" si="1456"/>
        <v>C-R</v>
      </c>
      <c r="D3010" s="405"/>
      <c r="E3010" s="405">
        <v>0.43745370370370368</v>
      </c>
      <c r="F3010" s="406">
        <f t="shared" ref="F3010:H3010" si="1486">F3009</f>
        <v>1.7</v>
      </c>
      <c r="G3010" s="468">
        <f t="shared" si="1486"/>
        <v>8.34</v>
      </c>
      <c r="H3010" s="407">
        <f t="shared" si="1486"/>
        <v>1.2</v>
      </c>
      <c r="I3010" s="407">
        <f t="shared" si="1432"/>
        <v>10.039999999999999</v>
      </c>
      <c r="J3010" s="407">
        <f t="shared" si="1433"/>
        <v>10.149999999403953</v>
      </c>
      <c r="K3010" s="408">
        <f t="shared" si="1434"/>
        <v>0.10999999940395355</v>
      </c>
      <c r="L3010" s="409">
        <f t="shared" si="1453"/>
        <v>0.5</v>
      </c>
      <c r="M3010" s="410">
        <f t="shared" si="1435"/>
        <v>10.54</v>
      </c>
      <c r="N3010" s="410">
        <f t="shared" si="1436"/>
        <v>10.649999999403953</v>
      </c>
      <c r="O3010" s="411"/>
      <c r="P3010" s="485">
        <f t="shared" ca="1" si="1437"/>
        <v>1.6047106481480811</v>
      </c>
      <c r="Q3010" s="484">
        <f t="shared" ca="1" si="1438"/>
        <v>1.6048726851851181</v>
      </c>
      <c r="R3010" s="486">
        <v>0.10999999940395355</v>
      </c>
      <c r="S3010" s="486"/>
      <c r="T3010"/>
      <c r="U3010" s="469" t="str">
        <f t="shared" si="1439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51"/>
        <v>2995</v>
      </c>
      <c r="B3011" s="541"/>
      <c r="C3011" s="404" t="str">
        <f t="shared" si="1456"/>
        <v>C-R</v>
      </c>
      <c r="D3011" s="405"/>
      <c r="E3011" s="405">
        <v>0.43745370370370368</v>
      </c>
      <c r="F3011" s="406">
        <f t="shared" ref="F3011:H3011" si="1487">F3010</f>
        <v>1.7</v>
      </c>
      <c r="G3011" s="468">
        <f t="shared" si="1487"/>
        <v>8.34</v>
      </c>
      <c r="H3011" s="407">
        <f t="shared" si="1487"/>
        <v>1.2</v>
      </c>
      <c r="I3011" s="407">
        <f t="shared" si="1432"/>
        <v>10.039999999999999</v>
      </c>
      <c r="J3011" s="407">
        <f t="shared" si="1433"/>
        <v>10.149999999403953</v>
      </c>
      <c r="K3011" s="408">
        <f t="shared" si="1434"/>
        <v>0.10999999940395355</v>
      </c>
      <c r="L3011" s="409">
        <f t="shared" si="1453"/>
        <v>0.5</v>
      </c>
      <c r="M3011" s="410">
        <f t="shared" si="1435"/>
        <v>10.54</v>
      </c>
      <c r="N3011" s="410">
        <f t="shared" si="1436"/>
        <v>10.649999999403953</v>
      </c>
      <c r="O3011" s="411"/>
      <c r="P3011" s="485">
        <f t="shared" ca="1" si="1437"/>
        <v>1.6051273148147476</v>
      </c>
      <c r="Q3011" s="484">
        <f t="shared" ca="1" si="1438"/>
        <v>1.6052777777777105</v>
      </c>
      <c r="R3011" s="486">
        <v>0.10999999940395355</v>
      </c>
      <c r="S3011" s="486"/>
      <c r="T3011"/>
      <c r="U3011" s="469" t="str">
        <f t="shared" si="1439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51"/>
        <v>2996</v>
      </c>
      <c r="B3012" s="541"/>
      <c r="C3012" s="404" t="str">
        <f t="shared" si="1456"/>
        <v>C-R</v>
      </c>
      <c r="D3012" s="405"/>
      <c r="E3012" s="405">
        <v>0.43745370370370368</v>
      </c>
      <c r="F3012" s="406">
        <f t="shared" ref="F3012:H3012" si="1488">F3011</f>
        <v>1.7</v>
      </c>
      <c r="G3012" s="468">
        <f t="shared" si="1488"/>
        <v>8.34</v>
      </c>
      <c r="H3012" s="407">
        <f t="shared" si="1488"/>
        <v>1.2</v>
      </c>
      <c r="I3012" s="407">
        <f t="shared" si="1432"/>
        <v>10.039999999999999</v>
      </c>
      <c r="J3012" s="407">
        <f t="shared" si="1433"/>
        <v>10.149999999403953</v>
      </c>
      <c r="K3012" s="408">
        <f t="shared" si="1434"/>
        <v>0.10999999940395355</v>
      </c>
      <c r="L3012" s="409">
        <f t="shared" si="1453"/>
        <v>0.5</v>
      </c>
      <c r="M3012" s="410">
        <f t="shared" si="1435"/>
        <v>10.54</v>
      </c>
      <c r="N3012" s="410">
        <f t="shared" si="1436"/>
        <v>10.649999999403953</v>
      </c>
      <c r="O3012" s="411"/>
      <c r="P3012" s="485">
        <f t="shared" ca="1" si="1437"/>
        <v>1.60553240740734</v>
      </c>
      <c r="Q3012" s="484">
        <f t="shared" ca="1" si="1438"/>
        <v>1.6057060185184511</v>
      </c>
      <c r="R3012" s="486">
        <v>0.10999999940395355</v>
      </c>
      <c r="S3012" s="486"/>
      <c r="T3012"/>
      <c r="U3012" s="469" t="str">
        <f t="shared" si="1439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51"/>
        <v>2997</v>
      </c>
      <c r="B3013" s="541"/>
      <c r="C3013" s="404" t="str">
        <f t="shared" si="1456"/>
        <v>C-R</v>
      </c>
      <c r="D3013" s="405"/>
      <c r="E3013" s="405">
        <v>0.43745370370370368</v>
      </c>
      <c r="F3013" s="406">
        <f t="shared" ref="F3013:H3013" si="1489">F3012</f>
        <v>1.7</v>
      </c>
      <c r="G3013" s="468">
        <f t="shared" si="1489"/>
        <v>8.34</v>
      </c>
      <c r="H3013" s="407">
        <f t="shared" si="1489"/>
        <v>1.2</v>
      </c>
      <c r="I3013" s="407">
        <f t="shared" si="1432"/>
        <v>10.039999999999999</v>
      </c>
      <c r="J3013" s="407">
        <f t="shared" si="1433"/>
        <v>10.149999999403953</v>
      </c>
      <c r="K3013" s="408">
        <f t="shared" si="1434"/>
        <v>0.10999999940395355</v>
      </c>
      <c r="L3013" s="409">
        <f t="shared" si="1453"/>
        <v>0.5</v>
      </c>
      <c r="M3013" s="410">
        <f t="shared" si="1435"/>
        <v>10.54</v>
      </c>
      <c r="N3013" s="410">
        <f t="shared" si="1436"/>
        <v>10.649999999403953</v>
      </c>
      <c r="O3013" s="411"/>
      <c r="P3013" s="485">
        <f t="shared" ca="1" si="1437"/>
        <v>1.6059374999999325</v>
      </c>
      <c r="Q3013" s="484">
        <f t="shared" ca="1" si="1438"/>
        <v>1.6061111111110435</v>
      </c>
      <c r="R3013" s="486">
        <v>0.10999999940395355</v>
      </c>
      <c r="S3013" s="486"/>
      <c r="T3013"/>
      <c r="U3013" s="469" t="str">
        <f t="shared" si="1439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51"/>
        <v>2998</v>
      </c>
      <c r="B3014" s="541"/>
      <c r="C3014" s="404" t="str">
        <f t="shared" si="1456"/>
        <v>C-R</v>
      </c>
      <c r="D3014" s="405"/>
      <c r="E3014" s="405">
        <v>0.43745370370370368</v>
      </c>
      <c r="F3014" s="406">
        <f t="shared" ref="F3014:H3014" si="1490">F3013</f>
        <v>1.7</v>
      </c>
      <c r="G3014" s="468">
        <f t="shared" si="1490"/>
        <v>8.34</v>
      </c>
      <c r="H3014" s="407">
        <f t="shared" si="1490"/>
        <v>1.2</v>
      </c>
      <c r="I3014" s="407">
        <f t="shared" si="1432"/>
        <v>10.039999999999999</v>
      </c>
      <c r="J3014" s="407">
        <f t="shared" si="1433"/>
        <v>10.149999999403953</v>
      </c>
      <c r="K3014" s="408">
        <f t="shared" si="1434"/>
        <v>0.10999999940395355</v>
      </c>
      <c r="L3014" s="409">
        <f t="shared" si="1453"/>
        <v>0.5</v>
      </c>
      <c r="M3014" s="410">
        <f t="shared" si="1435"/>
        <v>10.54</v>
      </c>
      <c r="N3014" s="410">
        <f t="shared" si="1436"/>
        <v>10.649999999403953</v>
      </c>
      <c r="O3014" s="411"/>
      <c r="P3014" s="485">
        <f t="shared" ca="1" si="1437"/>
        <v>1.606342592592525</v>
      </c>
      <c r="Q3014" s="484">
        <f t="shared" ca="1" si="1438"/>
        <v>1.606516203703636</v>
      </c>
      <c r="R3014" s="486">
        <v>0.10999999940395355</v>
      </c>
      <c r="S3014" s="486"/>
      <c r="T3014"/>
      <c r="U3014" s="469" t="str">
        <f t="shared" si="1439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51"/>
        <v>2999</v>
      </c>
      <c r="B3015" s="541"/>
      <c r="C3015" s="404" t="str">
        <f t="shared" si="1456"/>
        <v>C-R</v>
      </c>
      <c r="D3015" s="405"/>
      <c r="E3015" s="405">
        <v>0.43745370370370368</v>
      </c>
      <c r="F3015" s="406">
        <f t="shared" ref="F3015:H3015" si="1491">F3014</f>
        <v>1.7</v>
      </c>
      <c r="G3015" s="468">
        <f t="shared" si="1491"/>
        <v>8.34</v>
      </c>
      <c r="H3015" s="407">
        <f t="shared" si="1491"/>
        <v>1.2</v>
      </c>
      <c r="I3015" s="407">
        <f t="shared" si="1432"/>
        <v>10.039999999999999</v>
      </c>
      <c r="J3015" s="407">
        <f t="shared" si="1433"/>
        <v>10.149999999403953</v>
      </c>
      <c r="K3015" s="408">
        <f t="shared" si="1434"/>
        <v>0.10999999940395355</v>
      </c>
      <c r="L3015" s="409">
        <f t="shared" si="1453"/>
        <v>0.5</v>
      </c>
      <c r="M3015" s="410">
        <f t="shared" si="1435"/>
        <v>10.54</v>
      </c>
      <c r="N3015" s="410">
        <f t="shared" si="1436"/>
        <v>10.649999999403953</v>
      </c>
      <c r="O3015" s="411"/>
      <c r="P3015" s="485">
        <f t="shared" ca="1" si="1437"/>
        <v>1.6067708333332655</v>
      </c>
      <c r="Q3015" s="484">
        <f t="shared" ca="1" si="1438"/>
        <v>1.6069328703703025</v>
      </c>
      <c r="R3015" s="486">
        <v>0.10999999940395355</v>
      </c>
      <c r="S3015" s="486"/>
      <c r="T3015"/>
      <c r="U3015" s="469" t="str">
        <f t="shared" si="1439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51"/>
        <v>3000</v>
      </c>
      <c r="B3016" s="541"/>
      <c r="C3016" s="404" t="str">
        <f t="shared" si="1456"/>
        <v>C-R</v>
      </c>
      <c r="D3016" s="405"/>
      <c r="E3016" s="405">
        <v>0.43745370370370368</v>
      </c>
      <c r="F3016" s="406">
        <f t="shared" ref="F3016:H3016" si="1492">F3015</f>
        <v>1.7</v>
      </c>
      <c r="G3016" s="468">
        <f t="shared" si="1492"/>
        <v>8.34</v>
      </c>
      <c r="H3016" s="407">
        <f t="shared" si="1492"/>
        <v>1.2</v>
      </c>
      <c r="I3016" s="407">
        <f t="shared" si="1432"/>
        <v>10.039999999999999</v>
      </c>
      <c r="J3016" s="407">
        <f t="shared" si="1433"/>
        <v>10.149999999403953</v>
      </c>
      <c r="K3016" s="408">
        <f t="shared" si="1434"/>
        <v>0.10999999940395355</v>
      </c>
      <c r="L3016" s="409">
        <f t="shared" si="1453"/>
        <v>0.5</v>
      </c>
      <c r="M3016" s="410">
        <f t="shared" si="1435"/>
        <v>10.54</v>
      </c>
      <c r="N3016" s="410">
        <f t="shared" si="1436"/>
        <v>10.649999999403953</v>
      </c>
      <c r="O3016" s="411"/>
      <c r="P3016" s="485">
        <f t="shared" ca="1" si="1437"/>
        <v>1.6072222222221544</v>
      </c>
      <c r="Q3016" s="484">
        <f t="shared" ca="1" si="1438"/>
        <v>1.6073726851851173</v>
      </c>
      <c r="R3016" s="486">
        <v>0.10999999940395355</v>
      </c>
      <c r="S3016" s="486"/>
      <c r="T3016"/>
      <c r="U3016" s="469" t="str">
        <f t="shared" si="1439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51"/>
        <v>3001</v>
      </c>
      <c r="B3017" s="541"/>
      <c r="C3017" s="404" t="str">
        <f t="shared" si="1456"/>
        <v>C-R</v>
      </c>
      <c r="D3017" s="405"/>
      <c r="E3017" s="405">
        <v>0.43745370370370368</v>
      </c>
      <c r="F3017" s="406">
        <f t="shared" ref="F3017:H3017" si="1493">F3016</f>
        <v>1.7</v>
      </c>
      <c r="G3017" s="468">
        <f t="shared" si="1493"/>
        <v>8.34</v>
      </c>
      <c r="H3017" s="407">
        <f t="shared" si="1493"/>
        <v>1.2</v>
      </c>
      <c r="I3017" s="407">
        <f t="shared" si="1432"/>
        <v>10.039999999999999</v>
      </c>
      <c r="J3017" s="407">
        <f t="shared" si="1433"/>
        <v>10.149999999403953</v>
      </c>
      <c r="K3017" s="408">
        <f t="shared" si="1434"/>
        <v>0.10999999940395355</v>
      </c>
      <c r="L3017" s="409">
        <f t="shared" si="1453"/>
        <v>0.5</v>
      </c>
      <c r="M3017" s="410">
        <f t="shared" si="1435"/>
        <v>10.54</v>
      </c>
      <c r="N3017" s="410">
        <f t="shared" si="1436"/>
        <v>10.649999999403953</v>
      </c>
      <c r="O3017" s="411"/>
      <c r="P3017" s="485">
        <f t="shared" ca="1" si="1437"/>
        <v>1.6076388888888211</v>
      </c>
      <c r="Q3017" s="484">
        <f t="shared" ca="1" si="1438"/>
        <v>1.6077893518517841</v>
      </c>
      <c r="R3017" s="486">
        <v>0.10999999940395355</v>
      </c>
      <c r="S3017" s="486"/>
      <c r="T3017"/>
      <c r="U3017" s="469" t="str">
        <f t="shared" si="1439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51"/>
        <v>3002</v>
      </c>
      <c r="B3018" s="541"/>
      <c r="C3018" s="404" t="str">
        <f t="shared" si="1456"/>
        <v>C-R</v>
      </c>
      <c r="D3018" s="405"/>
      <c r="E3018" s="405">
        <v>0.43745370370370368</v>
      </c>
      <c r="F3018" s="406">
        <f t="shared" ref="F3018:H3018" si="1494">F3017</f>
        <v>1.7</v>
      </c>
      <c r="G3018" s="468">
        <f t="shared" si="1494"/>
        <v>8.34</v>
      </c>
      <c r="H3018" s="407">
        <f t="shared" si="1494"/>
        <v>1.2</v>
      </c>
      <c r="I3018" s="407">
        <f t="shared" si="1432"/>
        <v>10.039999999999999</v>
      </c>
      <c r="J3018" s="407">
        <f t="shared" si="1433"/>
        <v>10.149999999403953</v>
      </c>
      <c r="K3018" s="408">
        <f t="shared" si="1434"/>
        <v>0.10999999940395355</v>
      </c>
      <c r="L3018" s="409">
        <f t="shared" si="1453"/>
        <v>0.5</v>
      </c>
      <c r="M3018" s="410">
        <f t="shared" si="1435"/>
        <v>10.54</v>
      </c>
      <c r="N3018" s="410">
        <f t="shared" si="1436"/>
        <v>10.649999999403953</v>
      </c>
      <c r="O3018" s="411"/>
      <c r="P3018" s="485">
        <f t="shared" ca="1" si="1437"/>
        <v>1.6080555555554878</v>
      </c>
      <c r="Q3018" s="484">
        <f t="shared" ca="1" si="1438"/>
        <v>1.6081944444443768</v>
      </c>
      <c r="R3018" s="486">
        <v>0.10999999940395355</v>
      </c>
      <c r="S3018" s="486"/>
      <c r="T3018"/>
      <c r="U3018" s="469" t="str">
        <f t="shared" si="1439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51"/>
        <v>3003</v>
      </c>
      <c r="B3019" s="541"/>
      <c r="C3019" s="404" t="str">
        <f t="shared" si="1456"/>
        <v>C-R</v>
      </c>
      <c r="D3019" s="405"/>
      <c r="E3019" s="405">
        <v>0.43745370370370368</v>
      </c>
      <c r="F3019" s="406">
        <f t="shared" ref="F3019:H3019" si="1495">F3018</f>
        <v>1.7</v>
      </c>
      <c r="G3019" s="468">
        <f t="shared" si="1495"/>
        <v>8.34</v>
      </c>
      <c r="H3019" s="407">
        <f t="shared" si="1495"/>
        <v>1.2</v>
      </c>
      <c r="I3019" s="407">
        <f t="shared" si="1432"/>
        <v>10.039999999999999</v>
      </c>
      <c r="J3019" s="407">
        <f t="shared" si="1433"/>
        <v>10.149999999403953</v>
      </c>
      <c r="K3019" s="408">
        <f t="shared" si="1434"/>
        <v>0.10999999940395355</v>
      </c>
      <c r="L3019" s="409">
        <f t="shared" si="1453"/>
        <v>0.5</v>
      </c>
      <c r="M3019" s="410">
        <f t="shared" si="1435"/>
        <v>10.54</v>
      </c>
      <c r="N3019" s="410">
        <f t="shared" si="1436"/>
        <v>10.649999999403953</v>
      </c>
      <c r="O3019" s="411"/>
      <c r="P3019" s="485">
        <f t="shared" ca="1" si="1437"/>
        <v>1.6084259259258582</v>
      </c>
      <c r="Q3019" s="484">
        <f t="shared" ca="1" si="1438"/>
        <v>1.6085995370369692</v>
      </c>
      <c r="R3019" s="486">
        <v>0.10999999940395355</v>
      </c>
      <c r="S3019" s="486"/>
      <c r="T3019"/>
      <c r="U3019" s="469" t="str">
        <f t="shared" si="1439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51"/>
        <v>3004</v>
      </c>
      <c r="B3020" s="541"/>
      <c r="C3020" s="404" t="str">
        <f t="shared" si="1456"/>
        <v>C-R</v>
      </c>
      <c r="D3020" s="405"/>
      <c r="E3020" s="405">
        <v>0.43745370370370368</v>
      </c>
      <c r="F3020" s="406">
        <f t="shared" ref="F3020:H3020" si="1496">F3019</f>
        <v>1.7</v>
      </c>
      <c r="G3020" s="468">
        <f t="shared" si="1496"/>
        <v>8.34</v>
      </c>
      <c r="H3020" s="407">
        <f t="shared" si="1496"/>
        <v>1.2</v>
      </c>
      <c r="I3020" s="407">
        <f t="shared" si="1432"/>
        <v>10.039999999999999</v>
      </c>
      <c r="J3020" s="407">
        <f t="shared" si="1433"/>
        <v>10.149999999403953</v>
      </c>
      <c r="K3020" s="408">
        <f t="shared" si="1434"/>
        <v>0.10999999940395355</v>
      </c>
      <c r="L3020" s="409">
        <f t="shared" si="1453"/>
        <v>0.5</v>
      </c>
      <c r="M3020" s="410">
        <f t="shared" si="1435"/>
        <v>10.54</v>
      </c>
      <c r="N3020" s="410">
        <f t="shared" si="1436"/>
        <v>10.649999999403953</v>
      </c>
      <c r="O3020" s="411"/>
      <c r="P3020" s="485">
        <f t="shared" ca="1" si="1437"/>
        <v>1.6088541666665988</v>
      </c>
      <c r="Q3020" s="484">
        <f t="shared" ca="1" si="1438"/>
        <v>1.6089930555554877</v>
      </c>
      <c r="R3020" s="486">
        <v>0.10999999940395355</v>
      </c>
      <c r="S3020" s="486"/>
      <c r="T3020"/>
      <c r="U3020" s="469" t="str">
        <f t="shared" si="1439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51"/>
        <v>3005</v>
      </c>
      <c r="B3021" s="541"/>
      <c r="C3021" s="404" t="str">
        <f t="shared" si="1456"/>
        <v>C-R</v>
      </c>
      <c r="D3021" s="405"/>
      <c r="E3021" s="405">
        <v>0.43745370370370368</v>
      </c>
      <c r="F3021" s="406">
        <f t="shared" ref="F3021:H3021" si="1497">F3020</f>
        <v>1.7</v>
      </c>
      <c r="G3021" s="468">
        <f t="shared" si="1497"/>
        <v>8.34</v>
      </c>
      <c r="H3021" s="407">
        <f t="shared" si="1497"/>
        <v>1.2</v>
      </c>
      <c r="I3021" s="407">
        <f t="shared" si="1432"/>
        <v>10.039999999999999</v>
      </c>
      <c r="J3021" s="407">
        <f t="shared" si="1433"/>
        <v>10.149999999403953</v>
      </c>
      <c r="K3021" s="408">
        <f t="shared" si="1434"/>
        <v>0.10999999940395355</v>
      </c>
      <c r="L3021" s="409">
        <f t="shared" si="1453"/>
        <v>0.5</v>
      </c>
      <c r="M3021" s="410">
        <f t="shared" si="1435"/>
        <v>10.54</v>
      </c>
      <c r="N3021" s="410">
        <f t="shared" si="1436"/>
        <v>10.649999999403953</v>
      </c>
      <c r="O3021" s="411"/>
      <c r="P3021" s="485">
        <f t="shared" ca="1" si="1437"/>
        <v>1.6092361111110431</v>
      </c>
      <c r="Q3021" s="484">
        <f t="shared" ca="1" si="1438"/>
        <v>1.6093865740740061</v>
      </c>
      <c r="R3021" s="486">
        <v>0.10999999940395355</v>
      </c>
      <c r="S3021" s="486"/>
      <c r="T3021"/>
      <c r="U3021" s="469" t="str">
        <f t="shared" si="1439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51"/>
        <v>3006</v>
      </c>
      <c r="B3022" s="541"/>
      <c r="C3022" s="404" t="str">
        <f t="shared" si="1456"/>
        <v>C-R</v>
      </c>
      <c r="D3022" s="405"/>
      <c r="E3022" s="405">
        <v>0.43745370370370368</v>
      </c>
      <c r="F3022" s="406">
        <f t="shared" ref="F3022:H3022" si="1498">F3021</f>
        <v>1.7</v>
      </c>
      <c r="G3022" s="468">
        <f t="shared" si="1498"/>
        <v>8.34</v>
      </c>
      <c r="H3022" s="407">
        <f t="shared" si="1498"/>
        <v>1.2</v>
      </c>
      <c r="I3022" s="407">
        <f t="shared" si="1432"/>
        <v>10.039999999999999</v>
      </c>
      <c r="J3022" s="407">
        <f t="shared" si="1433"/>
        <v>10.149999999403953</v>
      </c>
      <c r="K3022" s="408">
        <f t="shared" si="1434"/>
        <v>0.10999999940395355</v>
      </c>
      <c r="L3022" s="409">
        <f t="shared" si="1453"/>
        <v>0.5</v>
      </c>
      <c r="M3022" s="410">
        <f t="shared" si="1435"/>
        <v>10.54</v>
      </c>
      <c r="N3022" s="410">
        <f t="shared" si="1436"/>
        <v>10.649999999403953</v>
      </c>
      <c r="O3022" s="411"/>
      <c r="P3022" s="485">
        <f t="shared" ca="1" si="1437"/>
        <v>1.6096412037036356</v>
      </c>
      <c r="Q3022" s="484">
        <f t="shared" ca="1" si="1438"/>
        <v>1.6098148148147466</v>
      </c>
      <c r="R3022" s="486">
        <v>0.10999999940395355</v>
      </c>
      <c r="S3022" s="486"/>
      <c r="T3022"/>
      <c r="U3022" s="469" t="str">
        <f t="shared" si="1439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51"/>
        <v>3007</v>
      </c>
      <c r="B3023" s="541"/>
      <c r="C3023" s="404" t="str">
        <f t="shared" si="1456"/>
        <v>C-R</v>
      </c>
      <c r="D3023" s="405"/>
      <c r="E3023" s="405">
        <v>0.43745370370370368</v>
      </c>
      <c r="F3023" s="406">
        <f t="shared" ref="F3023:H3023" si="1499">F3022</f>
        <v>1.7</v>
      </c>
      <c r="G3023" s="468">
        <f t="shared" si="1499"/>
        <v>8.34</v>
      </c>
      <c r="H3023" s="407">
        <f t="shared" si="1499"/>
        <v>1.2</v>
      </c>
      <c r="I3023" s="407">
        <f t="shared" si="1432"/>
        <v>10.039999999999999</v>
      </c>
      <c r="J3023" s="407">
        <f t="shared" si="1433"/>
        <v>10.149999999403953</v>
      </c>
      <c r="K3023" s="408">
        <f t="shared" si="1434"/>
        <v>0.10999999940395355</v>
      </c>
      <c r="L3023" s="409">
        <f t="shared" si="1453"/>
        <v>0.5</v>
      </c>
      <c r="M3023" s="410">
        <f t="shared" si="1435"/>
        <v>10.54</v>
      </c>
      <c r="N3023" s="410">
        <f t="shared" si="1436"/>
        <v>10.649999999403953</v>
      </c>
      <c r="O3023" s="411"/>
      <c r="P3023" s="485">
        <f t="shared" ca="1" si="1437"/>
        <v>1.6100810185184504</v>
      </c>
      <c r="Q3023" s="484">
        <f t="shared" ca="1" si="1438"/>
        <v>1.6102199074073393</v>
      </c>
      <c r="R3023" s="486">
        <v>0.10999999940395355</v>
      </c>
      <c r="S3023" s="486"/>
      <c r="T3023"/>
      <c r="U3023" s="469" t="str">
        <f t="shared" si="1439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51"/>
        <v>3008</v>
      </c>
      <c r="B3024" s="541"/>
      <c r="C3024" s="404" t="str">
        <f t="shared" si="1456"/>
        <v>C-R</v>
      </c>
      <c r="D3024" s="405"/>
      <c r="E3024" s="405">
        <v>0.43745370370370368</v>
      </c>
      <c r="F3024" s="406">
        <f t="shared" ref="F3024:H3024" si="1500">F3023</f>
        <v>1.7</v>
      </c>
      <c r="G3024" s="468">
        <f t="shared" si="1500"/>
        <v>8.34</v>
      </c>
      <c r="H3024" s="407">
        <f t="shared" si="1500"/>
        <v>1.2</v>
      </c>
      <c r="I3024" s="407">
        <f t="shared" si="1432"/>
        <v>10.039999999999999</v>
      </c>
      <c r="J3024" s="407">
        <f t="shared" si="1433"/>
        <v>10.149999999403953</v>
      </c>
      <c r="K3024" s="408">
        <f t="shared" si="1434"/>
        <v>0.10999999940395355</v>
      </c>
      <c r="L3024" s="409">
        <f t="shared" si="1453"/>
        <v>0.5</v>
      </c>
      <c r="M3024" s="410">
        <f t="shared" si="1435"/>
        <v>10.54</v>
      </c>
      <c r="N3024" s="410">
        <f t="shared" si="1436"/>
        <v>10.649999999403953</v>
      </c>
      <c r="O3024" s="411"/>
      <c r="P3024" s="485">
        <f t="shared" ca="1" si="1437"/>
        <v>1.6104513888888208</v>
      </c>
      <c r="Q3024" s="484">
        <f t="shared" ca="1" si="1438"/>
        <v>1.6106018518517837</v>
      </c>
      <c r="R3024" s="486">
        <v>0.10999999940395355</v>
      </c>
      <c r="S3024" s="486"/>
      <c r="T3024"/>
      <c r="U3024" s="469" t="str">
        <f t="shared" si="1439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51"/>
        <v>3009</v>
      </c>
      <c r="B3025" s="541"/>
      <c r="C3025" s="404" t="str">
        <f t="shared" si="1456"/>
        <v>C-R</v>
      </c>
      <c r="D3025" s="405"/>
      <c r="E3025" s="405">
        <v>0.43745370370370368</v>
      </c>
      <c r="F3025" s="406">
        <f t="shared" ref="F3025:H3025" si="1501">F3024</f>
        <v>1.7</v>
      </c>
      <c r="G3025" s="468">
        <f t="shared" si="1501"/>
        <v>8.34</v>
      </c>
      <c r="H3025" s="407">
        <f t="shared" si="1501"/>
        <v>1.2</v>
      </c>
      <c r="I3025" s="407">
        <f t="shared" si="1432"/>
        <v>10.039999999999999</v>
      </c>
      <c r="J3025" s="407">
        <f t="shared" si="1433"/>
        <v>10.149999999403953</v>
      </c>
      <c r="K3025" s="408">
        <f t="shared" si="1434"/>
        <v>0.10999999940395355</v>
      </c>
      <c r="L3025" s="409">
        <f t="shared" si="1453"/>
        <v>0.5</v>
      </c>
      <c r="M3025" s="410">
        <f t="shared" si="1435"/>
        <v>10.54</v>
      </c>
      <c r="N3025" s="410">
        <f t="shared" si="1436"/>
        <v>10.649999999403953</v>
      </c>
      <c r="O3025" s="411"/>
      <c r="P3025" s="485">
        <f t="shared" ca="1" si="1437"/>
        <v>1.6108333333332652</v>
      </c>
      <c r="Q3025" s="484">
        <f t="shared" ca="1" si="1438"/>
        <v>1.6109837962962281</v>
      </c>
      <c r="R3025" s="486">
        <v>0.10999999940395355</v>
      </c>
      <c r="S3025" s="486"/>
      <c r="T3025"/>
      <c r="U3025" s="469" t="str">
        <f t="shared" si="1439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51"/>
        <v>3010</v>
      </c>
      <c r="B3026" s="541"/>
      <c r="C3026" s="404" t="str">
        <f t="shared" si="1456"/>
        <v>C-R</v>
      </c>
      <c r="D3026" s="405"/>
      <c r="E3026" s="405">
        <v>0.43745370370370368</v>
      </c>
      <c r="F3026" s="406">
        <f t="shared" ref="F3026:H3026" si="1502">F3025</f>
        <v>1.7</v>
      </c>
      <c r="G3026" s="468">
        <f t="shared" si="1502"/>
        <v>8.34</v>
      </c>
      <c r="H3026" s="407">
        <f t="shared" si="1502"/>
        <v>1.2</v>
      </c>
      <c r="I3026" s="407">
        <f t="shared" si="1432"/>
        <v>10.039999999999999</v>
      </c>
      <c r="J3026" s="407">
        <f t="shared" si="1433"/>
        <v>10.149999999403953</v>
      </c>
      <c r="K3026" s="408">
        <f t="shared" si="1434"/>
        <v>0.10999999940395355</v>
      </c>
      <c r="L3026" s="409">
        <f t="shared" si="1453"/>
        <v>0.5</v>
      </c>
      <c r="M3026" s="410">
        <f t="shared" si="1435"/>
        <v>10.54</v>
      </c>
      <c r="N3026" s="410">
        <f t="shared" si="1436"/>
        <v>10.649999999403953</v>
      </c>
      <c r="O3026" s="411"/>
      <c r="P3026" s="485">
        <f t="shared" ca="1" si="1437"/>
        <v>1.6112268518517836</v>
      </c>
      <c r="Q3026" s="484">
        <f t="shared" ca="1" si="1438"/>
        <v>1.6113657407406725</v>
      </c>
      <c r="R3026" s="486">
        <v>0.10999999940395355</v>
      </c>
      <c r="S3026" s="486"/>
      <c r="T3026"/>
      <c r="U3026" s="469" t="str">
        <f t="shared" si="1439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51"/>
        <v>3011</v>
      </c>
      <c r="B3027" s="541"/>
      <c r="C3027" s="404" t="str">
        <f t="shared" si="1456"/>
        <v>C-R</v>
      </c>
      <c r="D3027" s="405"/>
      <c r="E3027" s="405">
        <v>0.43745370370370368</v>
      </c>
      <c r="F3027" s="406">
        <f t="shared" ref="F3027:H3027" si="1503">F3026</f>
        <v>1.7</v>
      </c>
      <c r="G3027" s="468">
        <f t="shared" si="1503"/>
        <v>8.34</v>
      </c>
      <c r="H3027" s="407">
        <f t="shared" si="1503"/>
        <v>1.2</v>
      </c>
      <c r="I3027" s="407">
        <f t="shared" si="1432"/>
        <v>10.039999999999999</v>
      </c>
      <c r="J3027" s="407">
        <f t="shared" si="1433"/>
        <v>10.149999999403953</v>
      </c>
      <c r="K3027" s="408">
        <f t="shared" si="1434"/>
        <v>0.10999999940395355</v>
      </c>
      <c r="L3027" s="409">
        <f t="shared" si="1453"/>
        <v>0.5</v>
      </c>
      <c r="M3027" s="410">
        <f t="shared" si="1435"/>
        <v>10.54</v>
      </c>
      <c r="N3027" s="410">
        <f t="shared" si="1436"/>
        <v>10.649999999403953</v>
      </c>
      <c r="O3027" s="411"/>
      <c r="P3027" s="485">
        <f t="shared" ca="1" si="1437"/>
        <v>1.6116319444443763</v>
      </c>
      <c r="Q3027" s="484">
        <f t="shared" ca="1" si="1438"/>
        <v>1.6117708333332652</v>
      </c>
      <c r="R3027" s="486">
        <v>0.10999999940395355</v>
      </c>
      <c r="S3027" s="486"/>
      <c r="T3027"/>
      <c r="U3027" s="469" t="str">
        <f t="shared" si="1439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51"/>
        <v>3012</v>
      </c>
      <c r="B3028" s="541"/>
      <c r="C3028" s="404" t="str">
        <f t="shared" si="1456"/>
        <v>C-R</v>
      </c>
      <c r="D3028" s="405"/>
      <c r="E3028" s="405">
        <v>0.43745370370370368</v>
      </c>
      <c r="F3028" s="406">
        <f t="shared" ref="F3028:H3028" si="1504">F3027</f>
        <v>1.7</v>
      </c>
      <c r="G3028" s="468">
        <f t="shared" si="1504"/>
        <v>8.34</v>
      </c>
      <c r="H3028" s="407">
        <f t="shared" si="1504"/>
        <v>1.2</v>
      </c>
      <c r="I3028" s="407">
        <f t="shared" si="1432"/>
        <v>10.039999999999999</v>
      </c>
      <c r="J3028" s="407">
        <f t="shared" si="1433"/>
        <v>10.149999999403953</v>
      </c>
      <c r="K3028" s="408">
        <f t="shared" si="1434"/>
        <v>0.10999999940395355</v>
      </c>
      <c r="L3028" s="409">
        <f t="shared" si="1453"/>
        <v>0.5</v>
      </c>
      <c r="M3028" s="410">
        <f t="shared" si="1435"/>
        <v>10.54</v>
      </c>
      <c r="N3028" s="410">
        <f t="shared" si="1436"/>
        <v>10.649999999403953</v>
      </c>
      <c r="O3028" s="411"/>
      <c r="P3028" s="485">
        <f t="shared" ca="1" si="1437"/>
        <v>1.6120138888888207</v>
      </c>
      <c r="Q3028" s="484">
        <f t="shared" ca="1" si="1438"/>
        <v>1.6121759259258577</v>
      </c>
      <c r="R3028" s="486">
        <v>0.10999999940395355</v>
      </c>
      <c r="S3028" s="486"/>
      <c r="T3028"/>
      <c r="U3028" s="469" t="str">
        <f t="shared" si="1439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51"/>
        <v>3013</v>
      </c>
      <c r="B3029" s="541"/>
      <c r="C3029" s="404" t="str">
        <f t="shared" si="1456"/>
        <v>C-R</v>
      </c>
      <c r="D3029" s="405"/>
      <c r="E3029" s="405">
        <v>0.43745370370370368</v>
      </c>
      <c r="F3029" s="406">
        <f t="shared" ref="F3029:H3029" si="1505">F3028</f>
        <v>1.7</v>
      </c>
      <c r="G3029" s="468">
        <f t="shared" si="1505"/>
        <v>8.34</v>
      </c>
      <c r="H3029" s="407">
        <f t="shared" si="1505"/>
        <v>1.2</v>
      </c>
      <c r="I3029" s="407">
        <f t="shared" si="1432"/>
        <v>10.039999999999999</v>
      </c>
      <c r="J3029" s="407">
        <f t="shared" si="1433"/>
        <v>10.149999999403953</v>
      </c>
      <c r="K3029" s="408">
        <f t="shared" si="1434"/>
        <v>0.10999999940395355</v>
      </c>
      <c r="L3029" s="409">
        <f t="shared" si="1453"/>
        <v>0.5</v>
      </c>
      <c r="M3029" s="410">
        <f t="shared" si="1435"/>
        <v>10.54</v>
      </c>
      <c r="N3029" s="410">
        <f t="shared" si="1436"/>
        <v>10.649999999403953</v>
      </c>
      <c r="O3029" s="411"/>
      <c r="P3029" s="485">
        <f t="shared" ca="1" si="1437"/>
        <v>1.6124537037036355</v>
      </c>
      <c r="Q3029" s="484">
        <f t="shared" ca="1" si="1438"/>
        <v>1.6126273148147465</v>
      </c>
      <c r="R3029" s="486">
        <v>0.10999999940395355</v>
      </c>
      <c r="S3029" s="486"/>
      <c r="T3029"/>
      <c r="U3029" s="469" t="str">
        <f t="shared" si="1439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51"/>
        <v>3014</v>
      </c>
      <c r="B3030" s="541"/>
      <c r="C3030" s="404" t="str">
        <f t="shared" si="1456"/>
        <v>C-R</v>
      </c>
      <c r="D3030" s="405"/>
      <c r="E3030" s="405">
        <v>0.43745370370370368</v>
      </c>
      <c r="F3030" s="406">
        <f t="shared" ref="F3030:H3030" si="1506">F3029</f>
        <v>1.7</v>
      </c>
      <c r="G3030" s="468">
        <f t="shared" si="1506"/>
        <v>8.34</v>
      </c>
      <c r="H3030" s="407">
        <f t="shared" si="1506"/>
        <v>1.2</v>
      </c>
      <c r="I3030" s="407">
        <f t="shared" ref="I3030:I3093" si="1507">F3030+G3030</f>
        <v>10.039999999999999</v>
      </c>
      <c r="J3030" s="407">
        <f t="shared" ref="J3030:J3093" si="1508">I3030+R3030</f>
        <v>10.149999999403953</v>
      </c>
      <c r="K3030" s="408">
        <f t="shared" ref="K3030:K3093" si="1509">J3030-I3030</f>
        <v>0.10999999940395355</v>
      </c>
      <c r="L3030" s="409">
        <f t="shared" si="1453"/>
        <v>0.5</v>
      </c>
      <c r="M3030" s="410">
        <f t="shared" ref="M3030:M3093" si="1510">I3030+L3030</f>
        <v>10.54</v>
      </c>
      <c r="N3030" s="410">
        <f t="shared" ref="N3030:N3093" si="1511">J3030+L3030</f>
        <v>10.649999999403953</v>
      </c>
      <c r="O3030" s="411"/>
      <c r="P3030" s="485">
        <f t="shared" ref="P3030:P3093" ca="1" si="1512">Q3029+TIME(0,0,RANDBETWEEN(20,25))</f>
        <v>1.6129050925925243</v>
      </c>
      <c r="Q3030" s="484">
        <f t="shared" ref="Q3030:Q3093" ca="1" si="1513">P3030+TIME(0,0,RANDBETWEEN(12,15))</f>
        <v>1.6130671296295613</v>
      </c>
      <c r="R3030" s="486">
        <v>0.10999999940395355</v>
      </c>
      <c r="S3030" s="486"/>
      <c r="T3030"/>
      <c r="U3030" s="469" t="str">
        <f t="shared" ref="U3030:U3093" si="1514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51"/>
        <v>3015</v>
      </c>
      <c r="B3031" s="541"/>
      <c r="C3031" s="404" t="str">
        <f t="shared" si="1456"/>
        <v>C-R</v>
      </c>
      <c r="D3031" s="405"/>
      <c r="E3031" s="405">
        <v>0.43745370370370368</v>
      </c>
      <c r="F3031" s="406">
        <f t="shared" ref="F3031:H3031" si="1515">F3030</f>
        <v>1.7</v>
      </c>
      <c r="G3031" s="468">
        <f t="shared" si="1515"/>
        <v>8.34</v>
      </c>
      <c r="H3031" s="407">
        <f t="shared" si="1515"/>
        <v>1.2</v>
      </c>
      <c r="I3031" s="407">
        <f t="shared" si="1507"/>
        <v>10.039999999999999</v>
      </c>
      <c r="J3031" s="407">
        <f t="shared" si="1508"/>
        <v>10.149999999403953</v>
      </c>
      <c r="K3031" s="408">
        <f t="shared" si="1509"/>
        <v>0.10999999940395355</v>
      </c>
      <c r="L3031" s="409">
        <f t="shared" si="1453"/>
        <v>0.5</v>
      </c>
      <c r="M3031" s="410">
        <f t="shared" si="1510"/>
        <v>10.54</v>
      </c>
      <c r="N3031" s="410">
        <f t="shared" si="1511"/>
        <v>10.649999999403953</v>
      </c>
      <c r="O3031" s="411"/>
      <c r="P3031" s="485">
        <f t="shared" ca="1" si="1512"/>
        <v>1.6133333333332651</v>
      </c>
      <c r="Q3031" s="484">
        <f t="shared" ca="1" si="1513"/>
        <v>1.6134837962962281</v>
      </c>
      <c r="R3031" s="486">
        <v>0.10999999940395355</v>
      </c>
      <c r="S3031" s="486"/>
      <c r="T3031"/>
      <c r="U3031" s="469" t="str">
        <f t="shared" si="1514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51"/>
        <v>3016</v>
      </c>
      <c r="B3032" s="541"/>
      <c r="C3032" s="404" t="str">
        <f t="shared" si="1456"/>
        <v>C-R</v>
      </c>
      <c r="D3032" s="405"/>
      <c r="E3032" s="405">
        <v>0.43745370370370368</v>
      </c>
      <c r="F3032" s="406">
        <f t="shared" ref="F3032:H3032" si="1516">F3031</f>
        <v>1.7</v>
      </c>
      <c r="G3032" s="468">
        <f t="shared" si="1516"/>
        <v>8.34</v>
      </c>
      <c r="H3032" s="407">
        <f t="shared" si="1516"/>
        <v>1.2</v>
      </c>
      <c r="I3032" s="407">
        <f t="shared" si="1507"/>
        <v>10.039999999999999</v>
      </c>
      <c r="J3032" s="407">
        <f t="shared" si="1508"/>
        <v>10.149999999403953</v>
      </c>
      <c r="K3032" s="408">
        <f t="shared" si="1509"/>
        <v>0.10999999940395355</v>
      </c>
      <c r="L3032" s="409">
        <f t="shared" si="1453"/>
        <v>0.5</v>
      </c>
      <c r="M3032" s="410">
        <f t="shared" si="1510"/>
        <v>10.54</v>
      </c>
      <c r="N3032" s="410">
        <f t="shared" si="1511"/>
        <v>10.649999999403953</v>
      </c>
      <c r="O3032" s="411"/>
      <c r="P3032" s="485">
        <f t="shared" ca="1" si="1512"/>
        <v>1.6137615740740059</v>
      </c>
      <c r="Q3032" s="484">
        <f t="shared" ca="1" si="1513"/>
        <v>1.6139120370369688</v>
      </c>
      <c r="R3032" s="486">
        <v>0.10999999940395355</v>
      </c>
      <c r="S3032" s="486"/>
      <c r="T3032"/>
      <c r="U3032" s="469" t="str">
        <f t="shared" si="1514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51"/>
        <v>3017</v>
      </c>
      <c r="B3033" s="541"/>
      <c r="C3033" s="404" t="str">
        <f t="shared" si="1456"/>
        <v>C-R</v>
      </c>
      <c r="D3033" s="405"/>
      <c r="E3033" s="405">
        <v>0.43745370370370368</v>
      </c>
      <c r="F3033" s="406">
        <f t="shared" ref="F3033:H3033" si="1517">F3032</f>
        <v>1.7</v>
      </c>
      <c r="G3033" s="468">
        <f t="shared" si="1517"/>
        <v>8.34</v>
      </c>
      <c r="H3033" s="407">
        <f t="shared" si="1517"/>
        <v>1.2</v>
      </c>
      <c r="I3033" s="407">
        <f t="shared" si="1507"/>
        <v>10.039999999999999</v>
      </c>
      <c r="J3033" s="407">
        <f t="shared" si="1508"/>
        <v>10.149999999403953</v>
      </c>
      <c r="K3033" s="408">
        <f t="shared" si="1509"/>
        <v>0.10999999940395355</v>
      </c>
      <c r="L3033" s="409">
        <f t="shared" si="1453"/>
        <v>0.5</v>
      </c>
      <c r="M3033" s="410">
        <f t="shared" si="1510"/>
        <v>10.54</v>
      </c>
      <c r="N3033" s="410">
        <f t="shared" si="1511"/>
        <v>10.649999999403953</v>
      </c>
      <c r="O3033" s="411"/>
      <c r="P3033" s="485">
        <f t="shared" ca="1" si="1512"/>
        <v>1.6141782407406726</v>
      </c>
      <c r="Q3033" s="484">
        <f t="shared" ca="1" si="1513"/>
        <v>1.6143171296295615</v>
      </c>
      <c r="R3033" s="486">
        <v>0.10999999940395355</v>
      </c>
      <c r="S3033" s="486"/>
      <c r="T3033"/>
      <c r="U3033" s="469" t="str">
        <f t="shared" si="1514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51"/>
        <v>3018</v>
      </c>
      <c r="B3034" s="541"/>
      <c r="C3034" s="404" t="str">
        <f t="shared" si="1456"/>
        <v>C-R</v>
      </c>
      <c r="D3034" s="405"/>
      <c r="E3034" s="405">
        <v>0.43745370370370368</v>
      </c>
      <c r="F3034" s="406">
        <f t="shared" ref="F3034:H3034" si="1518">F3033</f>
        <v>1.7</v>
      </c>
      <c r="G3034" s="468">
        <f t="shared" si="1518"/>
        <v>8.34</v>
      </c>
      <c r="H3034" s="407">
        <f t="shared" si="1518"/>
        <v>1.2</v>
      </c>
      <c r="I3034" s="407">
        <f t="shared" si="1507"/>
        <v>10.039999999999999</v>
      </c>
      <c r="J3034" s="407">
        <f t="shared" si="1508"/>
        <v>10.149999999403953</v>
      </c>
      <c r="K3034" s="408">
        <f t="shared" si="1509"/>
        <v>0.10999999940395355</v>
      </c>
      <c r="L3034" s="409">
        <f t="shared" si="1453"/>
        <v>0.5</v>
      </c>
      <c r="M3034" s="410">
        <f t="shared" si="1510"/>
        <v>10.54</v>
      </c>
      <c r="N3034" s="410">
        <f t="shared" si="1511"/>
        <v>10.649999999403953</v>
      </c>
      <c r="O3034" s="411"/>
      <c r="P3034" s="485">
        <f t="shared" ca="1" si="1512"/>
        <v>1.6146064814814134</v>
      </c>
      <c r="Q3034" s="484">
        <f t="shared" ca="1" si="1513"/>
        <v>1.6147453703703023</v>
      </c>
      <c r="R3034" s="486">
        <v>0.10999999940395355</v>
      </c>
      <c r="S3034" s="486"/>
      <c r="T3034"/>
      <c r="U3034" s="469" t="str">
        <f t="shared" si="1514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51"/>
        <v>3019</v>
      </c>
      <c r="B3035" s="541"/>
      <c r="C3035" s="404" t="str">
        <f t="shared" si="1456"/>
        <v>C-R</v>
      </c>
      <c r="D3035" s="405"/>
      <c r="E3035" s="405">
        <v>0.43745370370370368</v>
      </c>
      <c r="F3035" s="406">
        <f t="shared" ref="F3035:H3035" si="1519">F3034</f>
        <v>1.7</v>
      </c>
      <c r="G3035" s="468">
        <f t="shared" si="1519"/>
        <v>8.34</v>
      </c>
      <c r="H3035" s="407">
        <f t="shared" si="1519"/>
        <v>1.2</v>
      </c>
      <c r="I3035" s="407">
        <f t="shared" si="1507"/>
        <v>10.039999999999999</v>
      </c>
      <c r="J3035" s="407">
        <f t="shared" si="1508"/>
        <v>10.149999999403953</v>
      </c>
      <c r="K3035" s="408">
        <f t="shared" si="1509"/>
        <v>0.10999999940395355</v>
      </c>
      <c r="L3035" s="409">
        <f t="shared" si="1453"/>
        <v>0.5</v>
      </c>
      <c r="M3035" s="410">
        <f t="shared" si="1510"/>
        <v>10.54</v>
      </c>
      <c r="N3035" s="410">
        <f t="shared" si="1511"/>
        <v>10.649999999403953</v>
      </c>
      <c r="O3035" s="411"/>
      <c r="P3035" s="485">
        <f t="shared" ca="1" si="1512"/>
        <v>1.6149884259258578</v>
      </c>
      <c r="Q3035" s="484">
        <f t="shared" ca="1" si="1513"/>
        <v>1.6151504629628948</v>
      </c>
      <c r="R3035" s="486">
        <v>0.10999999940395355</v>
      </c>
      <c r="S3035" s="486"/>
      <c r="T3035"/>
      <c r="U3035" s="469" t="str">
        <f t="shared" si="1514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51"/>
        <v>3020</v>
      </c>
      <c r="B3036" s="541"/>
      <c r="C3036" s="404" t="str">
        <f t="shared" si="1456"/>
        <v>C-R</v>
      </c>
      <c r="D3036" s="405"/>
      <c r="E3036" s="405">
        <v>0.43745370370370368</v>
      </c>
      <c r="F3036" s="406">
        <f t="shared" ref="F3036:H3036" si="1520">F3035</f>
        <v>1.7</v>
      </c>
      <c r="G3036" s="468">
        <f t="shared" si="1520"/>
        <v>8.34</v>
      </c>
      <c r="H3036" s="407">
        <f t="shared" si="1520"/>
        <v>1.2</v>
      </c>
      <c r="I3036" s="407">
        <f t="shared" si="1507"/>
        <v>10.039999999999999</v>
      </c>
      <c r="J3036" s="407">
        <f t="shared" si="1508"/>
        <v>10.149999999403953</v>
      </c>
      <c r="K3036" s="408">
        <f t="shared" si="1509"/>
        <v>0.10999999940395355</v>
      </c>
      <c r="L3036" s="409">
        <f t="shared" si="1453"/>
        <v>0.5</v>
      </c>
      <c r="M3036" s="410">
        <f t="shared" si="1510"/>
        <v>10.54</v>
      </c>
      <c r="N3036" s="410">
        <f t="shared" si="1511"/>
        <v>10.649999999403953</v>
      </c>
      <c r="O3036" s="411"/>
      <c r="P3036" s="485">
        <f t="shared" ca="1" si="1512"/>
        <v>1.6153935185184503</v>
      </c>
      <c r="Q3036" s="484">
        <f t="shared" ca="1" si="1513"/>
        <v>1.6155671296295613</v>
      </c>
      <c r="R3036" s="486">
        <v>0.10999999940395355</v>
      </c>
      <c r="S3036" s="486"/>
      <c r="T3036"/>
      <c r="U3036" s="469" t="str">
        <f t="shared" si="1514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51"/>
        <v>3021</v>
      </c>
      <c r="B3037" s="541"/>
      <c r="C3037" s="404" t="str">
        <f t="shared" si="1456"/>
        <v>C-R</v>
      </c>
      <c r="D3037" s="405"/>
      <c r="E3037" s="405">
        <v>0.43745370370370368</v>
      </c>
      <c r="F3037" s="406">
        <f t="shared" ref="F3037:H3037" si="1521">F3036</f>
        <v>1.7</v>
      </c>
      <c r="G3037" s="468">
        <f t="shared" si="1521"/>
        <v>8.34</v>
      </c>
      <c r="H3037" s="407">
        <f t="shared" si="1521"/>
        <v>1.2</v>
      </c>
      <c r="I3037" s="407">
        <f t="shared" si="1507"/>
        <v>10.039999999999999</v>
      </c>
      <c r="J3037" s="407">
        <f t="shared" si="1508"/>
        <v>10.149999999403953</v>
      </c>
      <c r="K3037" s="408">
        <f t="shared" si="1509"/>
        <v>0.10999999940395355</v>
      </c>
      <c r="L3037" s="409">
        <f t="shared" si="1453"/>
        <v>0.5</v>
      </c>
      <c r="M3037" s="410">
        <f t="shared" si="1510"/>
        <v>10.54</v>
      </c>
      <c r="N3037" s="410">
        <f t="shared" si="1511"/>
        <v>10.649999999403953</v>
      </c>
      <c r="O3037" s="411"/>
      <c r="P3037" s="485">
        <f t="shared" ca="1" si="1512"/>
        <v>1.6158449074073391</v>
      </c>
      <c r="Q3037" s="484">
        <f t="shared" ca="1" si="1513"/>
        <v>1.6160069444443761</v>
      </c>
      <c r="R3037" s="486">
        <v>0.10999999940395355</v>
      </c>
      <c r="S3037" s="486"/>
      <c r="T3037"/>
      <c r="U3037" s="469" t="str">
        <f t="shared" si="1514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51"/>
        <v>3022</v>
      </c>
      <c r="B3038" s="541"/>
      <c r="C3038" s="404" t="str">
        <f t="shared" si="1456"/>
        <v>C-R</v>
      </c>
      <c r="D3038" s="405"/>
      <c r="E3038" s="405">
        <v>0.43745370370370368</v>
      </c>
      <c r="F3038" s="406">
        <f t="shared" ref="F3038:H3038" si="1522">F3037</f>
        <v>1.7</v>
      </c>
      <c r="G3038" s="468">
        <f t="shared" si="1522"/>
        <v>8.34</v>
      </c>
      <c r="H3038" s="407">
        <f t="shared" si="1522"/>
        <v>1.2</v>
      </c>
      <c r="I3038" s="407">
        <f t="shared" si="1507"/>
        <v>10.039999999999999</v>
      </c>
      <c r="J3038" s="407">
        <f t="shared" si="1508"/>
        <v>10.149999999403953</v>
      </c>
      <c r="K3038" s="408">
        <f t="shared" si="1509"/>
        <v>0.10999999940395355</v>
      </c>
      <c r="L3038" s="409">
        <f t="shared" si="1453"/>
        <v>0.5</v>
      </c>
      <c r="M3038" s="410">
        <f t="shared" si="1510"/>
        <v>10.54</v>
      </c>
      <c r="N3038" s="410">
        <f t="shared" si="1511"/>
        <v>10.649999999403953</v>
      </c>
      <c r="O3038" s="411"/>
      <c r="P3038" s="485">
        <f t="shared" ca="1" si="1512"/>
        <v>1.6162384259258575</v>
      </c>
      <c r="Q3038" s="484">
        <f t="shared" ca="1" si="1513"/>
        <v>1.6164120370369686</v>
      </c>
      <c r="R3038" s="486">
        <v>0.10999999940395355</v>
      </c>
      <c r="S3038" s="486"/>
      <c r="T3038"/>
      <c r="U3038" s="469" t="str">
        <f t="shared" si="1514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51"/>
        <v>3023</v>
      </c>
      <c r="B3039" s="541"/>
      <c r="C3039" s="404" t="str">
        <f t="shared" si="1456"/>
        <v>C-R</v>
      </c>
      <c r="D3039" s="405"/>
      <c r="E3039" s="405">
        <v>0.43745370370370368</v>
      </c>
      <c r="F3039" s="406">
        <f t="shared" ref="F3039:H3039" si="1523">F3038</f>
        <v>1.7</v>
      </c>
      <c r="G3039" s="468">
        <f t="shared" si="1523"/>
        <v>8.34</v>
      </c>
      <c r="H3039" s="407">
        <f t="shared" si="1523"/>
        <v>1.2</v>
      </c>
      <c r="I3039" s="407">
        <f t="shared" si="1507"/>
        <v>10.039999999999999</v>
      </c>
      <c r="J3039" s="407">
        <f t="shared" si="1508"/>
        <v>10.149999999403953</v>
      </c>
      <c r="K3039" s="408">
        <f t="shared" si="1509"/>
        <v>0.10999999940395355</v>
      </c>
      <c r="L3039" s="409">
        <f t="shared" si="1453"/>
        <v>0.5</v>
      </c>
      <c r="M3039" s="410">
        <f t="shared" si="1510"/>
        <v>10.54</v>
      </c>
      <c r="N3039" s="410">
        <f t="shared" si="1511"/>
        <v>10.649999999403953</v>
      </c>
      <c r="O3039" s="411"/>
      <c r="P3039" s="485">
        <f t="shared" ca="1" si="1512"/>
        <v>1.6166782407406723</v>
      </c>
      <c r="Q3039" s="484">
        <f t="shared" ca="1" si="1513"/>
        <v>1.6168171296295613</v>
      </c>
      <c r="R3039" s="486">
        <v>0.10999999940395355</v>
      </c>
      <c r="S3039" s="486"/>
      <c r="T3039"/>
      <c r="U3039" s="469" t="str">
        <f t="shared" si="1514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51"/>
        <v>3024</v>
      </c>
      <c r="B3040" s="541"/>
      <c r="C3040" s="404" t="str">
        <f t="shared" si="1456"/>
        <v>C-R</v>
      </c>
      <c r="D3040" s="405"/>
      <c r="E3040" s="405">
        <v>0.43745370370370368</v>
      </c>
      <c r="F3040" s="406">
        <f t="shared" ref="F3040:H3040" si="1524">F3039</f>
        <v>1.7</v>
      </c>
      <c r="G3040" s="468">
        <f t="shared" si="1524"/>
        <v>8.34</v>
      </c>
      <c r="H3040" s="407">
        <f t="shared" si="1524"/>
        <v>1.2</v>
      </c>
      <c r="I3040" s="407">
        <f t="shared" si="1507"/>
        <v>10.039999999999999</v>
      </c>
      <c r="J3040" s="407">
        <f t="shared" si="1508"/>
        <v>10.149999999403953</v>
      </c>
      <c r="K3040" s="408">
        <f t="shared" si="1509"/>
        <v>0.10999999940395355</v>
      </c>
      <c r="L3040" s="409">
        <f t="shared" si="1453"/>
        <v>0.5</v>
      </c>
      <c r="M3040" s="410">
        <f t="shared" si="1510"/>
        <v>10.54</v>
      </c>
      <c r="N3040" s="410">
        <f t="shared" si="1511"/>
        <v>10.649999999403953</v>
      </c>
      <c r="O3040" s="411"/>
      <c r="P3040" s="485">
        <f t="shared" ca="1" si="1512"/>
        <v>1.6170486111110427</v>
      </c>
      <c r="Q3040" s="484">
        <f t="shared" ca="1" si="1513"/>
        <v>1.6171990740740056</v>
      </c>
      <c r="R3040" s="486">
        <v>0.10999999940395355</v>
      </c>
      <c r="S3040" s="486"/>
      <c r="T3040"/>
      <c r="U3040" s="469" t="str">
        <f t="shared" si="1514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51"/>
        <v>3025</v>
      </c>
      <c r="B3041" s="541"/>
      <c r="C3041" s="404" t="str">
        <f t="shared" si="1456"/>
        <v>C-R</v>
      </c>
      <c r="D3041" s="405"/>
      <c r="E3041" s="405">
        <v>0.43745370370370368</v>
      </c>
      <c r="F3041" s="406">
        <f t="shared" ref="F3041:H3041" si="1525">F3040</f>
        <v>1.7</v>
      </c>
      <c r="G3041" s="468">
        <f t="shared" si="1525"/>
        <v>8.34</v>
      </c>
      <c r="H3041" s="407">
        <f t="shared" si="1525"/>
        <v>1.2</v>
      </c>
      <c r="I3041" s="407">
        <f t="shared" si="1507"/>
        <v>10.039999999999999</v>
      </c>
      <c r="J3041" s="407">
        <f t="shared" si="1508"/>
        <v>10.149999999403953</v>
      </c>
      <c r="K3041" s="408">
        <f t="shared" si="1509"/>
        <v>0.10999999940395355</v>
      </c>
      <c r="L3041" s="409">
        <f t="shared" si="1453"/>
        <v>0.5</v>
      </c>
      <c r="M3041" s="410">
        <f t="shared" si="1510"/>
        <v>10.54</v>
      </c>
      <c r="N3041" s="410">
        <f t="shared" si="1511"/>
        <v>10.649999999403953</v>
      </c>
      <c r="O3041" s="411"/>
      <c r="P3041" s="485">
        <f t="shared" ca="1" si="1512"/>
        <v>1.6174768518517835</v>
      </c>
      <c r="Q3041" s="484">
        <f t="shared" ca="1" si="1513"/>
        <v>1.6176273148147464</v>
      </c>
      <c r="R3041" s="486">
        <v>0.10999999940395355</v>
      </c>
      <c r="S3041" s="486"/>
      <c r="T3041"/>
      <c r="U3041" s="469" t="str">
        <f t="shared" si="1514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6">A3041+1</f>
        <v>3026</v>
      </c>
      <c r="B3042" s="541"/>
      <c r="C3042" s="404" t="str">
        <f t="shared" si="1456"/>
        <v>C-R</v>
      </c>
      <c r="D3042" s="405"/>
      <c r="E3042" s="405">
        <v>0.43745370370370368</v>
      </c>
      <c r="F3042" s="406">
        <f t="shared" ref="F3042:H3042" si="1527">F3041</f>
        <v>1.7</v>
      </c>
      <c r="G3042" s="468">
        <f t="shared" si="1527"/>
        <v>8.34</v>
      </c>
      <c r="H3042" s="407">
        <f t="shared" si="1527"/>
        <v>1.2</v>
      </c>
      <c r="I3042" s="407">
        <f t="shared" si="1507"/>
        <v>10.039999999999999</v>
      </c>
      <c r="J3042" s="407">
        <f t="shared" si="1508"/>
        <v>10.149999999403953</v>
      </c>
      <c r="K3042" s="408">
        <f t="shared" si="1509"/>
        <v>0.10999999940395355</v>
      </c>
      <c r="L3042" s="409">
        <f t="shared" ref="L3042:L3105" si="1528">L3041</f>
        <v>0.5</v>
      </c>
      <c r="M3042" s="410">
        <f t="shared" si="1510"/>
        <v>10.54</v>
      </c>
      <c r="N3042" s="410">
        <f t="shared" si="1511"/>
        <v>10.649999999403953</v>
      </c>
      <c r="O3042" s="411"/>
      <c r="P3042" s="485">
        <f t="shared" ca="1" si="1512"/>
        <v>1.6178935185184502</v>
      </c>
      <c r="Q3042" s="484">
        <f t="shared" ca="1" si="1513"/>
        <v>1.6180555555554872</v>
      </c>
      <c r="R3042" s="486">
        <v>0.10999999940395355</v>
      </c>
      <c r="S3042" s="486"/>
      <c r="T3042"/>
      <c r="U3042" s="469" t="str">
        <f t="shared" si="1514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6"/>
        <v>3027</v>
      </c>
      <c r="B3043" s="541"/>
      <c r="C3043" s="404" t="str">
        <f t="shared" si="1456"/>
        <v>C-R</v>
      </c>
      <c r="D3043" s="405"/>
      <c r="E3043" s="405">
        <v>0.43745370370370368</v>
      </c>
      <c r="F3043" s="406">
        <f t="shared" ref="F3043:H3043" si="1529">F3042</f>
        <v>1.7</v>
      </c>
      <c r="G3043" s="468">
        <f t="shared" si="1529"/>
        <v>8.34</v>
      </c>
      <c r="H3043" s="407">
        <f t="shared" si="1529"/>
        <v>1.2</v>
      </c>
      <c r="I3043" s="407">
        <f t="shared" si="1507"/>
        <v>10.039999999999999</v>
      </c>
      <c r="J3043" s="407">
        <f t="shared" si="1508"/>
        <v>10.149999999403953</v>
      </c>
      <c r="K3043" s="408">
        <f t="shared" si="1509"/>
        <v>0.10999999940395355</v>
      </c>
      <c r="L3043" s="409">
        <f t="shared" si="1528"/>
        <v>0.5</v>
      </c>
      <c r="M3043" s="410">
        <f t="shared" si="1510"/>
        <v>10.54</v>
      </c>
      <c r="N3043" s="410">
        <f t="shared" si="1511"/>
        <v>10.649999999403953</v>
      </c>
      <c r="O3043" s="411"/>
      <c r="P3043" s="485">
        <f t="shared" ca="1" si="1512"/>
        <v>1.6182986111110427</v>
      </c>
      <c r="Q3043" s="484">
        <f t="shared" ca="1" si="1513"/>
        <v>1.6184606481480797</v>
      </c>
      <c r="R3043" s="486">
        <v>0.10999999940395355</v>
      </c>
      <c r="S3043" s="486"/>
      <c r="T3043"/>
      <c r="U3043" s="469" t="str">
        <f t="shared" si="1514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6"/>
        <v>3028</v>
      </c>
      <c r="B3044" s="541"/>
      <c r="C3044" s="404" t="str">
        <f t="shared" si="1456"/>
        <v>C-R</v>
      </c>
      <c r="D3044" s="405"/>
      <c r="E3044" s="405">
        <v>0.43745370370370368</v>
      </c>
      <c r="F3044" s="406">
        <f t="shared" ref="F3044:H3044" si="1530">F3043</f>
        <v>1.7</v>
      </c>
      <c r="G3044" s="468">
        <f t="shared" si="1530"/>
        <v>8.34</v>
      </c>
      <c r="H3044" s="407">
        <f t="shared" si="1530"/>
        <v>1.2</v>
      </c>
      <c r="I3044" s="407">
        <f t="shared" si="1507"/>
        <v>10.039999999999999</v>
      </c>
      <c r="J3044" s="407">
        <f t="shared" si="1508"/>
        <v>10.149999999403953</v>
      </c>
      <c r="K3044" s="408">
        <f t="shared" si="1509"/>
        <v>0.10999999940395355</v>
      </c>
      <c r="L3044" s="409">
        <f t="shared" si="1528"/>
        <v>0.5</v>
      </c>
      <c r="M3044" s="410">
        <f t="shared" si="1510"/>
        <v>10.54</v>
      </c>
      <c r="N3044" s="410">
        <f t="shared" si="1511"/>
        <v>10.649999999403953</v>
      </c>
      <c r="O3044" s="411"/>
      <c r="P3044" s="485">
        <f t="shared" ca="1" si="1512"/>
        <v>1.6187384259258575</v>
      </c>
      <c r="Q3044" s="484">
        <f t="shared" ca="1" si="1513"/>
        <v>1.6189004629628945</v>
      </c>
      <c r="R3044" s="486">
        <v>0.10999999940395355</v>
      </c>
      <c r="S3044" s="486"/>
      <c r="T3044"/>
      <c r="U3044" s="469" t="str">
        <f t="shared" si="1514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6"/>
        <v>3029</v>
      </c>
      <c r="B3045" s="541"/>
      <c r="C3045" s="404" t="str">
        <f t="shared" ref="C3045:C3108" si="1531">U3045</f>
        <v>C-R</v>
      </c>
      <c r="D3045" s="405"/>
      <c r="E3045" s="405">
        <v>0.43745370370370368</v>
      </c>
      <c r="F3045" s="406">
        <f t="shared" ref="F3045:H3045" si="1532">F3044</f>
        <v>1.7</v>
      </c>
      <c r="G3045" s="468">
        <f t="shared" si="1532"/>
        <v>8.34</v>
      </c>
      <c r="H3045" s="407">
        <f t="shared" si="1532"/>
        <v>1.2</v>
      </c>
      <c r="I3045" s="407">
        <f t="shared" si="1507"/>
        <v>10.039999999999999</v>
      </c>
      <c r="J3045" s="407">
        <f t="shared" si="1508"/>
        <v>10.149999999403953</v>
      </c>
      <c r="K3045" s="408">
        <f t="shared" si="1509"/>
        <v>0.10999999940395355</v>
      </c>
      <c r="L3045" s="409">
        <f t="shared" si="1528"/>
        <v>0.5</v>
      </c>
      <c r="M3045" s="410">
        <f t="shared" si="1510"/>
        <v>10.54</v>
      </c>
      <c r="N3045" s="410">
        <f t="shared" si="1511"/>
        <v>10.649999999403953</v>
      </c>
      <c r="O3045" s="411"/>
      <c r="P3045" s="485">
        <f t="shared" ca="1" si="1512"/>
        <v>1.6191898148147463</v>
      </c>
      <c r="Q3045" s="484">
        <f t="shared" ca="1" si="1513"/>
        <v>1.6193287037036352</v>
      </c>
      <c r="R3045" s="486">
        <v>0.10999999940395355</v>
      </c>
      <c r="S3045" s="486"/>
      <c r="T3045"/>
      <c r="U3045" s="469" t="str">
        <f t="shared" si="1514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6"/>
        <v>3030</v>
      </c>
      <c r="B3046" s="541"/>
      <c r="C3046" s="404" t="str">
        <f t="shared" si="1531"/>
        <v>C-R</v>
      </c>
      <c r="D3046" s="405"/>
      <c r="E3046" s="405">
        <v>0.43745370370370368</v>
      </c>
      <c r="F3046" s="406">
        <f t="shared" ref="F3046:H3046" si="1533">F3045</f>
        <v>1.7</v>
      </c>
      <c r="G3046" s="468">
        <f t="shared" si="1533"/>
        <v>8.34</v>
      </c>
      <c r="H3046" s="407">
        <f t="shared" si="1533"/>
        <v>1.2</v>
      </c>
      <c r="I3046" s="407">
        <f t="shared" si="1507"/>
        <v>10.039999999999999</v>
      </c>
      <c r="J3046" s="407">
        <f t="shared" si="1508"/>
        <v>10.149999999403953</v>
      </c>
      <c r="K3046" s="408">
        <f t="shared" si="1509"/>
        <v>0.10999999940395355</v>
      </c>
      <c r="L3046" s="409">
        <f t="shared" si="1528"/>
        <v>0.5</v>
      </c>
      <c r="M3046" s="410">
        <f t="shared" si="1510"/>
        <v>10.54</v>
      </c>
      <c r="N3046" s="410">
        <f t="shared" si="1511"/>
        <v>10.649999999403953</v>
      </c>
      <c r="O3046" s="411"/>
      <c r="P3046" s="485">
        <f t="shared" ca="1" si="1512"/>
        <v>1.6196064814814131</v>
      </c>
      <c r="Q3046" s="484">
        <f t="shared" ca="1" si="1513"/>
        <v>1.6197685185184501</v>
      </c>
      <c r="R3046" s="486">
        <v>0.10999999940395355</v>
      </c>
      <c r="S3046" s="486"/>
      <c r="T3046"/>
      <c r="U3046" s="469" t="str">
        <f t="shared" si="1514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6"/>
        <v>3031</v>
      </c>
      <c r="B3047" s="541"/>
      <c r="C3047" s="404" t="str">
        <f t="shared" si="1531"/>
        <v>C-R</v>
      </c>
      <c r="D3047" s="405"/>
      <c r="E3047" s="405">
        <v>0.43745370370370368</v>
      </c>
      <c r="F3047" s="406">
        <f t="shared" ref="F3047:H3047" si="1534">F3046</f>
        <v>1.7</v>
      </c>
      <c r="G3047" s="468">
        <f t="shared" si="1534"/>
        <v>8.34</v>
      </c>
      <c r="H3047" s="407">
        <f t="shared" si="1534"/>
        <v>1.2</v>
      </c>
      <c r="I3047" s="407">
        <f t="shared" si="1507"/>
        <v>10.039999999999999</v>
      </c>
      <c r="J3047" s="407">
        <f t="shared" si="1508"/>
        <v>10.149999999403953</v>
      </c>
      <c r="K3047" s="408">
        <f t="shared" si="1509"/>
        <v>0.10999999940395355</v>
      </c>
      <c r="L3047" s="409">
        <f t="shared" si="1528"/>
        <v>0.5</v>
      </c>
      <c r="M3047" s="410">
        <f t="shared" si="1510"/>
        <v>10.54</v>
      </c>
      <c r="N3047" s="410">
        <f t="shared" si="1511"/>
        <v>10.649999999403953</v>
      </c>
      <c r="O3047" s="411"/>
      <c r="P3047" s="485">
        <f t="shared" ca="1" si="1512"/>
        <v>1.6200231481480796</v>
      </c>
      <c r="Q3047" s="484">
        <f t="shared" ca="1" si="1513"/>
        <v>1.6201620370369685</v>
      </c>
      <c r="R3047" s="486">
        <v>0.10999999940395355</v>
      </c>
      <c r="S3047" s="486"/>
      <c r="T3047"/>
      <c r="U3047" s="469" t="str">
        <f t="shared" si="1514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6"/>
        <v>3032</v>
      </c>
      <c r="B3048" s="541"/>
      <c r="C3048" s="404" t="str">
        <f t="shared" si="1531"/>
        <v>C-R</v>
      </c>
      <c r="D3048" s="405"/>
      <c r="E3048" s="405">
        <v>0.43745370370370368</v>
      </c>
      <c r="F3048" s="406">
        <f t="shared" ref="F3048:H3048" si="1535">F3047</f>
        <v>1.7</v>
      </c>
      <c r="G3048" s="468">
        <f t="shared" si="1535"/>
        <v>8.34</v>
      </c>
      <c r="H3048" s="407">
        <f t="shared" si="1535"/>
        <v>1.2</v>
      </c>
      <c r="I3048" s="407">
        <f t="shared" si="1507"/>
        <v>10.039999999999999</v>
      </c>
      <c r="J3048" s="407">
        <f t="shared" si="1508"/>
        <v>10.149999999403953</v>
      </c>
      <c r="K3048" s="408">
        <f t="shared" si="1509"/>
        <v>0.10999999940395355</v>
      </c>
      <c r="L3048" s="409">
        <f t="shared" si="1528"/>
        <v>0.5</v>
      </c>
      <c r="M3048" s="410">
        <f t="shared" si="1510"/>
        <v>10.54</v>
      </c>
      <c r="N3048" s="410">
        <f t="shared" si="1511"/>
        <v>10.649999999403953</v>
      </c>
      <c r="O3048" s="411"/>
      <c r="P3048" s="485">
        <f t="shared" ca="1" si="1512"/>
        <v>1.6204513888888203</v>
      </c>
      <c r="Q3048" s="484">
        <f t="shared" ca="1" si="1513"/>
        <v>1.6206249999999314</v>
      </c>
      <c r="R3048" s="486">
        <v>0.10999999940395355</v>
      </c>
      <c r="S3048" s="486"/>
      <c r="T3048"/>
      <c r="U3048" s="469" t="str">
        <f t="shared" si="1514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6"/>
        <v>3033</v>
      </c>
      <c r="B3049" s="541"/>
      <c r="C3049" s="404" t="str">
        <f t="shared" si="1531"/>
        <v>C-R</v>
      </c>
      <c r="D3049" s="405"/>
      <c r="E3049" s="405">
        <v>0.43745370370370368</v>
      </c>
      <c r="F3049" s="406">
        <f t="shared" ref="F3049:H3049" si="1536">F3048</f>
        <v>1.7</v>
      </c>
      <c r="G3049" s="468">
        <f t="shared" si="1536"/>
        <v>8.34</v>
      </c>
      <c r="H3049" s="407">
        <f t="shared" si="1536"/>
        <v>1.2</v>
      </c>
      <c r="I3049" s="407">
        <f t="shared" si="1507"/>
        <v>10.039999999999999</v>
      </c>
      <c r="J3049" s="407">
        <f t="shared" si="1508"/>
        <v>10.149999999403953</v>
      </c>
      <c r="K3049" s="408">
        <f t="shared" si="1509"/>
        <v>0.10999999940395355</v>
      </c>
      <c r="L3049" s="409">
        <f t="shared" si="1528"/>
        <v>0.5</v>
      </c>
      <c r="M3049" s="410">
        <f t="shared" si="1510"/>
        <v>10.54</v>
      </c>
      <c r="N3049" s="410">
        <f t="shared" si="1511"/>
        <v>10.649999999403953</v>
      </c>
      <c r="O3049" s="411"/>
      <c r="P3049" s="485">
        <f t="shared" ca="1" si="1512"/>
        <v>1.6208796296295609</v>
      </c>
      <c r="Q3049" s="484">
        <f t="shared" ca="1" si="1513"/>
        <v>1.6210185185184498</v>
      </c>
      <c r="R3049" s="486">
        <v>0.10999999940395355</v>
      </c>
      <c r="S3049" s="486"/>
      <c r="T3049"/>
      <c r="U3049" s="469" t="str">
        <f t="shared" si="1514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6"/>
        <v>3034</v>
      </c>
      <c r="B3050" s="541"/>
      <c r="C3050" s="404" t="str">
        <f t="shared" si="1531"/>
        <v>C-R</v>
      </c>
      <c r="D3050" s="405"/>
      <c r="E3050" s="405">
        <v>0.43745370370370368</v>
      </c>
      <c r="F3050" s="406">
        <f t="shared" ref="F3050:H3050" si="1537">F3049</f>
        <v>1.7</v>
      </c>
      <c r="G3050" s="468">
        <f t="shared" si="1537"/>
        <v>8.34</v>
      </c>
      <c r="H3050" s="407">
        <f t="shared" si="1537"/>
        <v>1.2</v>
      </c>
      <c r="I3050" s="407">
        <f t="shared" si="1507"/>
        <v>10.039999999999999</v>
      </c>
      <c r="J3050" s="407">
        <f t="shared" si="1508"/>
        <v>10.149999999403953</v>
      </c>
      <c r="K3050" s="408">
        <f t="shared" si="1509"/>
        <v>0.10999999940395355</v>
      </c>
      <c r="L3050" s="409">
        <f t="shared" si="1528"/>
        <v>0.5</v>
      </c>
      <c r="M3050" s="410">
        <f t="shared" si="1510"/>
        <v>10.54</v>
      </c>
      <c r="N3050" s="410">
        <f t="shared" si="1511"/>
        <v>10.649999999403953</v>
      </c>
      <c r="O3050" s="411"/>
      <c r="P3050" s="485">
        <f t="shared" ca="1" si="1512"/>
        <v>1.6212615740740053</v>
      </c>
      <c r="Q3050" s="484">
        <f t="shared" ca="1" si="1513"/>
        <v>1.6214351851851163</v>
      </c>
      <c r="R3050" s="486">
        <v>0.10999999940395355</v>
      </c>
      <c r="S3050" s="486"/>
      <c r="T3050"/>
      <c r="U3050" s="469" t="str">
        <f t="shared" si="1514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6"/>
        <v>3035</v>
      </c>
      <c r="B3051" s="541"/>
      <c r="C3051" s="404" t="str">
        <f t="shared" si="1531"/>
        <v>C-R</v>
      </c>
      <c r="D3051" s="405"/>
      <c r="E3051" s="405">
        <v>0.43745370370370368</v>
      </c>
      <c r="F3051" s="406">
        <f t="shared" ref="F3051:H3051" si="1538">F3050</f>
        <v>1.7</v>
      </c>
      <c r="G3051" s="468">
        <f t="shared" si="1538"/>
        <v>8.34</v>
      </c>
      <c r="H3051" s="407">
        <f t="shared" si="1538"/>
        <v>1.2</v>
      </c>
      <c r="I3051" s="407">
        <f t="shared" si="1507"/>
        <v>10.039999999999999</v>
      </c>
      <c r="J3051" s="407">
        <f t="shared" si="1508"/>
        <v>10.149999999403953</v>
      </c>
      <c r="K3051" s="408">
        <f t="shared" si="1509"/>
        <v>0.10999999940395355</v>
      </c>
      <c r="L3051" s="409">
        <f t="shared" si="1528"/>
        <v>0.5</v>
      </c>
      <c r="M3051" s="410">
        <f t="shared" si="1510"/>
        <v>10.54</v>
      </c>
      <c r="N3051" s="410">
        <f t="shared" si="1511"/>
        <v>10.649999999403953</v>
      </c>
      <c r="O3051" s="411"/>
      <c r="P3051" s="485">
        <f t="shared" ca="1" si="1512"/>
        <v>1.6216666666665978</v>
      </c>
      <c r="Q3051" s="484">
        <f t="shared" ca="1" si="1513"/>
        <v>1.6218055555554867</v>
      </c>
      <c r="R3051" s="486">
        <v>0.10999999940395355</v>
      </c>
      <c r="S3051" s="486"/>
      <c r="T3051"/>
      <c r="U3051" s="469" t="str">
        <f t="shared" si="1514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6"/>
        <v>3036</v>
      </c>
      <c r="B3052" s="541"/>
      <c r="C3052" s="404" t="str">
        <f t="shared" si="1531"/>
        <v>C-R</v>
      </c>
      <c r="D3052" s="405"/>
      <c r="E3052" s="405">
        <v>0.43745370370370368</v>
      </c>
      <c r="F3052" s="406">
        <f t="shared" ref="F3052:H3052" si="1539">F3051</f>
        <v>1.7</v>
      </c>
      <c r="G3052" s="468">
        <f t="shared" si="1539"/>
        <v>8.34</v>
      </c>
      <c r="H3052" s="407">
        <f t="shared" si="1539"/>
        <v>1.2</v>
      </c>
      <c r="I3052" s="407">
        <f t="shared" si="1507"/>
        <v>10.039999999999999</v>
      </c>
      <c r="J3052" s="407">
        <f t="shared" si="1508"/>
        <v>10.149999999403953</v>
      </c>
      <c r="K3052" s="408">
        <f t="shared" si="1509"/>
        <v>0.10999999940395355</v>
      </c>
      <c r="L3052" s="409">
        <f t="shared" si="1528"/>
        <v>0.5</v>
      </c>
      <c r="M3052" s="410">
        <f t="shared" si="1510"/>
        <v>10.54</v>
      </c>
      <c r="N3052" s="410">
        <f t="shared" si="1511"/>
        <v>10.649999999403953</v>
      </c>
      <c r="O3052" s="411"/>
      <c r="P3052" s="485">
        <f t="shared" ca="1" si="1512"/>
        <v>1.6220370370369681</v>
      </c>
      <c r="Q3052" s="484">
        <f t="shared" ca="1" si="1513"/>
        <v>1.6222106481480791</v>
      </c>
      <c r="R3052" s="486">
        <v>0.10999999940395355</v>
      </c>
      <c r="S3052" s="486"/>
      <c r="T3052"/>
      <c r="U3052" s="469" t="str">
        <f t="shared" si="1514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6"/>
        <v>3037</v>
      </c>
      <c r="B3053" s="541"/>
      <c r="C3053" s="404" t="str">
        <f t="shared" si="1531"/>
        <v>C-R</v>
      </c>
      <c r="D3053" s="405"/>
      <c r="E3053" s="405">
        <v>0.43745370370370368</v>
      </c>
      <c r="F3053" s="406">
        <f t="shared" ref="F3053:H3053" si="1540">F3052</f>
        <v>1.7</v>
      </c>
      <c r="G3053" s="468">
        <f t="shared" si="1540"/>
        <v>8.34</v>
      </c>
      <c r="H3053" s="407">
        <f t="shared" si="1540"/>
        <v>1.2</v>
      </c>
      <c r="I3053" s="407">
        <f t="shared" si="1507"/>
        <v>10.039999999999999</v>
      </c>
      <c r="J3053" s="407">
        <f t="shared" si="1508"/>
        <v>10.149999999403953</v>
      </c>
      <c r="K3053" s="408">
        <f t="shared" si="1509"/>
        <v>0.10999999940395355</v>
      </c>
      <c r="L3053" s="409">
        <f t="shared" si="1528"/>
        <v>0.5</v>
      </c>
      <c r="M3053" s="410">
        <f t="shared" si="1510"/>
        <v>10.54</v>
      </c>
      <c r="N3053" s="410">
        <f t="shared" si="1511"/>
        <v>10.649999999403953</v>
      </c>
      <c r="O3053" s="411"/>
      <c r="P3053" s="485">
        <f t="shared" ca="1" si="1512"/>
        <v>1.6224768518517829</v>
      </c>
      <c r="Q3053" s="484">
        <f t="shared" ca="1" si="1513"/>
        <v>1.6226504629628939</v>
      </c>
      <c r="R3053" s="486">
        <v>0.10999999940395355</v>
      </c>
      <c r="S3053" s="486"/>
      <c r="T3053"/>
      <c r="U3053" s="469" t="str">
        <f t="shared" si="1514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6"/>
        <v>3038</v>
      </c>
      <c r="B3054" s="541"/>
      <c r="C3054" s="404" t="str">
        <f t="shared" si="1531"/>
        <v>C-R</v>
      </c>
      <c r="D3054" s="405"/>
      <c r="E3054" s="405">
        <v>0.43745370370370368</v>
      </c>
      <c r="F3054" s="406">
        <f t="shared" ref="F3054:H3054" si="1541">F3053</f>
        <v>1.7</v>
      </c>
      <c r="G3054" s="468">
        <f t="shared" si="1541"/>
        <v>8.34</v>
      </c>
      <c r="H3054" s="407">
        <f t="shared" si="1541"/>
        <v>1.2</v>
      </c>
      <c r="I3054" s="407">
        <f t="shared" si="1507"/>
        <v>10.039999999999999</v>
      </c>
      <c r="J3054" s="407">
        <f t="shared" si="1508"/>
        <v>10.149999999403953</v>
      </c>
      <c r="K3054" s="408">
        <f t="shared" si="1509"/>
        <v>0.10999999940395355</v>
      </c>
      <c r="L3054" s="409">
        <f t="shared" si="1528"/>
        <v>0.5</v>
      </c>
      <c r="M3054" s="410">
        <f t="shared" si="1510"/>
        <v>10.54</v>
      </c>
      <c r="N3054" s="410">
        <f t="shared" si="1511"/>
        <v>10.649999999403953</v>
      </c>
      <c r="O3054" s="411"/>
      <c r="P3054" s="485">
        <f t="shared" ca="1" si="1512"/>
        <v>1.6228819444443754</v>
      </c>
      <c r="Q3054" s="484">
        <f t="shared" ca="1" si="1513"/>
        <v>1.6230439814814124</v>
      </c>
      <c r="R3054" s="486">
        <v>0.10999999940395355</v>
      </c>
      <c r="S3054" s="486"/>
      <c r="T3054"/>
      <c r="U3054" s="469" t="str">
        <f t="shared" si="1514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6"/>
        <v>3039</v>
      </c>
      <c r="B3055" s="541"/>
      <c r="C3055" s="404" t="str">
        <f t="shared" si="1531"/>
        <v>C-R</v>
      </c>
      <c r="D3055" s="405"/>
      <c r="E3055" s="405">
        <v>0.43745370370370368</v>
      </c>
      <c r="F3055" s="406">
        <f t="shared" ref="F3055:H3055" si="1542">F3054</f>
        <v>1.7</v>
      </c>
      <c r="G3055" s="468">
        <f t="shared" si="1542"/>
        <v>8.34</v>
      </c>
      <c r="H3055" s="407">
        <f t="shared" si="1542"/>
        <v>1.2</v>
      </c>
      <c r="I3055" s="407">
        <f t="shared" si="1507"/>
        <v>10.039999999999999</v>
      </c>
      <c r="J3055" s="407">
        <f t="shared" si="1508"/>
        <v>10.149999999403953</v>
      </c>
      <c r="K3055" s="408">
        <f t="shared" si="1509"/>
        <v>0.10999999940395355</v>
      </c>
      <c r="L3055" s="409">
        <f t="shared" si="1528"/>
        <v>0.5</v>
      </c>
      <c r="M3055" s="410">
        <f t="shared" si="1510"/>
        <v>10.54</v>
      </c>
      <c r="N3055" s="410">
        <f t="shared" si="1511"/>
        <v>10.649999999403953</v>
      </c>
      <c r="O3055" s="411"/>
      <c r="P3055" s="485">
        <f t="shared" ca="1" si="1512"/>
        <v>1.6233333333332642</v>
      </c>
      <c r="Q3055" s="484">
        <f t="shared" ca="1" si="1513"/>
        <v>1.6234953703703012</v>
      </c>
      <c r="R3055" s="486">
        <v>0.10999999940395355</v>
      </c>
      <c r="S3055" s="486"/>
      <c r="T3055"/>
      <c r="U3055" s="469" t="str">
        <f t="shared" si="1514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6"/>
        <v>3040</v>
      </c>
      <c r="B3056" s="541"/>
      <c r="C3056" s="404" t="str">
        <f t="shared" si="1531"/>
        <v>C-R</v>
      </c>
      <c r="D3056" s="405"/>
      <c r="E3056" s="405">
        <v>0.43745370370370368</v>
      </c>
      <c r="F3056" s="406">
        <f t="shared" ref="F3056:H3056" si="1543">F3055</f>
        <v>1.7</v>
      </c>
      <c r="G3056" s="468">
        <f t="shared" si="1543"/>
        <v>8.34</v>
      </c>
      <c r="H3056" s="407">
        <f t="shared" si="1543"/>
        <v>1.2</v>
      </c>
      <c r="I3056" s="407">
        <f t="shared" si="1507"/>
        <v>10.039999999999999</v>
      </c>
      <c r="J3056" s="407">
        <f t="shared" si="1508"/>
        <v>10.149999999403953</v>
      </c>
      <c r="K3056" s="408">
        <f t="shared" si="1509"/>
        <v>0.10999999940395355</v>
      </c>
      <c r="L3056" s="409">
        <f t="shared" si="1528"/>
        <v>0.5</v>
      </c>
      <c r="M3056" s="410">
        <f t="shared" si="1510"/>
        <v>10.54</v>
      </c>
      <c r="N3056" s="410">
        <f t="shared" si="1511"/>
        <v>10.649999999403953</v>
      </c>
      <c r="O3056" s="411"/>
      <c r="P3056" s="485">
        <f t="shared" ca="1" si="1512"/>
        <v>1.623761574074005</v>
      </c>
      <c r="Q3056" s="484">
        <f t="shared" ca="1" si="1513"/>
        <v>1.6239004629628939</v>
      </c>
      <c r="R3056" s="486">
        <v>0.10999999940395355</v>
      </c>
      <c r="S3056" s="486"/>
      <c r="T3056"/>
      <c r="U3056" s="469" t="str">
        <f t="shared" si="1514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6"/>
        <v>3041</v>
      </c>
      <c r="B3057" s="541"/>
      <c r="C3057" s="404" t="str">
        <f t="shared" si="1531"/>
        <v>C-R</v>
      </c>
      <c r="D3057" s="405"/>
      <c r="E3057" s="405">
        <v>0.43745370370370368</v>
      </c>
      <c r="F3057" s="406">
        <f t="shared" ref="F3057:H3057" si="1544">F3056</f>
        <v>1.7</v>
      </c>
      <c r="G3057" s="468">
        <f t="shared" si="1544"/>
        <v>8.34</v>
      </c>
      <c r="H3057" s="407">
        <f t="shared" si="1544"/>
        <v>1.2</v>
      </c>
      <c r="I3057" s="407">
        <f t="shared" si="1507"/>
        <v>10.039999999999999</v>
      </c>
      <c r="J3057" s="407">
        <f t="shared" si="1508"/>
        <v>10.149999999403953</v>
      </c>
      <c r="K3057" s="408">
        <f t="shared" si="1509"/>
        <v>0.10999999940395355</v>
      </c>
      <c r="L3057" s="409">
        <f t="shared" si="1528"/>
        <v>0.5</v>
      </c>
      <c r="M3057" s="410">
        <f t="shared" si="1510"/>
        <v>10.54</v>
      </c>
      <c r="N3057" s="410">
        <f t="shared" si="1511"/>
        <v>10.649999999403953</v>
      </c>
      <c r="O3057" s="411"/>
      <c r="P3057" s="485">
        <f t="shared" ca="1" si="1512"/>
        <v>1.6241319444443754</v>
      </c>
      <c r="Q3057" s="484">
        <f t="shared" ca="1" si="1513"/>
        <v>1.6242939814814124</v>
      </c>
      <c r="R3057" s="486">
        <v>0.10999999940395355</v>
      </c>
      <c r="S3057" s="486"/>
      <c r="T3057"/>
      <c r="U3057" s="469" t="str">
        <f t="shared" si="1514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6"/>
        <v>3042</v>
      </c>
      <c r="B3058" s="541"/>
      <c r="C3058" s="404" t="str">
        <f t="shared" si="1531"/>
        <v>C-R</v>
      </c>
      <c r="D3058" s="405"/>
      <c r="E3058" s="405">
        <v>0.43745370370370368</v>
      </c>
      <c r="F3058" s="406">
        <f t="shared" ref="F3058:H3058" si="1545">F3057</f>
        <v>1.7</v>
      </c>
      <c r="G3058" s="468">
        <f t="shared" si="1545"/>
        <v>8.34</v>
      </c>
      <c r="H3058" s="407">
        <f t="shared" si="1545"/>
        <v>1.2</v>
      </c>
      <c r="I3058" s="407">
        <f t="shared" si="1507"/>
        <v>10.039999999999999</v>
      </c>
      <c r="J3058" s="407">
        <f t="shared" si="1508"/>
        <v>10.149999999403953</v>
      </c>
      <c r="K3058" s="408">
        <f t="shared" si="1509"/>
        <v>0.10999999940395355</v>
      </c>
      <c r="L3058" s="409">
        <f t="shared" si="1528"/>
        <v>0.5</v>
      </c>
      <c r="M3058" s="410">
        <f t="shared" si="1510"/>
        <v>10.54</v>
      </c>
      <c r="N3058" s="410">
        <f t="shared" si="1511"/>
        <v>10.649999999403953</v>
      </c>
      <c r="O3058" s="411"/>
      <c r="P3058" s="485">
        <f t="shared" ca="1" si="1512"/>
        <v>1.6245254629628938</v>
      </c>
      <c r="Q3058" s="484">
        <f t="shared" ca="1" si="1513"/>
        <v>1.6246643518517827</v>
      </c>
      <c r="R3058" s="486">
        <v>0.10999999940395355</v>
      </c>
      <c r="S3058" s="486"/>
      <c r="T3058"/>
      <c r="U3058" s="469" t="str">
        <f t="shared" si="1514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6"/>
        <v>3043</v>
      </c>
      <c r="B3059" s="541"/>
      <c r="C3059" s="404" t="str">
        <f t="shared" si="1531"/>
        <v>C-R</v>
      </c>
      <c r="D3059" s="405"/>
      <c r="E3059" s="405">
        <v>0.43745370370370368</v>
      </c>
      <c r="F3059" s="406">
        <f t="shared" ref="F3059:H3059" si="1546">F3058</f>
        <v>1.7</v>
      </c>
      <c r="G3059" s="468">
        <f t="shared" si="1546"/>
        <v>8.34</v>
      </c>
      <c r="H3059" s="407">
        <f t="shared" si="1546"/>
        <v>1.2</v>
      </c>
      <c r="I3059" s="407">
        <f t="shared" si="1507"/>
        <v>10.039999999999999</v>
      </c>
      <c r="J3059" s="407">
        <f t="shared" si="1508"/>
        <v>10.149999999403953</v>
      </c>
      <c r="K3059" s="408">
        <f t="shared" si="1509"/>
        <v>0.10999999940395355</v>
      </c>
      <c r="L3059" s="409">
        <f t="shared" si="1528"/>
        <v>0.5</v>
      </c>
      <c r="M3059" s="410">
        <f t="shared" si="1510"/>
        <v>10.54</v>
      </c>
      <c r="N3059" s="410">
        <f t="shared" si="1511"/>
        <v>10.649999999403953</v>
      </c>
      <c r="O3059" s="411"/>
      <c r="P3059" s="485">
        <f t="shared" ca="1" si="1512"/>
        <v>1.6249305555554865</v>
      </c>
      <c r="Q3059" s="484">
        <f t="shared" ca="1" si="1513"/>
        <v>1.6250925925925235</v>
      </c>
      <c r="R3059" s="486">
        <v>0.10999999940395355</v>
      </c>
      <c r="S3059" s="486"/>
      <c r="T3059"/>
      <c r="U3059" s="469" t="str">
        <f t="shared" si="1514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6"/>
        <v>3044</v>
      </c>
      <c r="B3060" s="541"/>
      <c r="C3060" s="404" t="str">
        <f t="shared" si="1531"/>
        <v>C-R</v>
      </c>
      <c r="D3060" s="405"/>
      <c r="E3060" s="405">
        <v>0.43745370370370368</v>
      </c>
      <c r="F3060" s="406">
        <f t="shared" ref="F3060:H3060" si="1547">F3059</f>
        <v>1.7</v>
      </c>
      <c r="G3060" s="468">
        <f t="shared" si="1547"/>
        <v>8.34</v>
      </c>
      <c r="H3060" s="407">
        <f t="shared" si="1547"/>
        <v>1.2</v>
      </c>
      <c r="I3060" s="407">
        <f t="shared" si="1507"/>
        <v>10.039999999999999</v>
      </c>
      <c r="J3060" s="407">
        <f t="shared" si="1508"/>
        <v>10.149999999403953</v>
      </c>
      <c r="K3060" s="408">
        <f t="shared" si="1509"/>
        <v>0.10999999940395355</v>
      </c>
      <c r="L3060" s="409">
        <f t="shared" si="1528"/>
        <v>0.5</v>
      </c>
      <c r="M3060" s="410">
        <f t="shared" si="1510"/>
        <v>10.54</v>
      </c>
      <c r="N3060" s="410">
        <f t="shared" si="1511"/>
        <v>10.649999999403953</v>
      </c>
      <c r="O3060" s="411"/>
      <c r="P3060" s="485">
        <f t="shared" ca="1" si="1512"/>
        <v>1.625347222222153</v>
      </c>
      <c r="Q3060" s="484">
        <f t="shared" ca="1" si="1513"/>
        <v>1.6254976851851159</v>
      </c>
      <c r="R3060" s="486">
        <v>0.10999999940395355</v>
      </c>
      <c r="S3060" s="486"/>
      <c r="T3060"/>
      <c r="U3060" s="469" t="str">
        <f t="shared" si="1514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6"/>
        <v>3045</v>
      </c>
      <c r="B3061" s="541"/>
      <c r="C3061" s="404" t="str">
        <f t="shared" si="1531"/>
        <v>C-R</v>
      </c>
      <c r="D3061" s="405"/>
      <c r="E3061" s="405">
        <v>0.43745370370370368</v>
      </c>
      <c r="F3061" s="406">
        <f t="shared" ref="F3061:H3061" si="1548">F3060</f>
        <v>1.7</v>
      </c>
      <c r="G3061" s="468">
        <f t="shared" si="1548"/>
        <v>8.34</v>
      </c>
      <c r="H3061" s="407">
        <f t="shared" si="1548"/>
        <v>1.2</v>
      </c>
      <c r="I3061" s="407">
        <f t="shared" si="1507"/>
        <v>10.039999999999999</v>
      </c>
      <c r="J3061" s="407">
        <f t="shared" si="1508"/>
        <v>10.149999999403953</v>
      </c>
      <c r="K3061" s="408">
        <f t="shared" si="1509"/>
        <v>0.10999999940395355</v>
      </c>
      <c r="L3061" s="409">
        <f t="shared" si="1528"/>
        <v>0.5</v>
      </c>
      <c r="M3061" s="410">
        <f t="shared" si="1510"/>
        <v>10.54</v>
      </c>
      <c r="N3061" s="410">
        <f t="shared" si="1511"/>
        <v>10.649999999403953</v>
      </c>
      <c r="O3061" s="411"/>
      <c r="P3061" s="485">
        <f t="shared" ca="1" si="1512"/>
        <v>1.6257638888888197</v>
      </c>
      <c r="Q3061" s="484">
        <f t="shared" ca="1" si="1513"/>
        <v>1.6259374999999308</v>
      </c>
      <c r="R3061" s="486">
        <v>0.10999999940395355</v>
      </c>
      <c r="S3061" s="486"/>
      <c r="T3061"/>
      <c r="U3061" s="469" t="str">
        <f t="shared" si="1514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6"/>
        <v>3046</v>
      </c>
      <c r="B3062" s="541"/>
      <c r="C3062" s="404" t="str">
        <f t="shared" si="1531"/>
        <v>C-R</v>
      </c>
      <c r="D3062" s="405"/>
      <c r="E3062" s="405">
        <v>0.43745370370370368</v>
      </c>
      <c r="F3062" s="406">
        <f t="shared" ref="F3062:H3062" si="1549">F3061</f>
        <v>1.7</v>
      </c>
      <c r="G3062" s="468">
        <f t="shared" si="1549"/>
        <v>8.34</v>
      </c>
      <c r="H3062" s="407">
        <f t="shared" si="1549"/>
        <v>1.2</v>
      </c>
      <c r="I3062" s="407">
        <f t="shared" si="1507"/>
        <v>10.039999999999999</v>
      </c>
      <c r="J3062" s="407">
        <f t="shared" si="1508"/>
        <v>10.149999999403953</v>
      </c>
      <c r="K3062" s="408">
        <f t="shared" si="1509"/>
        <v>0.10999999940395355</v>
      </c>
      <c r="L3062" s="409">
        <f t="shared" si="1528"/>
        <v>0.5</v>
      </c>
      <c r="M3062" s="410">
        <f t="shared" si="1510"/>
        <v>10.54</v>
      </c>
      <c r="N3062" s="410">
        <f t="shared" si="1511"/>
        <v>10.649999999403953</v>
      </c>
      <c r="O3062" s="411"/>
      <c r="P3062" s="485">
        <f t="shared" ca="1" si="1512"/>
        <v>1.6261689814814122</v>
      </c>
      <c r="Q3062" s="484">
        <f t="shared" ca="1" si="1513"/>
        <v>1.6263194444443752</v>
      </c>
      <c r="R3062" s="486">
        <v>0.10999999940395355</v>
      </c>
      <c r="S3062" s="486"/>
      <c r="T3062"/>
      <c r="U3062" s="469" t="str">
        <f t="shared" si="1514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6"/>
        <v>3047</v>
      </c>
      <c r="B3063" s="541"/>
      <c r="C3063" s="404" t="str">
        <f t="shared" si="1531"/>
        <v>C-R</v>
      </c>
      <c r="D3063" s="405"/>
      <c r="E3063" s="405">
        <v>0.43745370370370368</v>
      </c>
      <c r="F3063" s="406">
        <f t="shared" ref="F3063:H3063" si="1550">F3062</f>
        <v>1.7</v>
      </c>
      <c r="G3063" s="468">
        <f t="shared" si="1550"/>
        <v>8.34</v>
      </c>
      <c r="H3063" s="407">
        <f t="shared" si="1550"/>
        <v>1.2</v>
      </c>
      <c r="I3063" s="407">
        <f t="shared" si="1507"/>
        <v>10.039999999999999</v>
      </c>
      <c r="J3063" s="407">
        <f t="shared" si="1508"/>
        <v>10.149999999403953</v>
      </c>
      <c r="K3063" s="408">
        <f t="shared" si="1509"/>
        <v>0.10999999940395355</v>
      </c>
      <c r="L3063" s="409">
        <f t="shared" si="1528"/>
        <v>0.5</v>
      </c>
      <c r="M3063" s="410">
        <f t="shared" si="1510"/>
        <v>10.54</v>
      </c>
      <c r="N3063" s="410">
        <f t="shared" si="1511"/>
        <v>10.649999999403953</v>
      </c>
      <c r="O3063" s="411"/>
      <c r="P3063" s="485">
        <f t="shared" ca="1" si="1512"/>
        <v>1.6265856481480789</v>
      </c>
      <c r="Q3063" s="484">
        <f t="shared" ca="1" si="1513"/>
        <v>1.62675925925919</v>
      </c>
      <c r="R3063" s="486">
        <v>0.10999999940395355</v>
      </c>
      <c r="S3063" s="486"/>
      <c r="T3063"/>
      <c r="U3063" s="469" t="str">
        <f t="shared" si="1514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6"/>
        <v>3048</v>
      </c>
      <c r="B3064" s="541"/>
      <c r="C3064" s="404" t="str">
        <f t="shared" si="1531"/>
        <v>C-R</v>
      </c>
      <c r="D3064" s="405"/>
      <c r="E3064" s="405">
        <v>0.43745370370370368</v>
      </c>
      <c r="F3064" s="406">
        <f t="shared" ref="F3064:H3064" si="1551">F3063</f>
        <v>1.7</v>
      </c>
      <c r="G3064" s="468">
        <f t="shared" si="1551"/>
        <v>8.34</v>
      </c>
      <c r="H3064" s="407">
        <f t="shared" si="1551"/>
        <v>1.2</v>
      </c>
      <c r="I3064" s="407">
        <f t="shared" si="1507"/>
        <v>10.039999999999999</v>
      </c>
      <c r="J3064" s="407">
        <f t="shared" si="1508"/>
        <v>10.149999999403953</v>
      </c>
      <c r="K3064" s="408">
        <f t="shared" si="1509"/>
        <v>0.10999999940395355</v>
      </c>
      <c r="L3064" s="409">
        <f t="shared" si="1528"/>
        <v>0.5</v>
      </c>
      <c r="M3064" s="410">
        <f t="shared" si="1510"/>
        <v>10.54</v>
      </c>
      <c r="N3064" s="410">
        <f t="shared" si="1511"/>
        <v>10.649999999403953</v>
      </c>
      <c r="O3064" s="411"/>
      <c r="P3064" s="485">
        <f t="shared" ca="1" si="1512"/>
        <v>1.6270023148147454</v>
      </c>
      <c r="Q3064" s="484">
        <f t="shared" ca="1" si="1513"/>
        <v>1.6271527777777084</v>
      </c>
      <c r="R3064" s="486">
        <v>0.10999999940395355</v>
      </c>
      <c r="S3064" s="486"/>
      <c r="T3064"/>
      <c r="U3064" s="469" t="str">
        <f t="shared" si="1514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6"/>
        <v>3049</v>
      </c>
      <c r="B3065" s="541"/>
      <c r="C3065" s="404" t="str">
        <f t="shared" si="1531"/>
        <v>C-R</v>
      </c>
      <c r="D3065" s="405"/>
      <c r="E3065" s="405">
        <v>0.43745370370370368</v>
      </c>
      <c r="F3065" s="406">
        <f t="shared" ref="F3065:H3065" si="1552">F3064</f>
        <v>1.7</v>
      </c>
      <c r="G3065" s="468">
        <f t="shared" si="1552"/>
        <v>8.34</v>
      </c>
      <c r="H3065" s="407">
        <f t="shared" si="1552"/>
        <v>1.2</v>
      </c>
      <c r="I3065" s="407">
        <f t="shared" si="1507"/>
        <v>10.039999999999999</v>
      </c>
      <c r="J3065" s="407">
        <f t="shared" si="1508"/>
        <v>10.149999999403953</v>
      </c>
      <c r="K3065" s="408">
        <f t="shared" si="1509"/>
        <v>0.10999999940395355</v>
      </c>
      <c r="L3065" s="409">
        <f t="shared" si="1528"/>
        <v>0.5</v>
      </c>
      <c r="M3065" s="410">
        <f t="shared" si="1510"/>
        <v>10.54</v>
      </c>
      <c r="N3065" s="410">
        <f t="shared" si="1511"/>
        <v>10.649999999403953</v>
      </c>
      <c r="O3065" s="411"/>
      <c r="P3065" s="485">
        <f t="shared" ca="1" si="1512"/>
        <v>1.6273842592591898</v>
      </c>
      <c r="Q3065" s="484">
        <f t="shared" ca="1" si="1513"/>
        <v>1.6275462962962268</v>
      </c>
      <c r="R3065" s="486">
        <v>0.10999999940395355</v>
      </c>
      <c r="S3065" s="486"/>
      <c r="T3065"/>
      <c r="U3065" s="469" t="str">
        <f t="shared" si="1514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6"/>
        <v>3050</v>
      </c>
      <c r="B3066" s="541"/>
      <c r="C3066" s="404" t="str">
        <f t="shared" si="1531"/>
        <v>C-R</v>
      </c>
      <c r="D3066" s="405"/>
      <c r="E3066" s="405">
        <v>0.43745370370370368</v>
      </c>
      <c r="F3066" s="406">
        <f t="shared" ref="F3066:H3066" si="1553">F3065</f>
        <v>1.7</v>
      </c>
      <c r="G3066" s="468">
        <f t="shared" si="1553"/>
        <v>8.34</v>
      </c>
      <c r="H3066" s="407">
        <f t="shared" si="1553"/>
        <v>1.2</v>
      </c>
      <c r="I3066" s="407">
        <f t="shared" si="1507"/>
        <v>10.039999999999999</v>
      </c>
      <c r="J3066" s="407">
        <f t="shared" si="1508"/>
        <v>10.149999999403953</v>
      </c>
      <c r="K3066" s="408">
        <f t="shared" si="1509"/>
        <v>0.10999999940395355</v>
      </c>
      <c r="L3066" s="409">
        <f t="shared" si="1528"/>
        <v>0.5</v>
      </c>
      <c r="M3066" s="410">
        <f t="shared" si="1510"/>
        <v>10.54</v>
      </c>
      <c r="N3066" s="410">
        <f t="shared" si="1511"/>
        <v>10.649999999403953</v>
      </c>
      <c r="O3066" s="411"/>
      <c r="P3066" s="485">
        <f t="shared" ca="1" si="1512"/>
        <v>1.6277777777777083</v>
      </c>
      <c r="Q3066" s="484">
        <f t="shared" ca="1" si="1513"/>
        <v>1.6279513888888193</v>
      </c>
      <c r="R3066" s="486">
        <v>0.10999999940395355</v>
      </c>
      <c r="S3066" s="486"/>
      <c r="T3066"/>
      <c r="U3066" s="469" t="str">
        <f t="shared" si="1514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6"/>
        <v>3051</v>
      </c>
      <c r="B3067" s="541"/>
      <c r="C3067" s="404" t="str">
        <f t="shared" si="1531"/>
        <v>C-R</v>
      </c>
      <c r="D3067" s="405"/>
      <c r="E3067" s="405">
        <v>0.43745370370370368</v>
      </c>
      <c r="F3067" s="406">
        <f t="shared" ref="F3067:H3067" si="1554">F3066</f>
        <v>1.7</v>
      </c>
      <c r="G3067" s="468">
        <f t="shared" si="1554"/>
        <v>8.34</v>
      </c>
      <c r="H3067" s="407">
        <f t="shared" si="1554"/>
        <v>1.2</v>
      </c>
      <c r="I3067" s="407">
        <f t="shared" si="1507"/>
        <v>10.039999999999999</v>
      </c>
      <c r="J3067" s="407">
        <f t="shared" si="1508"/>
        <v>10.149999999403953</v>
      </c>
      <c r="K3067" s="408">
        <f t="shared" si="1509"/>
        <v>0.10999999940395355</v>
      </c>
      <c r="L3067" s="409">
        <f t="shared" si="1528"/>
        <v>0.5</v>
      </c>
      <c r="M3067" s="410">
        <f t="shared" si="1510"/>
        <v>10.54</v>
      </c>
      <c r="N3067" s="410">
        <f t="shared" si="1511"/>
        <v>10.649999999403953</v>
      </c>
      <c r="O3067" s="411"/>
      <c r="P3067" s="485">
        <f t="shared" ca="1" si="1512"/>
        <v>1.6282175925925231</v>
      </c>
      <c r="Q3067" s="484">
        <f t="shared" ca="1" si="1513"/>
        <v>1.628368055555486</v>
      </c>
      <c r="R3067" s="486">
        <v>0.10999999940395355</v>
      </c>
      <c r="S3067" s="486"/>
      <c r="T3067"/>
      <c r="U3067" s="469" t="str">
        <f t="shared" si="1514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6"/>
        <v>3052</v>
      </c>
      <c r="B3068" s="541"/>
      <c r="C3068" s="404" t="str">
        <f t="shared" si="1531"/>
        <v>C-R</v>
      </c>
      <c r="D3068" s="405"/>
      <c r="E3068" s="405">
        <v>0.43745370370370368</v>
      </c>
      <c r="F3068" s="406">
        <f t="shared" ref="F3068:H3068" si="1555">F3067</f>
        <v>1.7</v>
      </c>
      <c r="G3068" s="468">
        <f t="shared" si="1555"/>
        <v>8.34</v>
      </c>
      <c r="H3068" s="407">
        <f t="shared" si="1555"/>
        <v>1.2</v>
      </c>
      <c r="I3068" s="407">
        <f t="shared" si="1507"/>
        <v>10.039999999999999</v>
      </c>
      <c r="J3068" s="407">
        <f t="shared" si="1508"/>
        <v>10.149999999403953</v>
      </c>
      <c r="K3068" s="408">
        <f t="shared" si="1509"/>
        <v>0.10999999940395355</v>
      </c>
      <c r="L3068" s="409">
        <f t="shared" si="1528"/>
        <v>0.5</v>
      </c>
      <c r="M3068" s="410">
        <f t="shared" si="1510"/>
        <v>10.54</v>
      </c>
      <c r="N3068" s="410">
        <f t="shared" si="1511"/>
        <v>10.649999999403953</v>
      </c>
      <c r="O3068" s="411"/>
      <c r="P3068" s="485">
        <f t="shared" ca="1" si="1512"/>
        <v>1.6286458333332638</v>
      </c>
      <c r="Q3068" s="484">
        <f t="shared" ca="1" si="1513"/>
        <v>1.6287847222221528</v>
      </c>
      <c r="R3068" s="486">
        <v>0.10999999940395355</v>
      </c>
      <c r="S3068" s="486"/>
      <c r="T3068"/>
      <c r="U3068" s="469" t="str">
        <f t="shared" si="1514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6"/>
        <v>3053</v>
      </c>
      <c r="B3069" s="541"/>
      <c r="C3069" s="404" t="str">
        <f t="shared" si="1531"/>
        <v>C-R</v>
      </c>
      <c r="D3069" s="405"/>
      <c r="E3069" s="405">
        <v>0.43745370370370368</v>
      </c>
      <c r="F3069" s="406">
        <f t="shared" ref="F3069:H3069" si="1556">F3068</f>
        <v>1.7</v>
      </c>
      <c r="G3069" s="468">
        <f t="shared" si="1556"/>
        <v>8.34</v>
      </c>
      <c r="H3069" s="407">
        <f t="shared" si="1556"/>
        <v>1.2</v>
      </c>
      <c r="I3069" s="407">
        <f t="shared" si="1507"/>
        <v>10.039999999999999</v>
      </c>
      <c r="J3069" s="407">
        <f t="shared" si="1508"/>
        <v>10.149999999403953</v>
      </c>
      <c r="K3069" s="408">
        <f t="shared" si="1509"/>
        <v>0.10999999940395355</v>
      </c>
      <c r="L3069" s="409">
        <f t="shared" si="1528"/>
        <v>0.5</v>
      </c>
      <c r="M3069" s="410">
        <f t="shared" si="1510"/>
        <v>10.54</v>
      </c>
      <c r="N3069" s="410">
        <f t="shared" si="1511"/>
        <v>10.649999999403953</v>
      </c>
      <c r="O3069" s="411"/>
      <c r="P3069" s="485">
        <f t="shared" ca="1" si="1512"/>
        <v>1.6290740740740046</v>
      </c>
      <c r="Q3069" s="484">
        <f t="shared" ca="1" si="1513"/>
        <v>1.6292476851851156</v>
      </c>
      <c r="R3069" s="486">
        <v>0.10999999940395355</v>
      </c>
      <c r="S3069" s="486"/>
      <c r="T3069"/>
      <c r="U3069" s="469" t="str">
        <f t="shared" si="1514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6"/>
        <v>3054</v>
      </c>
      <c r="B3070" s="541"/>
      <c r="C3070" s="404" t="str">
        <f t="shared" si="1531"/>
        <v>C-R</v>
      </c>
      <c r="D3070" s="405"/>
      <c r="E3070" s="405">
        <v>0.43745370370370368</v>
      </c>
      <c r="F3070" s="406">
        <f t="shared" ref="F3070:H3070" si="1557">F3069</f>
        <v>1.7</v>
      </c>
      <c r="G3070" s="468">
        <f t="shared" si="1557"/>
        <v>8.34</v>
      </c>
      <c r="H3070" s="407">
        <f t="shared" si="1557"/>
        <v>1.2</v>
      </c>
      <c r="I3070" s="407">
        <f t="shared" si="1507"/>
        <v>10.039999999999999</v>
      </c>
      <c r="J3070" s="407">
        <f t="shared" si="1508"/>
        <v>10.149999999403953</v>
      </c>
      <c r="K3070" s="408">
        <f t="shared" si="1509"/>
        <v>0.10999999940395355</v>
      </c>
      <c r="L3070" s="409">
        <f t="shared" si="1528"/>
        <v>0.5</v>
      </c>
      <c r="M3070" s="410">
        <f t="shared" si="1510"/>
        <v>10.54</v>
      </c>
      <c r="N3070" s="410">
        <f t="shared" si="1511"/>
        <v>10.649999999403953</v>
      </c>
      <c r="O3070" s="411"/>
      <c r="P3070" s="485">
        <f t="shared" ca="1" si="1512"/>
        <v>1.6294791666665971</v>
      </c>
      <c r="Q3070" s="484">
        <f t="shared" ca="1" si="1513"/>
        <v>1.629618055555486</v>
      </c>
      <c r="R3070" s="486">
        <v>0.10999999940395355</v>
      </c>
      <c r="S3070" s="486"/>
      <c r="T3070"/>
      <c r="U3070" s="469" t="str">
        <f t="shared" si="1514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6"/>
        <v>3055</v>
      </c>
      <c r="B3071" s="541"/>
      <c r="C3071" s="404" t="str">
        <f t="shared" si="1531"/>
        <v>C-R</v>
      </c>
      <c r="D3071" s="405"/>
      <c r="E3071" s="405">
        <v>0.43745370370370368</v>
      </c>
      <c r="F3071" s="406">
        <f t="shared" ref="F3071:H3071" si="1558">F3070</f>
        <v>1.7</v>
      </c>
      <c r="G3071" s="468">
        <f t="shared" si="1558"/>
        <v>8.34</v>
      </c>
      <c r="H3071" s="407">
        <f t="shared" si="1558"/>
        <v>1.2</v>
      </c>
      <c r="I3071" s="407">
        <f t="shared" si="1507"/>
        <v>10.039999999999999</v>
      </c>
      <c r="J3071" s="407">
        <f t="shared" si="1508"/>
        <v>10.149999999403953</v>
      </c>
      <c r="K3071" s="408">
        <f t="shared" si="1509"/>
        <v>0.10999999940395355</v>
      </c>
      <c r="L3071" s="409">
        <f t="shared" si="1528"/>
        <v>0.5</v>
      </c>
      <c r="M3071" s="410">
        <f t="shared" si="1510"/>
        <v>10.54</v>
      </c>
      <c r="N3071" s="410">
        <f t="shared" si="1511"/>
        <v>10.649999999403953</v>
      </c>
      <c r="O3071" s="411"/>
      <c r="P3071" s="485">
        <f t="shared" ca="1" si="1512"/>
        <v>1.6298611111110415</v>
      </c>
      <c r="Q3071" s="484">
        <f t="shared" ca="1" si="1513"/>
        <v>1.6300347222221525</v>
      </c>
      <c r="R3071" s="486">
        <v>0.10999999940395355</v>
      </c>
      <c r="S3071" s="486"/>
      <c r="T3071"/>
      <c r="U3071" s="469" t="str">
        <f t="shared" si="1514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6"/>
        <v>3056</v>
      </c>
      <c r="B3072" s="541"/>
      <c r="C3072" s="404" t="str">
        <f t="shared" si="1531"/>
        <v>C-R</v>
      </c>
      <c r="D3072" s="405"/>
      <c r="E3072" s="405">
        <v>0.43745370370370368</v>
      </c>
      <c r="F3072" s="406">
        <f t="shared" ref="F3072:H3072" si="1559">F3071</f>
        <v>1.7</v>
      </c>
      <c r="G3072" s="468">
        <f t="shared" si="1559"/>
        <v>8.34</v>
      </c>
      <c r="H3072" s="407">
        <f t="shared" si="1559"/>
        <v>1.2</v>
      </c>
      <c r="I3072" s="407">
        <f t="shared" si="1507"/>
        <v>10.039999999999999</v>
      </c>
      <c r="J3072" s="407">
        <f t="shared" si="1508"/>
        <v>10.149999999403953</v>
      </c>
      <c r="K3072" s="408">
        <f t="shared" si="1509"/>
        <v>0.10999999940395355</v>
      </c>
      <c r="L3072" s="409">
        <f t="shared" si="1528"/>
        <v>0.5</v>
      </c>
      <c r="M3072" s="410">
        <f t="shared" si="1510"/>
        <v>10.54</v>
      </c>
      <c r="N3072" s="410">
        <f t="shared" si="1511"/>
        <v>10.649999999403953</v>
      </c>
      <c r="O3072" s="411"/>
      <c r="P3072" s="485">
        <f t="shared" ca="1" si="1512"/>
        <v>1.630289351851782</v>
      </c>
      <c r="Q3072" s="484">
        <f t="shared" ca="1" si="1513"/>
        <v>1.630439814814745</v>
      </c>
      <c r="R3072" s="486">
        <v>0.10999999940395355</v>
      </c>
      <c r="S3072" s="486"/>
      <c r="T3072"/>
      <c r="U3072" s="469" t="str">
        <f t="shared" si="1514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6"/>
        <v>3057</v>
      </c>
      <c r="B3073" s="541"/>
      <c r="C3073" s="404" t="str">
        <f t="shared" si="1531"/>
        <v>C-R</v>
      </c>
      <c r="D3073" s="405"/>
      <c r="E3073" s="405">
        <v>0.43745370370370368</v>
      </c>
      <c r="F3073" s="406">
        <f t="shared" ref="F3073:H3073" si="1560">F3072</f>
        <v>1.7</v>
      </c>
      <c r="G3073" s="468">
        <f t="shared" si="1560"/>
        <v>8.34</v>
      </c>
      <c r="H3073" s="407">
        <f t="shared" si="1560"/>
        <v>1.2</v>
      </c>
      <c r="I3073" s="407">
        <f t="shared" si="1507"/>
        <v>10.039999999999999</v>
      </c>
      <c r="J3073" s="407">
        <f t="shared" si="1508"/>
        <v>10.149999999403953</v>
      </c>
      <c r="K3073" s="408">
        <f t="shared" si="1509"/>
        <v>0.10999999940395355</v>
      </c>
      <c r="L3073" s="409">
        <f t="shared" si="1528"/>
        <v>0.5</v>
      </c>
      <c r="M3073" s="410">
        <f t="shared" si="1510"/>
        <v>10.54</v>
      </c>
      <c r="N3073" s="410">
        <f t="shared" si="1511"/>
        <v>10.649999999403953</v>
      </c>
      <c r="O3073" s="411"/>
      <c r="P3073" s="485">
        <f t="shared" ca="1" si="1512"/>
        <v>1.6306828703703005</v>
      </c>
      <c r="Q3073" s="484">
        <f t="shared" ca="1" si="1513"/>
        <v>1.6308333333332634</v>
      </c>
      <c r="R3073" s="486">
        <v>0.10999999940395355</v>
      </c>
      <c r="S3073" s="486"/>
      <c r="T3073"/>
      <c r="U3073" s="469" t="str">
        <f t="shared" si="1514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6"/>
        <v>3058</v>
      </c>
      <c r="B3074" s="541"/>
      <c r="C3074" s="404" t="str">
        <f t="shared" si="1531"/>
        <v>C-R</v>
      </c>
      <c r="D3074" s="405"/>
      <c r="E3074" s="405">
        <v>0.43745370370370368</v>
      </c>
      <c r="F3074" s="406">
        <f t="shared" ref="F3074:H3074" si="1561">F3073</f>
        <v>1.7</v>
      </c>
      <c r="G3074" s="468">
        <f t="shared" si="1561"/>
        <v>8.34</v>
      </c>
      <c r="H3074" s="407">
        <f t="shared" si="1561"/>
        <v>1.2</v>
      </c>
      <c r="I3074" s="407">
        <f t="shared" si="1507"/>
        <v>10.039999999999999</v>
      </c>
      <c r="J3074" s="407">
        <f t="shared" si="1508"/>
        <v>10.149999999403953</v>
      </c>
      <c r="K3074" s="408">
        <f t="shared" si="1509"/>
        <v>0.10999999940395355</v>
      </c>
      <c r="L3074" s="409">
        <f t="shared" si="1528"/>
        <v>0.5</v>
      </c>
      <c r="M3074" s="410">
        <f t="shared" si="1510"/>
        <v>10.54</v>
      </c>
      <c r="N3074" s="410">
        <f t="shared" si="1511"/>
        <v>10.649999999403953</v>
      </c>
      <c r="O3074" s="411"/>
      <c r="P3074" s="485">
        <f t="shared" ca="1" si="1512"/>
        <v>1.6310879629628929</v>
      </c>
      <c r="Q3074" s="484">
        <f t="shared" ca="1" si="1513"/>
        <v>1.6312268518517818</v>
      </c>
      <c r="R3074" s="486">
        <v>0.10999999940395355</v>
      </c>
      <c r="S3074" s="486"/>
      <c r="T3074"/>
      <c r="U3074" s="469" t="str">
        <f t="shared" si="1514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6"/>
        <v>3059</v>
      </c>
      <c r="B3075" s="541"/>
      <c r="C3075" s="404" t="str">
        <f t="shared" si="1531"/>
        <v>C-R</v>
      </c>
      <c r="D3075" s="405"/>
      <c r="E3075" s="405">
        <v>0.43745370370370368</v>
      </c>
      <c r="F3075" s="406">
        <f t="shared" ref="F3075:H3075" si="1562">F3074</f>
        <v>1.7</v>
      </c>
      <c r="G3075" s="468">
        <f t="shared" si="1562"/>
        <v>8.34</v>
      </c>
      <c r="H3075" s="407">
        <f t="shared" si="1562"/>
        <v>1.2</v>
      </c>
      <c r="I3075" s="407">
        <f t="shared" si="1507"/>
        <v>10.039999999999999</v>
      </c>
      <c r="J3075" s="407">
        <f t="shared" si="1508"/>
        <v>10.149999999403953</v>
      </c>
      <c r="K3075" s="408">
        <f t="shared" si="1509"/>
        <v>0.10999999940395355</v>
      </c>
      <c r="L3075" s="409">
        <f t="shared" si="1528"/>
        <v>0.5</v>
      </c>
      <c r="M3075" s="410">
        <f t="shared" si="1510"/>
        <v>10.54</v>
      </c>
      <c r="N3075" s="410">
        <f t="shared" si="1511"/>
        <v>10.649999999403953</v>
      </c>
      <c r="O3075" s="411"/>
      <c r="P3075" s="485">
        <f t="shared" ca="1" si="1512"/>
        <v>1.6314814814814114</v>
      </c>
      <c r="Q3075" s="484">
        <f t="shared" ca="1" si="1513"/>
        <v>1.6316319444443743</v>
      </c>
      <c r="R3075" s="486">
        <v>0.10999999940395355</v>
      </c>
      <c r="S3075" s="486"/>
      <c r="T3075"/>
      <c r="U3075" s="469" t="str">
        <f t="shared" si="1514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6"/>
        <v>3060</v>
      </c>
      <c r="B3076" s="541"/>
      <c r="C3076" s="404" t="str">
        <f t="shared" si="1531"/>
        <v>C-R</v>
      </c>
      <c r="D3076" s="405"/>
      <c r="E3076" s="405">
        <v>0.43745370370370368</v>
      </c>
      <c r="F3076" s="406">
        <f t="shared" ref="F3076:H3076" si="1563">F3075</f>
        <v>1.7</v>
      </c>
      <c r="G3076" s="468">
        <f t="shared" si="1563"/>
        <v>8.34</v>
      </c>
      <c r="H3076" s="407">
        <f t="shared" si="1563"/>
        <v>1.2</v>
      </c>
      <c r="I3076" s="407">
        <f t="shared" si="1507"/>
        <v>10.039999999999999</v>
      </c>
      <c r="J3076" s="407">
        <f t="shared" si="1508"/>
        <v>10.149999999403953</v>
      </c>
      <c r="K3076" s="408">
        <f t="shared" si="1509"/>
        <v>0.10999999940395355</v>
      </c>
      <c r="L3076" s="409">
        <f t="shared" si="1528"/>
        <v>0.5</v>
      </c>
      <c r="M3076" s="410">
        <f t="shared" si="1510"/>
        <v>10.54</v>
      </c>
      <c r="N3076" s="410">
        <f t="shared" si="1511"/>
        <v>10.649999999403953</v>
      </c>
      <c r="O3076" s="411"/>
      <c r="P3076" s="485">
        <f t="shared" ca="1" si="1512"/>
        <v>1.6318634259258558</v>
      </c>
      <c r="Q3076" s="484">
        <f t="shared" ca="1" si="1513"/>
        <v>1.6320023148147447</v>
      </c>
      <c r="R3076" s="486">
        <v>0.10999999940395355</v>
      </c>
      <c r="S3076" s="486"/>
      <c r="T3076"/>
      <c r="U3076" s="469" t="str">
        <f t="shared" si="1514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6"/>
        <v>3061</v>
      </c>
      <c r="B3077" s="541"/>
      <c r="C3077" s="404" t="str">
        <f t="shared" si="1531"/>
        <v>C-R</v>
      </c>
      <c r="D3077" s="405"/>
      <c r="E3077" s="405">
        <v>0.43745370370370368</v>
      </c>
      <c r="F3077" s="406">
        <f t="shared" ref="F3077:H3077" si="1564">F3076</f>
        <v>1.7</v>
      </c>
      <c r="G3077" s="468">
        <f t="shared" si="1564"/>
        <v>8.34</v>
      </c>
      <c r="H3077" s="407">
        <f t="shared" si="1564"/>
        <v>1.2</v>
      </c>
      <c r="I3077" s="407">
        <f t="shared" si="1507"/>
        <v>10.039999999999999</v>
      </c>
      <c r="J3077" s="407">
        <f t="shared" si="1508"/>
        <v>10.149999999403953</v>
      </c>
      <c r="K3077" s="408">
        <f t="shared" si="1509"/>
        <v>0.10999999940395355</v>
      </c>
      <c r="L3077" s="409">
        <f t="shared" si="1528"/>
        <v>0.5</v>
      </c>
      <c r="M3077" s="410">
        <f t="shared" si="1510"/>
        <v>10.54</v>
      </c>
      <c r="N3077" s="410">
        <f t="shared" si="1511"/>
        <v>10.649999999403953</v>
      </c>
      <c r="O3077" s="411"/>
      <c r="P3077" s="485">
        <f t="shared" ca="1" si="1512"/>
        <v>1.6322569444443742</v>
      </c>
      <c r="Q3077" s="484">
        <f t="shared" ca="1" si="1513"/>
        <v>1.6324074074073371</v>
      </c>
      <c r="R3077" s="486">
        <v>0.10999999940395355</v>
      </c>
      <c r="S3077" s="486"/>
      <c r="T3077"/>
      <c r="U3077" s="469" t="str">
        <f t="shared" si="1514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6"/>
        <v>3062</v>
      </c>
      <c r="B3078" s="541"/>
      <c r="C3078" s="404" t="str">
        <f t="shared" si="1531"/>
        <v>C-R</v>
      </c>
      <c r="D3078" s="405"/>
      <c r="E3078" s="405">
        <v>0.43745370370370368</v>
      </c>
      <c r="F3078" s="406">
        <f t="shared" ref="F3078:H3078" si="1565">F3077</f>
        <v>1.7</v>
      </c>
      <c r="G3078" s="468">
        <f t="shared" si="1565"/>
        <v>8.34</v>
      </c>
      <c r="H3078" s="407">
        <f t="shared" si="1565"/>
        <v>1.2</v>
      </c>
      <c r="I3078" s="407">
        <f t="shared" si="1507"/>
        <v>10.039999999999999</v>
      </c>
      <c r="J3078" s="407">
        <f t="shared" si="1508"/>
        <v>10.149999999403953</v>
      </c>
      <c r="K3078" s="408">
        <f t="shared" si="1509"/>
        <v>0.10999999940395355</v>
      </c>
      <c r="L3078" s="409">
        <f t="shared" si="1528"/>
        <v>0.5</v>
      </c>
      <c r="M3078" s="410">
        <f t="shared" si="1510"/>
        <v>10.54</v>
      </c>
      <c r="N3078" s="410">
        <f t="shared" si="1511"/>
        <v>10.649999999403953</v>
      </c>
      <c r="O3078" s="411"/>
      <c r="P3078" s="485">
        <f t="shared" ca="1" si="1512"/>
        <v>1.632696759259189</v>
      </c>
      <c r="Q3078" s="484">
        <f t="shared" ca="1" si="1513"/>
        <v>1.632858796296226</v>
      </c>
      <c r="R3078" s="486">
        <v>0.10999999940395355</v>
      </c>
      <c r="S3078" s="486"/>
      <c r="T3078"/>
      <c r="U3078" s="469" t="str">
        <f t="shared" si="1514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6"/>
        <v>3063</v>
      </c>
      <c r="B3079" s="541"/>
      <c r="C3079" s="404" t="str">
        <f t="shared" si="1531"/>
        <v>C-R</v>
      </c>
      <c r="D3079" s="405"/>
      <c r="E3079" s="405">
        <v>0.43745370370370368</v>
      </c>
      <c r="F3079" s="406">
        <f t="shared" ref="F3079:H3079" si="1566">F3078</f>
        <v>1.7</v>
      </c>
      <c r="G3079" s="468">
        <f t="shared" si="1566"/>
        <v>8.34</v>
      </c>
      <c r="H3079" s="407">
        <f t="shared" si="1566"/>
        <v>1.2</v>
      </c>
      <c r="I3079" s="407">
        <f t="shared" si="1507"/>
        <v>10.039999999999999</v>
      </c>
      <c r="J3079" s="407">
        <f t="shared" si="1508"/>
        <v>10.149999999403953</v>
      </c>
      <c r="K3079" s="408">
        <f t="shared" si="1509"/>
        <v>0.10999999940395355</v>
      </c>
      <c r="L3079" s="409">
        <f t="shared" si="1528"/>
        <v>0.5</v>
      </c>
      <c r="M3079" s="410">
        <f t="shared" si="1510"/>
        <v>10.54</v>
      </c>
      <c r="N3079" s="410">
        <f t="shared" si="1511"/>
        <v>10.649999999403953</v>
      </c>
      <c r="O3079" s="411"/>
      <c r="P3079" s="485">
        <f t="shared" ca="1" si="1512"/>
        <v>1.6331481481480778</v>
      </c>
      <c r="Q3079" s="484">
        <f t="shared" ca="1" si="1513"/>
        <v>1.6332870370369668</v>
      </c>
      <c r="R3079" s="486">
        <v>0.10999999940395355</v>
      </c>
      <c r="S3079" s="486"/>
      <c r="T3079"/>
      <c r="U3079" s="469" t="str">
        <f t="shared" si="1514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6"/>
        <v>3064</v>
      </c>
      <c r="B3080" s="541"/>
      <c r="C3080" s="404" t="str">
        <f t="shared" si="1531"/>
        <v>C-R</v>
      </c>
      <c r="D3080" s="405"/>
      <c r="E3080" s="405">
        <v>0.43745370370370368</v>
      </c>
      <c r="F3080" s="406">
        <f t="shared" ref="F3080:H3080" si="1567">F3079</f>
        <v>1.7</v>
      </c>
      <c r="G3080" s="468">
        <f t="shared" si="1567"/>
        <v>8.34</v>
      </c>
      <c r="H3080" s="407">
        <f t="shared" si="1567"/>
        <v>1.2</v>
      </c>
      <c r="I3080" s="407">
        <f t="shared" si="1507"/>
        <v>10.039999999999999</v>
      </c>
      <c r="J3080" s="407">
        <f t="shared" si="1508"/>
        <v>10.149999999403953</v>
      </c>
      <c r="K3080" s="408">
        <f t="shared" si="1509"/>
        <v>0.10999999940395355</v>
      </c>
      <c r="L3080" s="409">
        <f t="shared" si="1528"/>
        <v>0.5</v>
      </c>
      <c r="M3080" s="410">
        <f t="shared" si="1510"/>
        <v>10.54</v>
      </c>
      <c r="N3080" s="410">
        <f t="shared" si="1511"/>
        <v>10.649999999403953</v>
      </c>
      <c r="O3080" s="411"/>
      <c r="P3080" s="485">
        <f t="shared" ca="1" si="1512"/>
        <v>1.6335763888888186</v>
      </c>
      <c r="Q3080" s="484">
        <f t="shared" ca="1" si="1513"/>
        <v>1.6337152777777075</v>
      </c>
      <c r="R3080" s="486">
        <v>0.10999999940395355</v>
      </c>
      <c r="S3080" s="486"/>
      <c r="T3080"/>
      <c r="U3080" s="469" t="str">
        <f t="shared" si="1514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6"/>
        <v>3065</v>
      </c>
      <c r="B3081" s="541"/>
      <c r="C3081" s="404" t="str">
        <f t="shared" si="1531"/>
        <v>C-R</v>
      </c>
      <c r="D3081" s="405"/>
      <c r="E3081" s="405">
        <v>0.43745370370370368</v>
      </c>
      <c r="F3081" s="406">
        <f t="shared" ref="F3081:H3081" si="1568">F3080</f>
        <v>1.7</v>
      </c>
      <c r="G3081" s="468">
        <f t="shared" si="1568"/>
        <v>8.34</v>
      </c>
      <c r="H3081" s="407">
        <f t="shared" si="1568"/>
        <v>1.2</v>
      </c>
      <c r="I3081" s="407">
        <f t="shared" si="1507"/>
        <v>10.039999999999999</v>
      </c>
      <c r="J3081" s="407">
        <f t="shared" si="1508"/>
        <v>10.149999999403953</v>
      </c>
      <c r="K3081" s="408">
        <f t="shared" si="1509"/>
        <v>0.10999999940395355</v>
      </c>
      <c r="L3081" s="409">
        <f t="shared" si="1528"/>
        <v>0.5</v>
      </c>
      <c r="M3081" s="410">
        <f t="shared" si="1510"/>
        <v>10.54</v>
      </c>
      <c r="N3081" s="410">
        <f t="shared" si="1511"/>
        <v>10.649999999403953</v>
      </c>
      <c r="O3081" s="411"/>
      <c r="P3081" s="485">
        <f t="shared" ca="1" si="1512"/>
        <v>1.6339930555554854</v>
      </c>
      <c r="Q3081" s="484">
        <f t="shared" ca="1" si="1513"/>
        <v>1.6341550925925223</v>
      </c>
      <c r="R3081" s="486">
        <v>0.10999999940395355</v>
      </c>
      <c r="S3081" s="486"/>
      <c r="T3081"/>
      <c r="U3081" s="469" t="str">
        <f t="shared" si="1514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6"/>
        <v>3066</v>
      </c>
      <c r="B3082" s="541"/>
      <c r="C3082" s="404" t="str">
        <f t="shared" si="1531"/>
        <v>C-R</v>
      </c>
      <c r="D3082" s="405"/>
      <c r="E3082" s="405">
        <v>0.43745370370370368</v>
      </c>
      <c r="F3082" s="406">
        <f t="shared" ref="F3082:H3082" si="1569">F3081</f>
        <v>1.7</v>
      </c>
      <c r="G3082" s="468">
        <f t="shared" si="1569"/>
        <v>8.34</v>
      </c>
      <c r="H3082" s="407">
        <f t="shared" si="1569"/>
        <v>1.2</v>
      </c>
      <c r="I3082" s="407">
        <f t="shared" si="1507"/>
        <v>10.039999999999999</v>
      </c>
      <c r="J3082" s="407">
        <f t="shared" si="1508"/>
        <v>10.149999999403953</v>
      </c>
      <c r="K3082" s="408">
        <f t="shared" si="1509"/>
        <v>0.10999999940395355</v>
      </c>
      <c r="L3082" s="409">
        <f t="shared" si="1528"/>
        <v>0.5</v>
      </c>
      <c r="M3082" s="410">
        <f t="shared" si="1510"/>
        <v>10.54</v>
      </c>
      <c r="N3082" s="410">
        <f t="shared" si="1511"/>
        <v>10.649999999403953</v>
      </c>
      <c r="O3082" s="411"/>
      <c r="P3082" s="485">
        <f t="shared" ca="1" si="1512"/>
        <v>1.6344328703703002</v>
      </c>
      <c r="Q3082" s="484">
        <f t="shared" ca="1" si="1513"/>
        <v>1.6345717592591891</v>
      </c>
      <c r="R3082" s="486">
        <v>0.10999999940395355</v>
      </c>
      <c r="S3082" s="486"/>
      <c r="T3082"/>
      <c r="U3082" s="469" t="str">
        <f t="shared" si="1514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6"/>
        <v>3067</v>
      </c>
      <c r="B3083" s="541"/>
      <c r="C3083" s="404" t="str">
        <f t="shared" si="1531"/>
        <v>C-R</v>
      </c>
      <c r="D3083" s="405"/>
      <c r="E3083" s="405">
        <v>0.43745370370370368</v>
      </c>
      <c r="F3083" s="406">
        <f t="shared" ref="F3083:H3083" si="1570">F3082</f>
        <v>1.7</v>
      </c>
      <c r="G3083" s="468">
        <f t="shared" si="1570"/>
        <v>8.34</v>
      </c>
      <c r="H3083" s="407">
        <f t="shared" si="1570"/>
        <v>1.2</v>
      </c>
      <c r="I3083" s="407">
        <f t="shared" si="1507"/>
        <v>10.039999999999999</v>
      </c>
      <c r="J3083" s="407">
        <f t="shared" si="1508"/>
        <v>10.149999999403953</v>
      </c>
      <c r="K3083" s="408">
        <f t="shared" si="1509"/>
        <v>0.10999999940395355</v>
      </c>
      <c r="L3083" s="409">
        <f t="shared" si="1528"/>
        <v>0.5</v>
      </c>
      <c r="M3083" s="410">
        <f t="shared" si="1510"/>
        <v>10.54</v>
      </c>
      <c r="N3083" s="410">
        <f t="shared" si="1511"/>
        <v>10.649999999403953</v>
      </c>
      <c r="O3083" s="411"/>
      <c r="P3083" s="485">
        <f t="shared" ca="1" si="1512"/>
        <v>1.6348263888888186</v>
      </c>
      <c r="Q3083" s="484">
        <f t="shared" ca="1" si="1513"/>
        <v>1.6349768518517815</v>
      </c>
      <c r="R3083" s="486">
        <v>0.10999999940395355</v>
      </c>
      <c r="S3083" s="486"/>
      <c r="T3083"/>
      <c r="U3083" s="469" t="str">
        <f t="shared" si="1514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6"/>
        <v>3068</v>
      </c>
      <c r="B3084" s="541"/>
      <c r="C3084" s="404" t="str">
        <f t="shared" si="1531"/>
        <v>C-R</v>
      </c>
      <c r="D3084" s="405"/>
      <c r="E3084" s="405">
        <v>0.43745370370370368</v>
      </c>
      <c r="F3084" s="406">
        <f t="shared" ref="F3084:H3084" si="1571">F3083</f>
        <v>1.7</v>
      </c>
      <c r="G3084" s="468">
        <f t="shared" si="1571"/>
        <v>8.34</v>
      </c>
      <c r="H3084" s="407">
        <f t="shared" si="1571"/>
        <v>1.2</v>
      </c>
      <c r="I3084" s="407">
        <f t="shared" si="1507"/>
        <v>10.039999999999999</v>
      </c>
      <c r="J3084" s="407">
        <f t="shared" si="1508"/>
        <v>10.149999999403953</v>
      </c>
      <c r="K3084" s="408">
        <f t="shared" si="1509"/>
        <v>0.10999999940395355</v>
      </c>
      <c r="L3084" s="409">
        <f t="shared" si="1528"/>
        <v>0.5</v>
      </c>
      <c r="M3084" s="410">
        <f t="shared" si="1510"/>
        <v>10.54</v>
      </c>
      <c r="N3084" s="410">
        <f t="shared" si="1511"/>
        <v>10.649999999403953</v>
      </c>
      <c r="O3084" s="411"/>
      <c r="P3084" s="485">
        <f t="shared" ca="1" si="1512"/>
        <v>1.6352430555554853</v>
      </c>
      <c r="Q3084" s="484">
        <f t="shared" ca="1" si="1513"/>
        <v>1.6353935185184483</v>
      </c>
      <c r="R3084" s="486">
        <v>0.10999999940395355</v>
      </c>
      <c r="S3084" s="486"/>
      <c r="T3084"/>
      <c r="U3084" s="469" t="str">
        <f t="shared" si="1514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6"/>
        <v>3069</v>
      </c>
      <c r="B3085" s="541"/>
      <c r="C3085" s="404" t="str">
        <f t="shared" si="1531"/>
        <v>C-R</v>
      </c>
      <c r="D3085" s="405"/>
      <c r="E3085" s="405">
        <v>0.43745370370370368</v>
      </c>
      <c r="F3085" s="406">
        <f t="shared" ref="F3085:H3085" si="1572">F3084</f>
        <v>1.7</v>
      </c>
      <c r="G3085" s="468">
        <f t="shared" si="1572"/>
        <v>8.34</v>
      </c>
      <c r="H3085" s="407">
        <f t="shared" si="1572"/>
        <v>1.2</v>
      </c>
      <c r="I3085" s="407">
        <f t="shared" si="1507"/>
        <v>10.039999999999999</v>
      </c>
      <c r="J3085" s="407">
        <f t="shared" si="1508"/>
        <v>10.149999999403953</v>
      </c>
      <c r="K3085" s="408">
        <f t="shared" si="1509"/>
        <v>0.10999999940395355</v>
      </c>
      <c r="L3085" s="409">
        <f t="shared" si="1528"/>
        <v>0.5</v>
      </c>
      <c r="M3085" s="410">
        <f t="shared" si="1510"/>
        <v>10.54</v>
      </c>
      <c r="N3085" s="410">
        <f t="shared" si="1511"/>
        <v>10.649999999403953</v>
      </c>
      <c r="O3085" s="411"/>
      <c r="P3085" s="485">
        <f t="shared" ca="1" si="1512"/>
        <v>1.6356712962962261</v>
      </c>
      <c r="Q3085" s="484">
        <f t="shared" ca="1" si="1513"/>
        <v>1.6358333333332631</v>
      </c>
      <c r="R3085" s="486">
        <v>0.10999999940395355</v>
      </c>
      <c r="S3085" s="486"/>
      <c r="T3085"/>
      <c r="U3085" s="469" t="str">
        <f t="shared" si="1514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6"/>
        <v>3070</v>
      </c>
      <c r="B3086" s="541"/>
      <c r="C3086" s="404" t="str">
        <f t="shared" si="1531"/>
        <v>C-R</v>
      </c>
      <c r="D3086" s="405"/>
      <c r="E3086" s="405">
        <v>0.43745370370370368</v>
      </c>
      <c r="F3086" s="406">
        <f t="shared" ref="F3086:H3086" si="1573">F3085</f>
        <v>1.7</v>
      </c>
      <c r="G3086" s="468">
        <f t="shared" si="1573"/>
        <v>8.34</v>
      </c>
      <c r="H3086" s="407">
        <f t="shared" si="1573"/>
        <v>1.2</v>
      </c>
      <c r="I3086" s="407">
        <f t="shared" si="1507"/>
        <v>10.039999999999999</v>
      </c>
      <c r="J3086" s="407">
        <f t="shared" si="1508"/>
        <v>10.149999999403953</v>
      </c>
      <c r="K3086" s="408">
        <f t="shared" si="1509"/>
        <v>0.10999999940395355</v>
      </c>
      <c r="L3086" s="409">
        <f t="shared" si="1528"/>
        <v>0.5</v>
      </c>
      <c r="M3086" s="410">
        <f t="shared" si="1510"/>
        <v>10.54</v>
      </c>
      <c r="N3086" s="410">
        <f t="shared" si="1511"/>
        <v>10.649999999403953</v>
      </c>
      <c r="O3086" s="411"/>
      <c r="P3086" s="485">
        <f t="shared" ca="1" si="1512"/>
        <v>1.6361111111110409</v>
      </c>
      <c r="Q3086" s="484">
        <f t="shared" ca="1" si="1513"/>
        <v>1.6362615740740039</v>
      </c>
      <c r="R3086" s="486">
        <v>0.10999999940395355</v>
      </c>
      <c r="S3086" s="486"/>
      <c r="T3086"/>
      <c r="U3086" s="469" t="str">
        <f t="shared" si="1514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6"/>
        <v>3071</v>
      </c>
      <c r="B3087" s="541"/>
      <c r="C3087" s="404" t="str">
        <f t="shared" si="1531"/>
        <v>C-R</v>
      </c>
      <c r="D3087" s="405"/>
      <c r="E3087" s="405">
        <v>0.43745370370370368</v>
      </c>
      <c r="F3087" s="406">
        <f t="shared" ref="F3087:H3087" si="1574">F3086</f>
        <v>1.7</v>
      </c>
      <c r="G3087" s="468">
        <f t="shared" si="1574"/>
        <v>8.34</v>
      </c>
      <c r="H3087" s="407">
        <f t="shared" si="1574"/>
        <v>1.2</v>
      </c>
      <c r="I3087" s="407">
        <f t="shared" si="1507"/>
        <v>10.039999999999999</v>
      </c>
      <c r="J3087" s="407">
        <f t="shared" si="1508"/>
        <v>10.149999999403953</v>
      </c>
      <c r="K3087" s="408">
        <f t="shared" si="1509"/>
        <v>0.10999999940395355</v>
      </c>
      <c r="L3087" s="409">
        <f t="shared" si="1528"/>
        <v>0.5</v>
      </c>
      <c r="M3087" s="410">
        <f t="shared" si="1510"/>
        <v>10.54</v>
      </c>
      <c r="N3087" s="410">
        <f t="shared" si="1511"/>
        <v>10.649999999403953</v>
      </c>
      <c r="O3087" s="411"/>
      <c r="P3087" s="485">
        <f t="shared" ca="1" si="1512"/>
        <v>1.6365393518517817</v>
      </c>
      <c r="Q3087" s="484">
        <f t="shared" ca="1" si="1513"/>
        <v>1.6367013888888187</v>
      </c>
      <c r="R3087" s="486">
        <v>0.10999999940395355</v>
      </c>
      <c r="S3087" s="486"/>
      <c r="T3087"/>
      <c r="U3087" s="469" t="str">
        <f t="shared" si="1514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6"/>
        <v>3072</v>
      </c>
      <c r="B3088" s="541"/>
      <c r="C3088" s="404" t="str">
        <f t="shared" si="1531"/>
        <v>C-R</v>
      </c>
      <c r="D3088" s="405"/>
      <c r="E3088" s="405">
        <v>0.43745370370370368</v>
      </c>
      <c r="F3088" s="406">
        <f t="shared" ref="F3088:H3088" si="1575">F3087</f>
        <v>1.7</v>
      </c>
      <c r="G3088" s="468">
        <f t="shared" si="1575"/>
        <v>8.34</v>
      </c>
      <c r="H3088" s="407">
        <f t="shared" si="1575"/>
        <v>1.2</v>
      </c>
      <c r="I3088" s="407">
        <f t="shared" si="1507"/>
        <v>10.039999999999999</v>
      </c>
      <c r="J3088" s="407">
        <f t="shared" si="1508"/>
        <v>10.149999999403953</v>
      </c>
      <c r="K3088" s="408">
        <f t="shared" si="1509"/>
        <v>0.10999999940395355</v>
      </c>
      <c r="L3088" s="409">
        <f t="shared" si="1528"/>
        <v>0.5</v>
      </c>
      <c r="M3088" s="410">
        <f t="shared" si="1510"/>
        <v>10.54</v>
      </c>
      <c r="N3088" s="410">
        <f t="shared" si="1511"/>
        <v>10.649999999403953</v>
      </c>
      <c r="O3088" s="411"/>
      <c r="P3088" s="485">
        <f t="shared" ca="1" si="1512"/>
        <v>1.6369675925925224</v>
      </c>
      <c r="Q3088" s="484">
        <f t="shared" ca="1" si="1513"/>
        <v>1.6371180555554854</v>
      </c>
      <c r="R3088" s="486">
        <v>0.10999999940395355</v>
      </c>
      <c r="S3088" s="486"/>
      <c r="T3088"/>
      <c r="U3088" s="469" t="str">
        <f t="shared" si="1514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6"/>
        <v>3073</v>
      </c>
      <c r="B3089" s="541"/>
      <c r="C3089" s="404" t="str">
        <f t="shared" si="1531"/>
        <v>C-R</v>
      </c>
      <c r="D3089" s="405"/>
      <c r="E3089" s="405">
        <v>0.43745370370370368</v>
      </c>
      <c r="F3089" s="406">
        <f t="shared" ref="F3089:H3089" si="1576">F3088</f>
        <v>1.7</v>
      </c>
      <c r="G3089" s="468">
        <f t="shared" si="1576"/>
        <v>8.34</v>
      </c>
      <c r="H3089" s="407">
        <f t="shared" si="1576"/>
        <v>1.2</v>
      </c>
      <c r="I3089" s="407">
        <f t="shared" si="1507"/>
        <v>10.039999999999999</v>
      </c>
      <c r="J3089" s="407">
        <f t="shared" si="1508"/>
        <v>10.149999999403953</v>
      </c>
      <c r="K3089" s="408">
        <f t="shared" si="1509"/>
        <v>0.10999999940395355</v>
      </c>
      <c r="L3089" s="409">
        <f t="shared" si="1528"/>
        <v>0.5</v>
      </c>
      <c r="M3089" s="410">
        <f t="shared" si="1510"/>
        <v>10.54</v>
      </c>
      <c r="N3089" s="410">
        <f t="shared" si="1511"/>
        <v>10.649999999403953</v>
      </c>
      <c r="O3089" s="411"/>
      <c r="P3089" s="485">
        <f t="shared" ca="1" si="1512"/>
        <v>1.6374074074073373</v>
      </c>
      <c r="Q3089" s="484">
        <f t="shared" ca="1" si="1513"/>
        <v>1.6375694444443742</v>
      </c>
      <c r="R3089" s="486">
        <v>0.10999999940395355</v>
      </c>
      <c r="S3089" s="486"/>
      <c r="T3089"/>
      <c r="U3089" s="469" t="str">
        <f t="shared" si="1514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6"/>
        <v>3074</v>
      </c>
      <c r="B3090" s="541"/>
      <c r="C3090" s="404" t="str">
        <f t="shared" si="1531"/>
        <v>C-R</v>
      </c>
      <c r="D3090" s="405"/>
      <c r="E3090" s="405">
        <v>0.43745370370370368</v>
      </c>
      <c r="F3090" s="406">
        <f t="shared" ref="F3090:H3090" si="1577">F3089</f>
        <v>1.7</v>
      </c>
      <c r="G3090" s="468">
        <f t="shared" si="1577"/>
        <v>8.34</v>
      </c>
      <c r="H3090" s="407">
        <f t="shared" si="1577"/>
        <v>1.2</v>
      </c>
      <c r="I3090" s="407">
        <f t="shared" si="1507"/>
        <v>10.039999999999999</v>
      </c>
      <c r="J3090" s="407">
        <f t="shared" si="1508"/>
        <v>10.149999999403953</v>
      </c>
      <c r="K3090" s="408">
        <f t="shared" si="1509"/>
        <v>0.10999999940395355</v>
      </c>
      <c r="L3090" s="409">
        <f t="shared" si="1528"/>
        <v>0.5</v>
      </c>
      <c r="M3090" s="410">
        <f t="shared" si="1510"/>
        <v>10.54</v>
      </c>
      <c r="N3090" s="410">
        <f t="shared" si="1511"/>
        <v>10.649999999403953</v>
      </c>
      <c r="O3090" s="411"/>
      <c r="P3090" s="485">
        <f t="shared" ca="1" si="1512"/>
        <v>1.6378472222221521</v>
      </c>
      <c r="Q3090" s="484">
        <f t="shared" ca="1" si="1513"/>
        <v>1.637986111111041</v>
      </c>
      <c r="R3090" s="486">
        <v>0.10999999940395355</v>
      </c>
      <c r="S3090" s="486"/>
      <c r="T3090"/>
      <c r="U3090" s="469" t="str">
        <f t="shared" si="1514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6"/>
        <v>3075</v>
      </c>
      <c r="B3091" s="541"/>
      <c r="C3091" s="404" t="str">
        <f t="shared" si="1531"/>
        <v>C-R</v>
      </c>
      <c r="D3091" s="405"/>
      <c r="E3091" s="405">
        <v>0.43745370370370368</v>
      </c>
      <c r="F3091" s="406">
        <f t="shared" ref="F3091:H3091" si="1578">F3090</f>
        <v>1.7</v>
      </c>
      <c r="G3091" s="468">
        <f t="shared" si="1578"/>
        <v>8.34</v>
      </c>
      <c r="H3091" s="407">
        <f t="shared" si="1578"/>
        <v>1.2</v>
      </c>
      <c r="I3091" s="407">
        <f t="shared" si="1507"/>
        <v>10.039999999999999</v>
      </c>
      <c r="J3091" s="407">
        <f t="shared" si="1508"/>
        <v>10.149999999403953</v>
      </c>
      <c r="K3091" s="408">
        <f t="shared" si="1509"/>
        <v>0.10999999940395355</v>
      </c>
      <c r="L3091" s="409">
        <f t="shared" si="1528"/>
        <v>0.5</v>
      </c>
      <c r="M3091" s="410">
        <f t="shared" si="1510"/>
        <v>10.54</v>
      </c>
      <c r="N3091" s="410">
        <f t="shared" si="1511"/>
        <v>10.649999999403953</v>
      </c>
      <c r="O3091" s="411"/>
      <c r="P3091" s="485">
        <f t="shared" ca="1" si="1512"/>
        <v>1.6382407407406705</v>
      </c>
      <c r="Q3091" s="484">
        <f t="shared" ca="1" si="1513"/>
        <v>1.6383912037036334</v>
      </c>
      <c r="R3091" s="486">
        <v>0.10999999940395355</v>
      </c>
      <c r="S3091" s="486"/>
      <c r="T3091"/>
      <c r="U3091" s="469" t="str">
        <f t="shared" si="1514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6"/>
        <v>3076</v>
      </c>
      <c r="B3092" s="541"/>
      <c r="C3092" s="404" t="str">
        <f t="shared" si="1531"/>
        <v>C-R</v>
      </c>
      <c r="D3092" s="405"/>
      <c r="E3092" s="405">
        <v>0.43745370370370368</v>
      </c>
      <c r="F3092" s="406">
        <f t="shared" ref="F3092:H3092" si="1579">F3091</f>
        <v>1.7</v>
      </c>
      <c r="G3092" s="468">
        <f t="shared" si="1579"/>
        <v>8.34</v>
      </c>
      <c r="H3092" s="407">
        <f t="shared" si="1579"/>
        <v>1.2</v>
      </c>
      <c r="I3092" s="407">
        <f t="shared" si="1507"/>
        <v>10.039999999999999</v>
      </c>
      <c r="J3092" s="407">
        <f t="shared" si="1508"/>
        <v>10.149999999403953</v>
      </c>
      <c r="K3092" s="408">
        <f t="shared" si="1509"/>
        <v>0.10999999940395355</v>
      </c>
      <c r="L3092" s="409">
        <f t="shared" si="1528"/>
        <v>0.5</v>
      </c>
      <c r="M3092" s="410">
        <f t="shared" si="1510"/>
        <v>10.54</v>
      </c>
      <c r="N3092" s="410">
        <f t="shared" si="1511"/>
        <v>10.649999999403953</v>
      </c>
      <c r="O3092" s="411"/>
      <c r="P3092" s="485">
        <f t="shared" ca="1" si="1512"/>
        <v>1.6386226851851149</v>
      </c>
      <c r="Q3092" s="484">
        <f t="shared" ca="1" si="1513"/>
        <v>1.6387962962962259</v>
      </c>
      <c r="R3092" s="486">
        <v>0.10999999940395355</v>
      </c>
      <c r="S3092" s="486"/>
      <c r="T3092"/>
      <c r="U3092" s="469" t="str">
        <f t="shared" si="1514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6"/>
        <v>3077</v>
      </c>
      <c r="B3093" s="541"/>
      <c r="C3093" s="404" t="str">
        <f t="shared" si="1531"/>
        <v>C-R</v>
      </c>
      <c r="D3093" s="405"/>
      <c r="E3093" s="405">
        <v>0.43745370370370368</v>
      </c>
      <c r="F3093" s="406">
        <f t="shared" ref="F3093:H3093" si="1580">F3092</f>
        <v>1.7</v>
      </c>
      <c r="G3093" s="468">
        <f t="shared" si="1580"/>
        <v>8.34</v>
      </c>
      <c r="H3093" s="407">
        <f t="shared" si="1580"/>
        <v>1.2</v>
      </c>
      <c r="I3093" s="407">
        <f t="shared" si="1507"/>
        <v>10.039999999999999</v>
      </c>
      <c r="J3093" s="407">
        <f t="shared" si="1508"/>
        <v>10.149999999403953</v>
      </c>
      <c r="K3093" s="408">
        <f t="shared" si="1509"/>
        <v>0.10999999940395355</v>
      </c>
      <c r="L3093" s="409">
        <f t="shared" si="1528"/>
        <v>0.5</v>
      </c>
      <c r="M3093" s="410">
        <f t="shared" si="1510"/>
        <v>10.54</v>
      </c>
      <c r="N3093" s="410">
        <f t="shared" si="1511"/>
        <v>10.649999999403953</v>
      </c>
      <c r="O3093" s="411"/>
      <c r="P3093" s="485">
        <f t="shared" ca="1" si="1512"/>
        <v>1.6390393518517814</v>
      </c>
      <c r="Q3093" s="484">
        <f t="shared" ca="1" si="1513"/>
        <v>1.6392129629628924</v>
      </c>
      <c r="R3093" s="486">
        <v>0.10999999940395355</v>
      </c>
      <c r="S3093" s="486"/>
      <c r="T3093"/>
      <c r="U3093" s="469" t="str">
        <f t="shared" si="1514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6"/>
        <v>3078</v>
      </c>
      <c r="B3094" s="541"/>
      <c r="C3094" s="404" t="str">
        <f t="shared" si="1531"/>
        <v>C-R</v>
      </c>
      <c r="D3094" s="405"/>
      <c r="E3094" s="405">
        <v>0.43745370370370368</v>
      </c>
      <c r="F3094" s="406">
        <f t="shared" ref="F3094:H3094" si="1581">F3093</f>
        <v>1.7</v>
      </c>
      <c r="G3094" s="468">
        <f t="shared" si="1581"/>
        <v>8.34</v>
      </c>
      <c r="H3094" s="407">
        <f t="shared" si="1581"/>
        <v>1.2</v>
      </c>
      <c r="I3094" s="407">
        <f t="shared" ref="I3094:I3109" si="1582">F3094+G3094</f>
        <v>10.039999999999999</v>
      </c>
      <c r="J3094" s="407">
        <f t="shared" ref="J3094:J3109" si="1583">I3094+R3094</f>
        <v>10.149999999403953</v>
      </c>
      <c r="K3094" s="408">
        <f t="shared" ref="K3094:K3109" si="1584">J3094-I3094</f>
        <v>0.10999999940395355</v>
      </c>
      <c r="L3094" s="409">
        <f t="shared" si="1528"/>
        <v>0.5</v>
      </c>
      <c r="M3094" s="410">
        <f t="shared" ref="M3094:M3109" si="1585">I3094+L3094</f>
        <v>10.54</v>
      </c>
      <c r="N3094" s="410">
        <f t="shared" ref="N3094:N3109" si="1586">J3094+L3094</f>
        <v>10.649999999403953</v>
      </c>
      <c r="O3094" s="411"/>
      <c r="P3094" s="485">
        <f t="shared" ref="P3094:P3109" ca="1" si="1587">Q3093+TIME(0,0,RANDBETWEEN(20,25))</f>
        <v>1.6395023148147443</v>
      </c>
      <c r="Q3094" s="484">
        <f t="shared" ref="Q3094:Q3109" ca="1" si="1588">P3094+TIME(0,0,RANDBETWEEN(12,15))</f>
        <v>1.6396643518517813</v>
      </c>
      <c r="R3094" s="486">
        <v>0.10999999940395355</v>
      </c>
      <c r="S3094" s="486"/>
      <c r="T3094"/>
      <c r="U3094" s="469" t="str">
        <f t="shared" ref="U3094:U3109" si="1589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6"/>
        <v>3079</v>
      </c>
      <c r="B3095" s="541"/>
      <c r="C3095" s="404" t="str">
        <f t="shared" si="1531"/>
        <v>C-R15</v>
      </c>
      <c r="D3095" s="405"/>
      <c r="E3095" s="405">
        <v>0.43745370370370368</v>
      </c>
      <c r="F3095" s="406">
        <f t="shared" ref="F3095:H3095" si="1590">F3094</f>
        <v>1.7</v>
      </c>
      <c r="G3095" s="468">
        <f t="shared" si="1590"/>
        <v>8.34</v>
      </c>
      <c r="H3095" s="407">
        <f t="shared" si="1590"/>
        <v>1.2</v>
      </c>
      <c r="I3095" s="407">
        <f t="shared" si="1582"/>
        <v>10.039999999999999</v>
      </c>
      <c r="J3095" s="407">
        <f t="shared" si="1583"/>
        <v>10.149999999403953</v>
      </c>
      <c r="K3095" s="408">
        <f t="shared" si="1584"/>
        <v>0.10999999940395355</v>
      </c>
      <c r="L3095" s="409">
        <f t="shared" si="1528"/>
        <v>0.5</v>
      </c>
      <c r="M3095" s="410">
        <f t="shared" si="1585"/>
        <v>10.54</v>
      </c>
      <c r="N3095" s="410">
        <f t="shared" si="1586"/>
        <v>10.649999999403953</v>
      </c>
      <c r="O3095" s="411"/>
      <c r="P3095" s="485">
        <f t="shared" ca="1" si="1587"/>
        <v>1.6399305555554851</v>
      </c>
      <c r="Q3095" s="484">
        <f t="shared" ca="1" si="1588"/>
        <v>1.640081018518448</v>
      </c>
      <c r="R3095" s="486">
        <v>0.10999999940395355</v>
      </c>
      <c r="S3095" s="486"/>
      <c r="T3095"/>
      <c r="U3095" s="469" t="str">
        <f t="shared" si="1589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6"/>
        <v>3080</v>
      </c>
      <c r="B3096" s="541"/>
      <c r="C3096" s="404" t="str">
        <f t="shared" si="1531"/>
        <v>C-R15</v>
      </c>
      <c r="D3096" s="405"/>
      <c r="E3096" s="405">
        <v>0.43745370370370368</v>
      </c>
      <c r="F3096" s="406">
        <f t="shared" ref="F3096:H3096" si="1591">F3095</f>
        <v>1.7</v>
      </c>
      <c r="G3096" s="468">
        <f t="shared" si="1591"/>
        <v>8.34</v>
      </c>
      <c r="H3096" s="407">
        <f t="shared" si="1591"/>
        <v>1.2</v>
      </c>
      <c r="I3096" s="407">
        <f t="shared" si="1582"/>
        <v>10.039999999999999</v>
      </c>
      <c r="J3096" s="407">
        <f t="shared" si="1583"/>
        <v>10.149999999403953</v>
      </c>
      <c r="K3096" s="408">
        <f t="shared" si="1584"/>
        <v>0.10999999940395355</v>
      </c>
      <c r="L3096" s="409">
        <f t="shared" si="1528"/>
        <v>0.5</v>
      </c>
      <c r="M3096" s="410">
        <f t="shared" si="1585"/>
        <v>10.54</v>
      </c>
      <c r="N3096" s="410">
        <f t="shared" si="1586"/>
        <v>10.649999999403953</v>
      </c>
      <c r="O3096" s="411"/>
      <c r="P3096" s="485">
        <f t="shared" ca="1" si="1587"/>
        <v>1.6403703703702999</v>
      </c>
      <c r="Q3096" s="484">
        <f t="shared" ca="1" si="1588"/>
        <v>1.6405324074073369</v>
      </c>
      <c r="R3096" s="486">
        <v>0.10999999940395355</v>
      </c>
      <c r="S3096" s="486"/>
      <c r="T3096"/>
      <c r="U3096" s="469" t="str">
        <f t="shared" si="1589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6"/>
        <v>3081</v>
      </c>
      <c r="B3097" s="541"/>
      <c r="C3097" s="404" t="str">
        <f t="shared" si="1531"/>
        <v>C-R15</v>
      </c>
      <c r="D3097" s="405"/>
      <c r="E3097" s="405">
        <v>0.43745370370370368</v>
      </c>
      <c r="F3097" s="406">
        <f t="shared" ref="F3097:H3097" si="1592">F3096</f>
        <v>1.7</v>
      </c>
      <c r="G3097" s="468">
        <f t="shared" si="1592"/>
        <v>8.34</v>
      </c>
      <c r="H3097" s="407">
        <f t="shared" si="1592"/>
        <v>1.2</v>
      </c>
      <c r="I3097" s="407">
        <f t="shared" si="1582"/>
        <v>10.039999999999999</v>
      </c>
      <c r="J3097" s="407">
        <f t="shared" si="1583"/>
        <v>10.149999999403953</v>
      </c>
      <c r="K3097" s="408">
        <f t="shared" si="1584"/>
        <v>0.10999999940395355</v>
      </c>
      <c r="L3097" s="409">
        <f t="shared" si="1528"/>
        <v>0.5</v>
      </c>
      <c r="M3097" s="410">
        <f t="shared" si="1585"/>
        <v>10.54</v>
      </c>
      <c r="N3097" s="410">
        <f t="shared" si="1586"/>
        <v>10.649999999403953</v>
      </c>
      <c r="O3097" s="411"/>
      <c r="P3097" s="485">
        <f t="shared" ca="1" si="1587"/>
        <v>1.6407754629628923</v>
      </c>
      <c r="Q3097" s="484">
        <f t="shared" ca="1" si="1588"/>
        <v>1.6409143518517812</v>
      </c>
      <c r="R3097" s="486">
        <v>0.10999999940395355</v>
      </c>
      <c r="S3097" s="486"/>
      <c r="T3097"/>
      <c r="U3097" s="469" t="str">
        <f t="shared" si="1589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6"/>
        <v>3082</v>
      </c>
      <c r="B3098" s="541"/>
      <c r="C3098" s="404" t="str">
        <f t="shared" si="1531"/>
        <v>C-R15</v>
      </c>
      <c r="D3098" s="405"/>
      <c r="E3098" s="405">
        <v>0.43745370370370368</v>
      </c>
      <c r="F3098" s="406">
        <f t="shared" ref="F3098:H3098" si="1593">F3097</f>
        <v>1.7</v>
      </c>
      <c r="G3098" s="468">
        <f t="shared" si="1593"/>
        <v>8.34</v>
      </c>
      <c r="H3098" s="407">
        <f t="shared" si="1593"/>
        <v>1.2</v>
      </c>
      <c r="I3098" s="407">
        <f t="shared" si="1582"/>
        <v>10.039999999999999</v>
      </c>
      <c r="J3098" s="407">
        <f t="shared" si="1583"/>
        <v>10.149999999403953</v>
      </c>
      <c r="K3098" s="408">
        <f t="shared" si="1584"/>
        <v>0.10999999940395355</v>
      </c>
      <c r="L3098" s="409">
        <f t="shared" si="1528"/>
        <v>0.5</v>
      </c>
      <c r="M3098" s="410">
        <f t="shared" si="1585"/>
        <v>10.54</v>
      </c>
      <c r="N3098" s="410">
        <f t="shared" si="1586"/>
        <v>10.649999999403953</v>
      </c>
      <c r="O3098" s="411"/>
      <c r="P3098" s="485">
        <f t="shared" ca="1" si="1587"/>
        <v>1.6411689814814108</v>
      </c>
      <c r="Q3098" s="484">
        <f t="shared" ca="1" si="1588"/>
        <v>1.6413425925925218</v>
      </c>
      <c r="R3098" s="486">
        <v>0.10999999940395355</v>
      </c>
      <c r="S3098" s="486"/>
      <c r="T3098"/>
      <c r="U3098" s="469" t="str">
        <f t="shared" si="1589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6"/>
        <v>3083</v>
      </c>
      <c r="B3099" s="541"/>
      <c r="C3099" s="404" t="str">
        <f t="shared" si="1531"/>
        <v>C-R15</v>
      </c>
      <c r="D3099" s="405"/>
      <c r="E3099" s="405">
        <v>0.43745370370370368</v>
      </c>
      <c r="F3099" s="406">
        <f t="shared" ref="F3099:H3099" si="1594">F3098</f>
        <v>1.7</v>
      </c>
      <c r="G3099" s="468">
        <f t="shared" si="1594"/>
        <v>8.34</v>
      </c>
      <c r="H3099" s="407">
        <f t="shared" si="1594"/>
        <v>1.2</v>
      </c>
      <c r="I3099" s="407">
        <f t="shared" si="1582"/>
        <v>10.039999999999999</v>
      </c>
      <c r="J3099" s="407">
        <f t="shared" si="1583"/>
        <v>10.149999999403953</v>
      </c>
      <c r="K3099" s="408">
        <f t="shared" si="1584"/>
        <v>0.10999999940395355</v>
      </c>
      <c r="L3099" s="409">
        <f t="shared" si="1528"/>
        <v>0.5</v>
      </c>
      <c r="M3099" s="410">
        <f t="shared" si="1585"/>
        <v>10.54</v>
      </c>
      <c r="N3099" s="410">
        <f t="shared" si="1586"/>
        <v>10.649999999403953</v>
      </c>
      <c r="O3099" s="411"/>
      <c r="P3099" s="485">
        <f t="shared" ca="1" si="1587"/>
        <v>1.6416203703702996</v>
      </c>
      <c r="Q3099" s="484">
        <f t="shared" ca="1" si="1588"/>
        <v>1.6417708333332626</v>
      </c>
      <c r="R3099" s="486">
        <v>0.10999999940395355</v>
      </c>
      <c r="S3099" s="486"/>
      <c r="T3099"/>
      <c r="U3099" s="469" t="str">
        <f t="shared" si="1589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6"/>
        <v>3084</v>
      </c>
      <c r="B3100" s="541"/>
      <c r="C3100" s="404" t="str">
        <f t="shared" si="1531"/>
        <v>C-R15</v>
      </c>
      <c r="D3100" s="405"/>
      <c r="E3100" s="405">
        <v>0.43745370370370368</v>
      </c>
      <c r="F3100" s="406">
        <f t="shared" ref="F3100:H3100" si="1595">F3099</f>
        <v>1.7</v>
      </c>
      <c r="G3100" s="468">
        <f t="shared" si="1595"/>
        <v>8.34</v>
      </c>
      <c r="H3100" s="407">
        <f t="shared" si="1595"/>
        <v>1.2</v>
      </c>
      <c r="I3100" s="407">
        <f t="shared" si="1582"/>
        <v>10.039999999999999</v>
      </c>
      <c r="J3100" s="407">
        <f t="shared" si="1583"/>
        <v>10.149999999403953</v>
      </c>
      <c r="K3100" s="408">
        <f t="shared" si="1584"/>
        <v>0.10999999940395355</v>
      </c>
      <c r="L3100" s="409">
        <f t="shared" si="1528"/>
        <v>0.5</v>
      </c>
      <c r="M3100" s="410">
        <f t="shared" si="1585"/>
        <v>10.54</v>
      </c>
      <c r="N3100" s="410">
        <f t="shared" si="1586"/>
        <v>10.649999999403953</v>
      </c>
      <c r="O3100" s="411"/>
      <c r="P3100" s="485">
        <f t="shared" ca="1" si="1587"/>
        <v>1.6420254629628921</v>
      </c>
      <c r="Q3100" s="484">
        <f t="shared" ca="1" si="1588"/>
        <v>1.6421990740740031</v>
      </c>
      <c r="R3100" s="486">
        <v>0.10999999940395355</v>
      </c>
      <c r="S3100" s="486"/>
      <c r="T3100"/>
      <c r="U3100" s="469" t="str">
        <f t="shared" si="1589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6"/>
        <v>3085</v>
      </c>
      <c r="B3101" s="541"/>
      <c r="C3101" s="404" t="str">
        <f t="shared" si="1531"/>
        <v>C-R15</v>
      </c>
      <c r="D3101" s="405"/>
      <c r="E3101" s="405">
        <v>0.43745370370370368</v>
      </c>
      <c r="F3101" s="406">
        <f t="shared" ref="F3101:H3101" si="1596">F3100</f>
        <v>1.7</v>
      </c>
      <c r="G3101" s="468">
        <f t="shared" si="1596"/>
        <v>8.34</v>
      </c>
      <c r="H3101" s="407">
        <f t="shared" si="1596"/>
        <v>1.2</v>
      </c>
      <c r="I3101" s="407">
        <f t="shared" si="1582"/>
        <v>10.039999999999999</v>
      </c>
      <c r="J3101" s="407">
        <f t="shared" si="1583"/>
        <v>10.149999999403953</v>
      </c>
      <c r="K3101" s="408">
        <f t="shared" si="1584"/>
        <v>0.10999999940395355</v>
      </c>
      <c r="L3101" s="409">
        <f t="shared" si="1528"/>
        <v>0.5</v>
      </c>
      <c r="M3101" s="410">
        <f t="shared" si="1585"/>
        <v>10.54</v>
      </c>
      <c r="N3101" s="410">
        <f t="shared" si="1586"/>
        <v>10.649999999403953</v>
      </c>
      <c r="O3101" s="411"/>
      <c r="P3101" s="485">
        <f t="shared" ca="1" si="1587"/>
        <v>1.6424768518517809</v>
      </c>
      <c r="Q3101" s="484">
        <f t="shared" ca="1" si="1588"/>
        <v>1.6426157407406698</v>
      </c>
      <c r="R3101" s="486">
        <v>0.10999999940395355</v>
      </c>
      <c r="S3101" s="486"/>
      <c r="T3101"/>
      <c r="U3101" s="469" t="str">
        <f t="shared" si="1589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6"/>
        <v>3086</v>
      </c>
      <c r="B3102" s="541"/>
      <c r="C3102" s="404" t="str">
        <f t="shared" si="1531"/>
        <v>C-R15</v>
      </c>
      <c r="D3102" s="405"/>
      <c r="E3102" s="405">
        <v>0.43745370370370368</v>
      </c>
      <c r="F3102" s="406">
        <f t="shared" ref="F3102:H3102" si="1597">F3101</f>
        <v>1.7</v>
      </c>
      <c r="G3102" s="468">
        <f t="shared" si="1597"/>
        <v>8.34</v>
      </c>
      <c r="H3102" s="407">
        <f t="shared" si="1597"/>
        <v>1.2</v>
      </c>
      <c r="I3102" s="407">
        <f t="shared" si="1582"/>
        <v>10.039999999999999</v>
      </c>
      <c r="J3102" s="407">
        <f t="shared" si="1583"/>
        <v>10.149999999403953</v>
      </c>
      <c r="K3102" s="408">
        <f t="shared" si="1584"/>
        <v>0.10999999940395355</v>
      </c>
      <c r="L3102" s="409">
        <f t="shared" si="1528"/>
        <v>0.5</v>
      </c>
      <c r="M3102" s="410">
        <f t="shared" si="1585"/>
        <v>10.54</v>
      </c>
      <c r="N3102" s="410">
        <f t="shared" si="1586"/>
        <v>10.649999999403953</v>
      </c>
      <c r="O3102" s="411"/>
      <c r="P3102" s="485">
        <f t="shared" ca="1" si="1587"/>
        <v>1.6428703703702994</v>
      </c>
      <c r="Q3102" s="484">
        <f t="shared" ca="1" si="1588"/>
        <v>1.6430208333332623</v>
      </c>
      <c r="R3102" s="486">
        <v>0.10999999940395355</v>
      </c>
      <c r="S3102" s="486"/>
      <c r="T3102"/>
      <c r="U3102" s="469" t="str">
        <f t="shared" si="1589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6"/>
        <v>3087</v>
      </c>
      <c r="B3103" s="541"/>
      <c r="C3103" s="404" t="str">
        <f t="shared" si="1531"/>
        <v>C-R15</v>
      </c>
      <c r="D3103" s="405"/>
      <c r="E3103" s="405">
        <v>0.43745370370370368</v>
      </c>
      <c r="F3103" s="406">
        <f t="shared" ref="F3103:H3103" si="1598">F3102</f>
        <v>1.7</v>
      </c>
      <c r="G3103" s="468">
        <f t="shared" si="1598"/>
        <v>8.34</v>
      </c>
      <c r="H3103" s="407">
        <f t="shared" si="1598"/>
        <v>1.2</v>
      </c>
      <c r="I3103" s="407">
        <f t="shared" si="1582"/>
        <v>10.039999999999999</v>
      </c>
      <c r="J3103" s="407">
        <f t="shared" si="1583"/>
        <v>10.149999999403953</v>
      </c>
      <c r="K3103" s="408">
        <f t="shared" si="1584"/>
        <v>0.10999999940395355</v>
      </c>
      <c r="L3103" s="409">
        <f t="shared" si="1528"/>
        <v>0.5</v>
      </c>
      <c r="M3103" s="410">
        <f t="shared" si="1585"/>
        <v>10.54</v>
      </c>
      <c r="N3103" s="410">
        <f t="shared" si="1586"/>
        <v>10.649999999403953</v>
      </c>
      <c r="O3103" s="411"/>
      <c r="P3103" s="485">
        <f t="shared" ca="1" si="1587"/>
        <v>1.6432638888888178</v>
      </c>
      <c r="Q3103" s="484">
        <f t="shared" ca="1" si="1588"/>
        <v>1.6434027777777067</v>
      </c>
      <c r="R3103" s="486">
        <v>0.10999999940395355</v>
      </c>
      <c r="S3103" s="486"/>
      <c r="T3103"/>
      <c r="U3103" s="469" t="str">
        <f t="shared" si="1589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6"/>
        <v>3088</v>
      </c>
      <c r="B3104" s="541"/>
      <c r="C3104" s="404" t="str">
        <f t="shared" si="1531"/>
        <v>C-R15</v>
      </c>
      <c r="D3104" s="405"/>
      <c r="E3104" s="405">
        <v>0.43745370370370368</v>
      </c>
      <c r="F3104" s="406">
        <f t="shared" ref="F3104:H3104" si="1599">F3103</f>
        <v>1.7</v>
      </c>
      <c r="G3104" s="468">
        <f t="shared" si="1599"/>
        <v>8.34</v>
      </c>
      <c r="H3104" s="407">
        <f t="shared" si="1599"/>
        <v>1.2</v>
      </c>
      <c r="I3104" s="407">
        <f t="shared" si="1582"/>
        <v>10.039999999999999</v>
      </c>
      <c r="J3104" s="407">
        <f t="shared" si="1583"/>
        <v>10.149999999403953</v>
      </c>
      <c r="K3104" s="408">
        <f t="shared" si="1584"/>
        <v>0.10999999940395355</v>
      </c>
      <c r="L3104" s="409">
        <f t="shared" si="1528"/>
        <v>0.5</v>
      </c>
      <c r="M3104" s="410">
        <f t="shared" si="1585"/>
        <v>10.54</v>
      </c>
      <c r="N3104" s="410">
        <f t="shared" si="1586"/>
        <v>10.649999999403953</v>
      </c>
      <c r="O3104" s="411"/>
      <c r="P3104" s="485">
        <f t="shared" ca="1" si="1587"/>
        <v>1.6436458333332622</v>
      </c>
      <c r="Q3104" s="484">
        <f t="shared" ca="1" si="1588"/>
        <v>1.6437847222221511</v>
      </c>
      <c r="R3104" s="486">
        <v>0.10999999940395355</v>
      </c>
      <c r="S3104" s="486"/>
      <c r="T3104"/>
      <c r="U3104" s="469" t="str">
        <f t="shared" si="1589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6"/>
        <v>3089</v>
      </c>
      <c r="B3105" s="541"/>
      <c r="C3105" s="404" t="str">
        <f t="shared" si="1531"/>
        <v>C-R15</v>
      </c>
      <c r="D3105" s="405"/>
      <c r="E3105" s="405">
        <v>0.43745370370370368</v>
      </c>
      <c r="F3105" s="406">
        <f t="shared" ref="F3105:H3105" si="1600">F3104</f>
        <v>1.7</v>
      </c>
      <c r="G3105" s="468">
        <f t="shared" si="1600"/>
        <v>8.34</v>
      </c>
      <c r="H3105" s="407">
        <f t="shared" si="1600"/>
        <v>1.2</v>
      </c>
      <c r="I3105" s="407">
        <f t="shared" si="1582"/>
        <v>10.039999999999999</v>
      </c>
      <c r="J3105" s="407">
        <f t="shared" si="1583"/>
        <v>10.149999999403953</v>
      </c>
      <c r="K3105" s="408">
        <f t="shared" si="1584"/>
        <v>0.10999999940395355</v>
      </c>
      <c r="L3105" s="409">
        <f t="shared" si="1528"/>
        <v>0.5</v>
      </c>
      <c r="M3105" s="410">
        <f t="shared" si="1585"/>
        <v>10.54</v>
      </c>
      <c r="N3105" s="410">
        <f t="shared" si="1586"/>
        <v>10.649999999403953</v>
      </c>
      <c r="O3105" s="411"/>
      <c r="P3105" s="485">
        <f t="shared" ca="1" si="1587"/>
        <v>1.6440162037036326</v>
      </c>
      <c r="Q3105" s="484">
        <f t="shared" ca="1" si="1588"/>
        <v>1.6441782407406695</v>
      </c>
      <c r="R3105" s="486">
        <v>0.10999999940395355</v>
      </c>
      <c r="S3105" s="486"/>
      <c r="T3105"/>
      <c r="U3105" s="469" t="str">
        <f t="shared" si="1589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601">A3105+1</f>
        <v>3090</v>
      </c>
      <c r="B3106" s="541"/>
      <c r="C3106" s="404" t="str">
        <f t="shared" si="1531"/>
        <v>C-R15</v>
      </c>
      <c r="D3106" s="405"/>
      <c r="E3106" s="405">
        <v>0.43745370370370368</v>
      </c>
      <c r="F3106" s="406">
        <f t="shared" ref="F3106:H3106" si="1602">F3105</f>
        <v>1.7</v>
      </c>
      <c r="G3106" s="468">
        <f t="shared" si="1602"/>
        <v>8.34</v>
      </c>
      <c r="H3106" s="407">
        <f t="shared" si="1602"/>
        <v>1.2</v>
      </c>
      <c r="I3106" s="407">
        <f t="shared" si="1582"/>
        <v>10.039999999999999</v>
      </c>
      <c r="J3106" s="407">
        <f t="shared" si="1583"/>
        <v>10.149999999403953</v>
      </c>
      <c r="K3106" s="408">
        <f t="shared" si="1584"/>
        <v>0.10999999940395355</v>
      </c>
      <c r="L3106" s="409">
        <f t="shared" ref="L3106:L3109" si="1603">L3105</f>
        <v>0.5</v>
      </c>
      <c r="M3106" s="410">
        <f t="shared" si="1585"/>
        <v>10.54</v>
      </c>
      <c r="N3106" s="410">
        <f t="shared" si="1586"/>
        <v>10.649999999403953</v>
      </c>
      <c r="O3106" s="411"/>
      <c r="P3106" s="485">
        <f t="shared" ca="1" si="1587"/>
        <v>1.6444675925925214</v>
      </c>
      <c r="Q3106" s="484">
        <f t="shared" ca="1" si="1588"/>
        <v>1.6446296296295584</v>
      </c>
      <c r="R3106" s="486">
        <v>0.10999999940395355</v>
      </c>
      <c r="S3106" s="486"/>
      <c r="T3106"/>
      <c r="U3106" s="469" t="str">
        <f t="shared" si="1589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601"/>
        <v>3091</v>
      </c>
      <c r="B3107" s="541"/>
      <c r="C3107" s="404" t="str">
        <f t="shared" si="1531"/>
        <v>C-R15</v>
      </c>
      <c r="D3107" s="405"/>
      <c r="E3107" s="405">
        <v>0.43745370370370368</v>
      </c>
      <c r="F3107" s="406">
        <f t="shared" ref="F3107:H3107" si="1604">F3106</f>
        <v>1.7</v>
      </c>
      <c r="G3107" s="468">
        <f t="shared" si="1604"/>
        <v>8.34</v>
      </c>
      <c r="H3107" s="407">
        <f t="shared" si="1604"/>
        <v>1.2</v>
      </c>
      <c r="I3107" s="407">
        <f t="shared" si="1582"/>
        <v>10.039999999999999</v>
      </c>
      <c r="J3107" s="407">
        <f t="shared" si="1583"/>
        <v>10.149999999403953</v>
      </c>
      <c r="K3107" s="408">
        <f t="shared" si="1584"/>
        <v>0.10999999940395355</v>
      </c>
      <c r="L3107" s="409">
        <f t="shared" si="1603"/>
        <v>0.5</v>
      </c>
      <c r="M3107" s="410">
        <f t="shared" si="1585"/>
        <v>10.54</v>
      </c>
      <c r="N3107" s="410">
        <f t="shared" si="1586"/>
        <v>10.649999999403953</v>
      </c>
      <c r="O3107" s="411"/>
      <c r="P3107" s="485">
        <f t="shared" ca="1" si="1587"/>
        <v>1.6449189814814102</v>
      </c>
      <c r="Q3107" s="484">
        <f t="shared" ca="1" si="1588"/>
        <v>1.6450578703702992</v>
      </c>
      <c r="R3107" s="486">
        <v>0.10999999940395355</v>
      </c>
      <c r="S3107" s="486"/>
      <c r="T3107"/>
      <c r="U3107" s="469" t="str">
        <f t="shared" si="1589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601"/>
        <v>3092</v>
      </c>
      <c r="B3108" s="541"/>
      <c r="C3108" s="404" t="str">
        <f t="shared" si="1531"/>
        <v>C-R15</v>
      </c>
      <c r="D3108" s="405"/>
      <c r="E3108" s="405">
        <v>0.43745370370370368</v>
      </c>
      <c r="F3108" s="406">
        <f t="shared" ref="F3108:H3108" si="1605">F3107</f>
        <v>1.7</v>
      </c>
      <c r="G3108" s="468">
        <f t="shared" si="1605"/>
        <v>8.34</v>
      </c>
      <c r="H3108" s="407">
        <f t="shared" si="1605"/>
        <v>1.2</v>
      </c>
      <c r="I3108" s="407">
        <f t="shared" si="1582"/>
        <v>10.039999999999999</v>
      </c>
      <c r="J3108" s="407">
        <f t="shared" si="1583"/>
        <v>10.149999999403953</v>
      </c>
      <c r="K3108" s="408">
        <f t="shared" si="1584"/>
        <v>0.10999999940395355</v>
      </c>
      <c r="L3108" s="409">
        <f t="shared" si="1603"/>
        <v>0.5</v>
      </c>
      <c r="M3108" s="410">
        <f t="shared" si="1585"/>
        <v>10.54</v>
      </c>
      <c r="N3108" s="410">
        <f t="shared" si="1586"/>
        <v>10.649999999403953</v>
      </c>
      <c r="O3108" s="411"/>
      <c r="P3108" s="485">
        <f t="shared" ca="1" si="1587"/>
        <v>1.6453009259258546</v>
      </c>
      <c r="Q3108" s="484">
        <f t="shared" ca="1" si="1588"/>
        <v>1.6454745370369657</v>
      </c>
      <c r="R3108" s="486">
        <v>0.10999999940395355</v>
      </c>
      <c r="S3108" s="486"/>
      <c r="T3108"/>
      <c r="U3108" s="469" t="str">
        <f t="shared" si="1589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601"/>
        <v>3093</v>
      </c>
      <c r="B3109" s="541"/>
      <c r="C3109" s="404"/>
      <c r="D3109" s="405"/>
      <c r="E3109" s="405">
        <v>0.43745370370370368</v>
      </c>
      <c r="F3109" s="406">
        <f t="shared" ref="F3109:H3109" si="1606">F3108</f>
        <v>1.7</v>
      </c>
      <c r="G3109" s="468">
        <f t="shared" si="1606"/>
        <v>8.34</v>
      </c>
      <c r="H3109" s="407">
        <f t="shared" si="1606"/>
        <v>1.2</v>
      </c>
      <c r="I3109" s="407">
        <f t="shared" si="1582"/>
        <v>10.039999999999999</v>
      </c>
      <c r="J3109" s="407">
        <f t="shared" si="1583"/>
        <v>10.149999999403953</v>
      </c>
      <c r="K3109" s="408">
        <f t="shared" si="1584"/>
        <v>0.10999999940395355</v>
      </c>
      <c r="L3109" s="409">
        <f t="shared" si="1603"/>
        <v>0.5</v>
      </c>
      <c r="M3109" s="410">
        <f t="shared" si="1585"/>
        <v>10.54</v>
      </c>
      <c r="N3109" s="410">
        <f t="shared" si="1586"/>
        <v>10.649999999403953</v>
      </c>
      <c r="O3109" s="411"/>
      <c r="P3109" s="485">
        <f t="shared" ca="1" si="1587"/>
        <v>1.6457638888888175</v>
      </c>
      <c r="Q3109" s="484">
        <f t="shared" ca="1" si="1588"/>
        <v>1.6459374999999286</v>
      </c>
      <c r="R3109" s="486">
        <v>0.10999999940395355</v>
      </c>
      <c r="S3109" s="486"/>
      <c r="T3109"/>
      <c r="U3109" s="469" t="str">
        <f t="shared" si="1589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02" t="s">
        <v>475</v>
      </c>
      <c r="B3340" s="603"/>
      <c r="C3340" s="604"/>
      <c r="D3340" s="471"/>
      <c r="E3340" s="465"/>
      <c r="F3340" s="605"/>
      <c r="G3340" s="605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7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8">Q3340+TIME(0,0,RANDBETWEEN(20,25))</f>
        <v>#REF!</v>
      </c>
      <c r="Q3341" s="484" t="e">
        <f t="shared" ca="1" si="1607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06" t="s">
        <v>301</v>
      </c>
      <c r="B3342" s="607"/>
      <c r="C3342" s="607"/>
      <c r="D3342" s="607"/>
      <c r="E3342" s="607"/>
      <c r="F3342" s="607"/>
      <c r="G3342" s="607"/>
      <c r="H3342" s="608"/>
      <c r="I3342" s="612" t="s">
        <v>303</v>
      </c>
      <c r="J3342" s="613"/>
      <c r="K3342" s="613"/>
      <c r="L3342" s="613"/>
      <c r="M3342" s="613"/>
      <c r="N3342" s="613"/>
      <c r="O3342" s="614"/>
      <c r="P3342" s="485" t="e">
        <f t="shared" ca="1" si="1608"/>
        <v>#REF!</v>
      </c>
      <c r="Q3342" s="484" t="e">
        <f t="shared" ca="1" si="1607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09"/>
      <c r="B3343" s="610"/>
      <c r="C3343" s="610"/>
      <c r="D3343" s="610"/>
      <c r="E3343" s="610"/>
      <c r="F3343" s="610"/>
      <c r="G3343" s="610"/>
      <c r="H3343" s="611"/>
      <c r="I3343" s="615"/>
      <c r="J3343" s="616"/>
      <c r="K3343" s="616"/>
      <c r="L3343" s="616"/>
      <c r="M3343" s="616"/>
      <c r="N3343" s="616"/>
      <c r="O3343" s="617"/>
      <c r="P3343" s="485" t="e">
        <f t="shared" ca="1" si="1608"/>
        <v>#REF!</v>
      </c>
      <c r="Q3343" s="484" t="e">
        <f t="shared" ca="1" si="1607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76" t="s">
        <v>412</v>
      </c>
      <c r="B3344" s="577"/>
      <c r="C3344" s="577"/>
      <c r="D3344" s="577"/>
      <c r="E3344" s="577"/>
      <c r="F3344" s="577"/>
      <c r="G3344" s="577"/>
      <c r="H3344" s="578"/>
      <c r="I3344" s="579" t="s">
        <v>342</v>
      </c>
      <c r="J3344" s="580"/>
      <c r="K3344" s="580"/>
      <c r="L3344" s="580"/>
      <c r="M3344" s="580"/>
      <c r="N3344" s="580"/>
      <c r="O3344" s="581"/>
      <c r="P3344" s="485" t="e">
        <f t="shared" ca="1" si="1608"/>
        <v>#REF!</v>
      </c>
      <c r="Q3344" s="484" t="e">
        <f t="shared" ca="1" si="1607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82" t="s">
        <v>184</v>
      </c>
      <c r="B3345" s="583"/>
      <c r="C3345" s="583"/>
      <c r="D3345" s="583"/>
      <c r="E3345" s="583"/>
      <c r="F3345" s="583"/>
      <c r="G3345" s="583"/>
      <c r="H3345" s="584"/>
      <c r="I3345" s="591" t="s">
        <v>514</v>
      </c>
      <c r="J3345" s="592"/>
      <c r="K3345" s="592"/>
      <c r="L3345" s="592"/>
      <c r="M3345" s="592"/>
      <c r="N3345" s="592"/>
      <c r="O3345" s="593"/>
      <c r="P3345" s="485" t="e">
        <f t="shared" ca="1" si="1608"/>
        <v>#REF!</v>
      </c>
      <c r="Q3345" s="484" t="e">
        <f t="shared" ca="1" si="1607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85"/>
      <c r="B3346" s="586"/>
      <c r="C3346" s="586"/>
      <c r="D3346" s="586"/>
      <c r="E3346" s="586"/>
      <c r="F3346" s="586"/>
      <c r="G3346" s="586"/>
      <c r="H3346" s="587"/>
      <c r="I3346" s="594"/>
      <c r="J3346" s="595"/>
      <c r="K3346" s="595"/>
      <c r="L3346" s="595"/>
      <c r="M3346" s="595"/>
      <c r="N3346" s="595"/>
      <c r="O3346" s="596"/>
      <c r="P3346" s="485" t="e">
        <f t="shared" ref="P3346:P3409" ca="1" si="1609">Q3345+TIME(0,0,RANDBETWEEN(20,25))</f>
        <v>#REF!</v>
      </c>
      <c r="Q3346" s="484" t="e">
        <f t="shared" ref="Q3346:Q3409" ca="1" si="1610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85"/>
      <c r="B3347" s="586"/>
      <c r="C3347" s="586"/>
      <c r="D3347" s="586"/>
      <c r="E3347" s="586"/>
      <c r="F3347" s="586"/>
      <c r="G3347" s="586"/>
      <c r="H3347" s="587"/>
      <c r="I3347" s="594"/>
      <c r="J3347" s="595"/>
      <c r="K3347" s="595"/>
      <c r="L3347" s="595"/>
      <c r="M3347" s="595"/>
      <c r="N3347" s="595"/>
      <c r="O3347" s="596"/>
      <c r="P3347" s="485" t="e">
        <f t="shared" ca="1" si="1609"/>
        <v>#REF!</v>
      </c>
      <c r="Q3347" s="484" t="e">
        <f t="shared" ca="1" si="1610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85"/>
      <c r="B3348" s="586"/>
      <c r="C3348" s="586"/>
      <c r="D3348" s="586"/>
      <c r="E3348" s="586"/>
      <c r="F3348" s="586"/>
      <c r="G3348" s="586"/>
      <c r="H3348" s="587"/>
      <c r="I3348" s="594"/>
      <c r="J3348" s="595"/>
      <c r="K3348" s="595"/>
      <c r="L3348" s="595"/>
      <c r="M3348" s="595"/>
      <c r="N3348" s="595"/>
      <c r="O3348" s="596"/>
      <c r="P3348" s="485" t="e">
        <f t="shared" ca="1" si="1609"/>
        <v>#REF!</v>
      </c>
      <c r="Q3348" s="484" t="e">
        <f t="shared" ca="1" si="1610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85"/>
      <c r="B3349" s="586"/>
      <c r="C3349" s="586"/>
      <c r="D3349" s="586"/>
      <c r="E3349" s="586"/>
      <c r="F3349" s="586"/>
      <c r="G3349" s="586"/>
      <c r="H3349" s="587"/>
      <c r="I3349" s="594"/>
      <c r="J3349" s="595"/>
      <c r="K3349" s="595"/>
      <c r="L3349" s="595"/>
      <c r="M3349" s="595"/>
      <c r="N3349" s="595"/>
      <c r="O3349" s="596"/>
      <c r="P3349" s="485" t="e">
        <f t="shared" ca="1" si="1609"/>
        <v>#REF!</v>
      </c>
      <c r="Q3349" s="484" t="e">
        <f t="shared" ca="1" si="1610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85"/>
      <c r="B3350" s="586"/>
      <c r="C3350" s="586"/>
      <c r="D3350" s="586"/>
      <c r="E3350" s="586"/>
      <c r="F3350" s="586"/>
      <c r="G3350" s="586"/>
      <c r="H3350" s="587"/>
      <c r="I3350" s="594"/>
      <c r="J3350" s="595"/>
      <c r="K3350" s="595"/>
      <c r="L3350" s="595"/>
      <c r="M3350" s="595"/>
      <c r="N3350" s="595"/>
      <c r="O3350" s="596"/>
      <c r="P3350" s="485" t="e">
        <f t="shared" ca="1" si="1609"/>
        <v>#REF!</v>
      </c>
      <c r="Q3350" s="484" t="e">
        <f t="shared" ca="1" si="1610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85"/>
      <c r="B3351" s="586"/>
      <c r="C3351" s="586"/>
      <c r="D3351" s="586"/>
      <c r="E3351" s="586"/>
      <c r="F3351" s="586"/>
      <c r="G3351" s="586"/>
      <c r="H3351" s="587"/>
      <c r="I3351" s="594"/>
      <c r="J3351" s="595"/>
      <c r="K3351" s="595"/>
      <c r="L3351" s="595"/>
      <c r="M3351" s="595"/>
      <c r="N3351" s="595"/>
      <c r="O3351" s="596"/>
      <c r="P3351" s="485" t="e">
        <f t="shared" ca="1" si="1609"/>
        <v>#REF!</v>
      </c>
      <c r="Q3351" s="484" t="e">
        <f t="shared" ca="1" si="1610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85"/>
      <c r="B3352" s="586"/>
      <c r="C3352" s="586"/>
      <c r="D3352" s="586"/>
      <c r="E3352" s="586"/>
      <c r="F3352" s="586"/>
      <c r="G3352" s="586"/>
      <c r="H3352" s="587"/>
      <c r="I3352" s="594"/>
      <c r="J3352" s="595"/>
      <c r="K3352" s="595"/>
      <c r="L3352" s="595"/>
      <c r="M3352" s="595"/>
      <c r="N3352" s="595"/>
      <c r="O3352" s="596"/>
      <c r="P3352" s="485" t="e">
        <f t="shared" ca="1" si="1609"/>
        <v>#REF!</v>
      </c>
      <c r="Q3352" s="484" t="e">
        <f t="shared" ca="1" si="1610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88"/>
      <c r="B3353" s="589"/>
      <c r="C3353" s="589"/>
      <c r="D3353" s="589"/>
      <c r="E3353" s="589"/>
      <c r="F3353" s="589"/>
      <c r="G3353" s="589"/>
      <c r="H3353" s="590"/>
      <c r="I3353" s="597"/>
      <c r="J3353" s="598"/>
      <c r="K3353" s="598"/>
      <c r="L3353" s="598"/>
      <c r="M3353" s="598"/>
      <c r="N3353" s="598"/>
      <c r="O3353" s="599"/>
      <c r="P3353" s="485" t="e">
        <f t="shared" ca="1" si="1609"/>
        <v>#REF!</v>
      </c>
      <c r="Q3353" s="484" t="e">
        <f t="shared" ca="1" si="1610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9"/>
        <v>#REF!</v>
      </c>
      <c r="Q3354" s="484" t="e">
        <f t="shared" ca="1" si="1610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9"/>
        <v>#REF!</v>
      </c>
      <c r="Q3355" s="484" t="e">
        <f t="shared" ca="1" si="1610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9"/>
        <v>#REF!</v>
      </c>
      <c r="Q3356" s="484" t="e">
        <f t="shared" ca="1" si="1610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9"/>
        <v>#REF!</v>
      </c>
      <c r="Q3357" s="484" t="e">
        <f t="shared" ca="1" si="1610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9"/>
        <v>#REF!</v>
      </c>
      <c r="Q3358" s="484" t="e">
        <f t="shared" ca="1" si="1610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9"/>
        <v>#REF!</v>
      </c>
      <c r="Q3359" s="484" t="e">
        <f t="shared" ca="1" si="1610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9"/>
        <v>#REF!</v>
      </c>
      <c r="Q3360" s="484" t="e">
        <f t="shared" ca="1" si="1610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9"/>
        <v>#REF!</v>
      </c>
      <c r="Q3361" s="484" t="e">
        <f t="shared" ca="1" si="1610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9"/>
        <v>#REF!</v>
      </c>
      <c r="Q3362" s="484" t="e">
        <f t="shared" ca="1" si="1610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9"/>
        <v>#REF!</v>
      </c>
      <c r="Q3363" s="484" t="e">
        <f t="shared" ca="1" si="1610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9"/>
        <v>#REF!</v>
      </c>
      <c r="Q3364" s="484" t="e">
        <f t="shared" ca="1" si="1610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9"/>
        <v>#REF!</v>
      </c>
      <c r="Q3365" s="484" t="e">
        <f t="shared" ca="1" si="1610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9"/>
        <v>#REF!</v>
      </c>
      <c r="Q3366" s="484" t="e">
        <f t="shared" ca="1" si="1610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9"/>
        <v>#REF!</v>
      </c>
      <c r="Q3367" s="484" t="e">
        <f t="shared" ca="1" si="1610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9"/>
        <v>#REF!</v>
      </c>
      <c r="Q3368" s="484" t="e">
        <f t="shared" ca="1" si="1610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9"/>
        <v>#REF!</v>
      </c>
      <c r="Q3369" s="484" t="e">
        <f t="shared" ca="1" si="1610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9"/>
        <v>#REF!</v>
      </c>
      <c r="Q3370" s="484" t="e">
        <f t="shared" ca="1" si="1610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9"/>
        <v>#REF!</v>
      </c>
      <c r="Q3371" s="484" t="e">
        <f t="shared" ca="1" si="1610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9"/>
        <v>#REF!</v>
      </c>
      <c r="Q3372" s="484" t="e">
        <f t="shared" ca="1" si="1610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9"/>
        <v>#REF!</v>
      </c>
      <c r="Q3373" s="484" t="e">
        <f t="shared" ca="1" si="1610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9"/>
        <v>#REF!</v>
      </c>
      <c r="Q3374" s="484" t="e">
        <f t="shared" ca="1" si="1610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9"/>
        <v>#REF!</v>
      </c>
      <c r="Q3375" s="484" t="e">
        <f t="shared" ca="1" si="1610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9"/>
        <v>#REF!</v>
      </c>
      <c r="Q3376" s="484" t="e">
        <f t="shared" ca="1" si="1610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9"/>
        <v>#REF!</v>
      </c>
      <c r="Q3377" s="484" t="e">
        <f t="shared" ca="1" si="1610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9"/>
        <v>#REF!</v>
      </c>
      <c r="Q3378" s="484" t="e">
        <f t="shared" ca="1" si="1610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9"/>
        <v>#REF!</v>
      </c>
      <c r="Q3379" s="484" t="e">
        <f t="shared" ca="1" si="1610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9"/>
        <v>#REF!</v>
      </c>
      <c r="Q3380" s="484" t="e">
        <f t="shared" ca="1" si="1610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9"/>
        <v>#REF!</v>
      </c>
      <c r="Q3381" s="484" t="e">
        <f t="shared" ca="1" si="1610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9"/>
        <v>#REF!</v>
      </c>
      <c r="Q3382" s="484" t="e">
        <f t="shared" ca="1" si="1610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9"/>
        <v>#REF!</v>
      </c>
      <c r="Q3383" s="484" t="e">
        <f t="shared" ca="1" si="1610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9"/>
        <v>#REF!</v>
      </c>
      <c r="Q3384" s="484" t="e">
        <f t="shared" ca="1" si="1610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9"/>
        <v>#REF!</v>
      </c>
      <c r="Q3385" s="484" t="e">
        <f t="shared" ca="1" si="1610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9"/>
        <v>#REF!</v>
      </c>
      <c r="Q3386" s="484" t="e">
        <f t="shared" ca="1" si="1610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9"/>
        <v>#REF!</v>
      </c>
      <c r="Q3387" s="484" t="e">
        <f t="shared" ca="1" si="1610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9"/>
        <v>#REF!</v>
      </c>
      <c r="Q3388" s="484" t="e">
        <f t="shared" ca="1" si="1610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9"/>
        <v>#REF!</v>
      </c>
      <c r="Q3389" s="484" t="e">
        <f t="shared" ca="1" si="1610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9"/>
        <v>#REF!</v>
      </c>
      <c r="Q3390" s="484" t="e">
        <f t="shared" ca="1" si="1610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9"/>
        <v>#REF!</v>
      </c>
      <c r="Q3391" s="484" t="e">
        <f t="shared" ca="1" si="1610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9"/>
        <v>#REF!</v>
      </c>
      <c r="Q3392" s="484" t="e">
        <f t="shared" ca="1" si="1610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9"/>
        <v>#REF!</v>
      </c>
      <c r="Q3393" s="484" t="e">
        <f t="shared" ca="1" si="1610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9"/>
        <v>#REF!</v>
      </c>
      <c r="Q3394" s="484" t="e">
        <f t="shared" ca="1" si="1610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9"/>
        <v>#REF!</v>
      </c>
      <c r="Q3395" s="484" t="e">
        <f t="shared" ca="1" si="1610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9"/>
        <v>#REF!</v>
      </c>
      <c r="Q3396" s="484" t="e">
        <f t="shared" ca="1" si="1610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9"/>
        <v>#REF!</v>
      </c>
      <c r="Q3397" s="484" t="e">
        <f t="shared" ca="1" si="1610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9"/>
        <v>#REF!</v>
      </c>
      <c r="Q3398" s="484" t="e">
        <f t="shared" ca="1" si="1610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9"/>
        <v>#REF!</v>
      </c>
      <c r="Q3399" s="484" t="e">
        <f t="shared" ca="1" si="1610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9"/>
        <v>#REF!</v>
      </c>
      <c r="Q3400" s="484" t="e">
        <f t="shared" ca="1" si="1610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9"/>
        <v>#REF!</v>
      </c>
      <c r="Q3401" s="484" t="e">
        <f t="shared" ca="1" si="1610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9"/>
        <v>#REF!</v>
      </c>
      <c r="Q3402" s="484" t="e">
        <f t="shared" ca="1" si="1610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9"/>
        <v>#REF!</v>
      </c>
      <c r="Q3403" s="484" t="e">
        <f t="shared" ca="1" si="1610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9"/>
        <v>#REF!</v>
      </c>
      <c r="Q3404" s="484" t="e">
        <f t="shared" ca="1" si="1610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9"/>
        <v>#REF!</v>
      </c>
      <c r="Q3405" s="484" t="e">
        <f t="shared" ca="1" si="1610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9"/>
        <v>#REF!</v>
      </c>
      <c r="Q3406" s="484" t="e">
        <f t="shared" ca="1" si="1610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9"/>
        <v>#REF!</v>
      </c>
      <c r="Q3407" s="484" t="e">
        <f t="shared" ca="1" si="1610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9"/>
        <v>#REF!</v>
      </c>
      <c r="Q3408" s="484" t="e">
        <f t="shared" ca="1" si="1610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9"/>
        <v>#REF!</v>
      </c>
      <c r="Q3409" s="484" t="e">
        <f t="shared" ca="1" si="1610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11">Q3409+TIME(0,0,RANDBETWEEN(20,25))</f>
        <v>#REF!</v>
      </c>
      <c r="Q3410" s="484" t="e">
        <f t="shared" ref="Q3410:Q3473" ca="1" si="1612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11"/>
        <v>#REF!</v>
      </c>
      <c r="Q3411" s="484" t="e">
        <f t="shared" ca="1" si="1612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11"/>
        <v>#REF!</v>
      </c>
      <c r="Q3412" s="484" t="e">
        <f t="shared" ca="1" si="1612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11"/>
        <v>#REF!</v>
      </c>
      <c r="Q3413" s="484" t="e">
        <f t="shared" ca="1" si="1612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11"/>
        <v>#REF!</v>
      </c>
      <c r="Q3414" s="484" t="e">
        <f t="shared" ca="1" si="1612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11"/>
        <v>#REF!</v>
      </c>
      <c r="Q3415" s="484" t="e">
        <f t="shared" ca="1" si="1612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11"/>
        <v>#REF!</v>
      </c>
      <c r="Q3416" s="484" t="e">
        <f t="shared" ca="1" si="1612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11"/>
        <v>#REF!</v>
      </c>
      <c r="Q3417" s="484" t="e">
        <f t="shared" ca="1" si="1612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11"/>
        <v>#REF!</v>
      </c>
      <c r="Q3418" s="484" t="e">
        <f t="shared" ca="1" si="1612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11"/>
        <v>#REF!</v>
      </c>
      <c r="Q3419" s="484" t="e">
        <f t="shared" ca="1" si="1612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11"/>
        <v>#REF!</v>
      </c>
      <c r="Q3420" s="484" t="e">
        <f t="shared" ca="1" si="1612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11"/>
        <v>#REF!</v>
      </c>
      <c r="Q3421" s="484" t="e">
        <f t="shared" ca="1" si="1612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11"/>
        <v>#REF!</v>
      </c>
      <c r="Q3422" s="484" t="e">
        <f t="shared" ca="1" si="1612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11"/>
        <v>#REF!</v>
      </c>
      <c r="Q3423" s="484" t="e">
        <f t="shared" ca="1" si="1612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11"/>
        <v>#REF!</v>
      </c>
      <c r="Q3424" s="484" t="e">
        <f t="shared" ca="1" si="1612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11"/>
        <v>#REF!</v>
      </c>
      <c r="Q3425" s="484" t="e">
        <f t="shared" ca="1" si="1612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11"/>
        <v>#REF!</v>
      </c>
      <c r="Q3426" s="484" t="e">
        <f t="shared" ca="1" si="1612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11"/>
        <v>#REF!</v>
      </c>
      <c r="Q3427" s="484" t="e">
        <f t="shared" ca="1" si="1612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11"/>
        <v>#REF!</v>
      </c>
      <c r="Q3428" s="484" t="e">
        <f t="shared" ca="1" si="1612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11"/>
        <v>#REF!</v>
      </c>
      <c r="Q3429" s="484" t="e">
        <f t="shared" ca="1" si="1612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11"/>
        <v>#REF!</v>
      </c>
      <c r="Q3430" s="484" t="e">
        <f t="shared" ca="1" si="1612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11"/>
        <v>#REF!</v>
      </c>
      <c r="Q3431" s="484" t="e">
        <f t="shared" ca="1" si="1612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11"/>
        <v>#REF!</v>
      </c>
      <c r="Q3432" s="484" t="e">
        <f t="shared" ca="1" si="1612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11"/>
        <v>#REF!</v>
      </c>
      <c r="Q3433" s="484" t="e">
        <f t="shared" ca="1" si="1612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11"/>
        <v>#REF!</v>
      </c>
      <c r="Q3434" s="484" t="e">
        <f t="shared" ca="1" si="1612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11"/>
        <v>#REF!</v>
      </c>
      <c r="Q3435" s="484" t="e">
        <f t="shared" ca="1" si="1612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11"/>
        <v>#REF!</v>
      </c>
      <c r="Q3436" s="484" t="e">
        <f t="shared" ca="1" si="1612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11"/>
        <v>#REF!</v>
      </c>
      <c r="Q3437" s="484" t="e">
        <f t="shared" ca="1" si="1612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11"/>
        <v>#REF!</v>
      </c>
      <c r="Q3438" s="484" t="e">
        <f t="shared" ca="1" si="1612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11"/>
        <v>#REF!</v>
      </c>
      <c r="Q3439" s="484" t="e">
        <f t="shared" ca="1" si="1612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11"/>
        <v>#REF!</v>
      </c>
      <c r="Q3440" s="484" t="e">
        <f t="shared" ca="1" si="1612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11"/>
        <v>#REF!</v>
      </c>
      <c r="Q3441" s="484" t="e">
        <f t="shared" ca="1" si="1612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11"/>
        <v>#REF!</v>
      </c>
      <c r="Q3442" s="484" t="e">
        <f t="shared" ca="1" si="1612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11"/>
        <v>#REF!</v>
      </c>
      <c r="Q3443" s="484" t="e">
        <f t="shared" ca="1" si="1612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11"/>
        <v>#REF!</v>
      </c>
      <c r="Q3444" s="484" t="e">
        <f t="shared" ca="1" si="1612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11"/>
        <v>#REF!</v>
      </c>
      <c r="Q3445" s="484" t="e">
        <f t="shared" ca="1" si="1612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11"/>
        <v>#REF!</v>
      </c>
      <c r="Q3446" s="484" t="e">
        <f t="shared" ca="1" si="1612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11"/>
        <v>#REF!</v>
      </c>
      <c r="Q3447" s="484" t="e">
        <f t="shared" ca="1" si="1612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11"/>
        <v>#REF!</v>
      </c>
      <c r="Q3448" s="484" t="e">
        <f t="shared" ca="1" si="1612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11"/>
        <v>#REF!</v>
      </c>
      <c r="Q3449" s="484" t="e">
        <f t="shared" ca="1" si="1612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11"/>
        <v>#REF!</v>
      </c>
      <c r="Q3450" s="484" t="e">
        <f t="shared" ca="1" si="1612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11"/>
        <v>#REF!</v>
      </c>
      <c r="Q3451" s="484" t="e">
        <f t="shared" ca="1" si="1612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11"/>
        <v>#REF!</v>
      </c>
      <c r="Q3452" s="484" t="e">
        <f t="shared" ca="1" si="1612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11"/>
        <v>#REF!</v>
      </c>
      <c r="Q3453" s="484" t="e">
        <f t="shared" ca="1" si="1612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11"/>
        <v>#REF!</v>
      </c>
      <c r="Q3454" s="484" t="e">
        <f t="shared" ca="1" si="1612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11"/>
        <v>#REF!</v>
      </c>
      <c r="Q3455" s="484" t="e">
        <f t="shared" ca="1" si="1612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11"/>
        <v>#REF!</v>
      </c>
      <c r="Q3456" s="484" t="e">
        <f t="shared" ca="1" si="1612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11"/>
        <v>#REF!</v>
      </c>
      <c r="Q3457" s="484" t="e">
        <f t="shared" ca="1" si="1612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11"/>
        <v>#REF!</v>
      </c>
      <c r="Q3458" s="484" t="e">
        <f t="shared" ca="1" si="1612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11"/>
        <v>#REF!</v>
      </c>
      <c r="Q3459" s="484" t="e">
        <f t="shared" ca="1" si="1612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11"/>
        <v>#REF!</v>
      </c>
      <c r="Q3460" s="484" t="e">
        <f t="shared" ca="1" si="1612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11"/>
        <v>#REF!</v>
      </c>
      <c r="Q3461" s="484" t="e">
        <f t="shared" ca="1" si="1612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11"/>
        <v>#REF!</v>
      </c>
      <c r="Q3462" s="484" t="e">
        <f t="shared" ca="1" si="1612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11"/>
        <v>#REF!</v>
      </c>
      <c r="Q3463" s="484" t="e">
        <f t="shared" ca="1" si="1612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11"/>
        <v>#REF!</v>
      </c>
      <c r="Q3464" s="484" t="e">
        <f t="shared" ca="1" si="1612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11"/>
        <v>#REF!</v>
      </c>
      <c r="Q3465" s="484" t="e">
        <f t="shared" ca="1" si="1612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11"/>
        <v>#REF!</v>
      </c>
      <c r="Q3466" s="484" t="e">
        <f t="shared" ca="1" si="1612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11"/>
        <v>#REF!</v>
      </c>
      <c r="Q3467" s="484" t="e">
        <f t="shared" ca="1" si="1612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11"/>
        <v>#REF!</v>
      </c>
      <c r="Q3468" s="484" t="e">
        <f t="shared" ca="1" si="1612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11"/>
        <v>#REF!</v>
      </c>
      <c r="Q3469" s="484" t="e">
        <f t="shared" ca="1" si="1612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11"/>
        <v>#REF!</v>
      </c>
      <c r="Q3470" s="484" t="e">
        <f t="shared" ca="1" si="1612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11"/>
        <v>#REF!</v>
      </c>
      <c r="Q3471" s="484" t="e">
        <f t="shared" ca="1" si="1612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11"/>
        <v>#REF!</v>
      </c>
      <c r="Q3472" s="484" t="e">
        <f t="shared" ca="1" si="1612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11"/>
        <v>#REF!</v>
      </c>
      <c r="Q3473" s="484" t="e">
        <f t="shared" ca="1" si="1612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13">Q3473+TIME(0,0,RANDBETWEEN(20,25))</f>
        <v>#REF!</v>
      </c>
      <c r="Q3474" s="484" t="e">
        <f t="shared" ref="Q3474:Q3537" ca="1" si="1614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13"/>
        <v>#REF!</v>
      </c>
      <c r="Q3475" s="484" t="e">
        <f t="shared" ca="1" si="1614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13"/>
        <v>#REF!</v>
      </c>
      <c r="Q3476" s="484" t="e">
        <f t="shared" ca="1" si="1614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13"/>
        <v>#REF!</v>
      </c>
      <c r="Q3477" s="484" t="e">
        <f t="shared" ca="1" si="1614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13"/>
        <v>#REF!</v>
      </c>
      <c r="Q3478" s="484" t="e">
        <f t="shared" ca="1" si="1614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13"/>
        <v>#REF!</v>
      </c>
      <c r="Q3479" s="484" t="e">
        <f t="shared" ca="1" si="1614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13"/>
        <v>#REF!</v>
      </c>
      <c r="Q3480" s="484" t="e">
        <f t="shared" ca="1" si="1614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13"/>
        <v>#REF!</v>
      </c>
      <c r="Q3481" s="484" t="e">
        <f t="shared" ca="1" si="1614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13"/>
        <v>#REF!</v>
      </c>
      <c r="Q3482" s="484" t="e">
        <f t="shared" ca="1" si="1614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13"/>
        <v>#REF!</v>
      </c>
      <c r="Q3483" s="484" t="e">
        <f t="shared" ca="1" si="1614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13"/>
        <v>#REF!</v>
      </c>
      <c r="Q3484" s="484" t="e">
        <f t="shared" ca="1" si="1614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13"/>
        <v>#REF!</v>
      </c>
      <c r="Q3485" s="484" t="e">
        <f t="shared" ca="1" si="1614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13"/>
        <v>#REF!</v>
      </c>
      <c r="Q3486" s="484" t="e">
        <f t="shared" ca="1" si="1614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13"/>
        <v>#REF!</v>
      </c>
      <c r="Q3487" s="484" t="e">
        <f t="shared" ca="1" si="1614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13"/>
        <v>#REF!</v>
      </c>
      <c r="Q3488" s="484" t="e">
        <f t="shared" ca="1" si="1614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13"/>
        <v>#REF!</v>
      </c>
      <c r="Q3489" s="484" t="e">
        <f t="shared" ca="1" si="1614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13"/>
        <v>#REF!</v>
      </c>
      <c r="Q3490" s="484" t="e">
        <f t="shared" ca="1" si="1614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13"/>
        <v>#REF!</v>
      </c>
      <c r="Q3491" s="484" t="e">
        <f t="shared" ca="1" si="1614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13"/>
        <v>#REF!</v>
      </c>
      <c r="Q3492" s="484" t="e">
        <f t="shared" ca="1" si="1614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13"/>
        <v>#REF!</v>
      </c>
      <c r="Q3493" s="484" t="e">
        <f t="shared" ca="1" si="1614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13"/>
        <v>#REF!</v>
      </c>
      <c r="Q3494" s="484" t="e">
        <f t="shared" ca="1" si="1614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13"/>
        <v>#REF!</v>
      </c>
      <c r="Q3495" s="484" t="e">
        <f t="shared" ca="1" si="1614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13"/>
        <v>#REF!</v>
      </c>
      <c r="Q3496" s="484" t="e">
        <f t="shared" ca="1" si="1614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13"/>
        <v>#REF!</v>
      </c>
      <c r="Q3497" s="484" t="e">
        <f t="shared" ca="1" si="1614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13"/>
        <v>#REF!</v>
      </c>
      <c r="Q3498" s="484" t="e">
        <f t="shared" ca="1" si="1614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13"/>
        <v>#REF!</v>
      </c>
      <c r="Q3499" s="484" t="e">
        <f t="shared" ca="1" si="1614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13"/>
        <v>#REF!</v>
      </c>
      <c r="Q3500" s="484" t="e">
        <f t="shared" ca="1" si="1614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13"/>
        <v>#REF!</v>
      </c>
      <c r="Q3501" s="484" t="e">
        <f t="shared" ca="1" si="1614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13"/>
        <v>#REF!</v>
      </c>
      <c r="Q3502" s="484" t="e">
        <f t="shared" ca="1" si="1614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13"/>
        <v>#REF!</v>
      </c>
      <c r="Q3503" s="484" t="e">
        <f t="shared" ca="1" si="1614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13"/>
        <v>#REF!</v>
      </c>
      <c r="Q3504" s="484" t="e">
        <f t="shared" ca="1" si="1614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13"/>
        <v>#REF!</v>
      </c>
      <c r="Q3505" s="484" t="e">
        <f t="shared" ca="1" si="1614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13"/>
        <v>#REF!</v>
      </c>
      <c r="Q3506" s="484" t="e">
        <f t="shared" ca="1" si="1614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13"/>
        <v>#REF!</v>
      </c>
      <c r="Q3507" s="484" t="e">
        <f t="shared" ca="1" si="1614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13"/>
        <v>#REF!</v>
      </c>
      <c r="Q3508" s="484" t="e">
        <f t="shared" ca="1" si="1614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13"/>
        <v>#REF!</v>
      </c>
      <c r="Q3509" s="484" t="e">
        <f t="shared" ca="1" si="1614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13"/>
        <v>#REF!</v>
      </c>
      <c r="Q3510" s="484" t="e">
        <f t="shared" ca="1" si="1614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13"/>
        <v>#REF!</v>
      </c>
      <c r="Q3511" s="484" t="e">
        <f t="shared" ca="1" si="1614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13"/>
        <v>#REF!</v>
      </c>
      <c r="Q3512" s="484" t="e">
        <f t="shared" ca="1" si="1614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13"/>
        <v>#REF!</v>
      </c>
      <c r="Q3513" s="484" t="e">
        <f t="shared" ca="1" si="1614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13"/>
        <v>#REF!</v>
      </c>
      <c r="Q3514" s="484" t="e">
        <f t="shared" ca="1" si="1614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13"/>
        <v>#REF!</v>
      </c>
      <c r="Q3515" s="484" t="e">
        <f t="shared" ca="1" si="1614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13"/>
        <v>#REF!</v>
      </c>
      <c r="Q3516" s="484" t="e">
        <f t="shared" ca="1" si="1614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13"/>
        <v>#REF!</v>
      </c>
      <c r="Q3517" s="484" t="e">
        <f t="shared" ca="1" si="1614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13"/>
        <v>#REF!</v>
      </c>
      <c r="Q3518" s="484" t="e">
        <f t="shared" ca="1" si="1614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13"/>
        <v>#REF!</v>
      </c>
      <c r="Q3519" s="484" t="e">
        <f t="shared" ca="1" si="1614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13"/>
        <v>#REF!</v>
      </c>
      <c r="Q3520" s="484" t="e">
        <f t="shared" ca="1" si="1614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13"/>
        <v>#REF!</v>
      </c>
      <c r="Q3521" s="484" t="e">
        <f t="shared" ca="1" si="1614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13"/>
        <v>#REF!</v>
      </c>
      <c r="Q3522" s="484" t="e">
        <f t="shared" ca="1" si="1614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13"/>
        <v>#REF!</v>
      </c>
      <c r="Q3523" s="484" t="e">
        <f t="shared" ca="1" si="1614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13"/>
        <v>#REF!</v>
      </c>
      <c r="Q3524" s="484" t="e">
        <f t="shared" ca="1" si="1614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13"/>
        <v>#REF!</v>
      </c>
      <c r="Q3525" s="484" t="e">
        <f t="shared" ca="1" si="1614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13"/>
        <v>#REF!</v>
      </c>
      <c r="Q3526" s="484" t="e">
        <f t="shared" ca="1" si="1614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13"/>
        <v>#REF!</v>
      </c>
      <c r="Q3527" s="484" t="e">
        <f t="shared" ca="1" si="1614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13"/>
        <v>#REF!</v>
      </c>
      <c r="Q3528" s="484" t="e">
        <f t="shared" ca="1" si="1614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13"/>
        <v>#REF!</v>
      </c>
      <c r="Q3529" s="484" t="e">
        <f t="shared" ca="1" si="1614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13"/>
        <v>#REF!</v>
      </c>
      <c r="Q3530" s="484" t="e">
        <f t="shared" ca="1" si="1614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13"/>
        <v>#REF!</v>
      </c>
      <c r="Q3531" s="484" t="e">
        <f t="shared" ca="1" si="1614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13"/>
        <v>#REF!</v>
      </c>
      <c r="Q3532" s="484" t="e">
        <f t="shared" ca="1" si="1614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13"/>
        <v>#REF!</v>
      </c>
      <c r="Q3533" s="484" t="e">
        <f t="shared" ca="1" si="1614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13"/>
        <v>#REF!</v>
      </c>
      <c r="Q3534" s="484" t="e">
        <f t="shared" ca="1" si="1614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13"/>
        <v>#REF!</v>
      </c>
      <c r="Q3535" s="484" t="e">
        <f t="shared" ca="1" si="1614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13"/>
        <v>#REF!</v>
      </c>
      <c r="Q3536" s="484" t="e">
        <f t="shared" ca="1" si="1614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13"/>
        <v>#REF!</v>
      </c>
      <c r="Q3537" s="484" t="e">
        <f t="shared" ca="1" si="1614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15">Q3537+TIME(0,0,RANDBETWEEN(20,25))</f>
        <v>#REF!</v>
      </c>
      <c r="Q3538" s="484" t="e">
        <f t="shared" ref="Q3538:Q3557" ca="1" si="1616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15"/>
        <v>#REF!</v>
      </c>
      <c r="Q3539" s="484" t="e">
        <f t="shared" ca="1" si="1616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15"/>
        <v>#REF!</v>
      </c>
      <c r="Q3540" s="484" t="e">
        <f t="shared" ca="1" si="1616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15"/>
        <v>#REF!</v>
      </c>
      <c r="Q3541" s="484" t="e">
        <f t="shared" ca="1" si="1616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15"/>
        <v>#REF!</v>
      </c>
      <c r="Q3542" s="484" t="e">
        <f t="shared" ca="1" si="1616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15"/>
        <v>#REF!</v>
      </c>
      <c r="Q3543" s="484" t="e">
        <f t="shared" ca="1" si="1616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15"/>
        <v>#REF!</v>
      </c>
      <c r="Q3544" s="484" t="e">
        <f t="shared" ca="1" si="1616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15"/>
        <v>#REF!</v>
      </c>
      <c r="Q3545" s="484" t="e">
        <f t="shared" ca="1" si="1616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15"/>
        <v>#REF!</v>
      </c>
      <c r="Q3546" s="484" t="e">
        <f t="shared" ca="1" si="1616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15"/>
        <v>#REF!</v>
      </c>
      <c r="Q3547" s="484" t="e">
        <f t="shared" ca="1" si="1616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15"/>
        <v>#REF!</v>
      </c>
      <c r="Q3548" s="484" t="e">
        <f t="shared" ca="1" si="1616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15"/>
        <v>#REF!</v>
      </c>
      <c r="Q3549" s="484" t="e">
        <f t="shared" ca="1" si="1616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15"/>
        <v>#REF!</v>
      </c>
      <c r="Q3550" s="484" t="e">
        <f t="shared" ca="1" si="1616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15"/>
        <v>#REF!</v>
      </c>
      <c r="Q3551" s="484" t="e">
        <f t="shared" ca="1" si="1616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15"/>
        <v>#REF!</v>
      </c>
      <c r="Q3552" s="484" t="e">
        <f t="shared" ca="1" si="1616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15"/>
        <v>#REF!</v>
      </c>
      <c r="Q3553" s="484" t="e">
        <f t="shared" ca="1" si="1616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15"/>
        <v>#REF!</v>
      </c>
      <c r="Q3554" s="484" t="e">
        <f t="shared" ca="1" si="1616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15"/>
        <v>#REF!</v>
      </c>
      <c r="Q3555" s="484" t="e">
        <f t="shared" ca="1" si="1616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15"/>
        <v>#REF!</v>
      </c>
      <c r="Q3556" s="484" t="e">
        <f t="shared" ca="1" si="1616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15"/>
        <v>#REF!</v>
      </c>
      <c r="Q3557" s="484" t="e">
        <f t="shared" ca="1" si="1616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7">ROUND((RAND()*(270-250)+250),-1)</f>
        <v>270</v>
      </c>
      <c r="Q3558" s="394">
        <f t="shared" ref="Q3558:Q3590" ca="1" si="1618">ROUND((RAND()*(45-30)+30),-1)</f>
        <v>30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7"/>
        <v>270</v>
      </c>
      <c r="Q3559" s="394">
        <f t="shared" ca="1" si="1618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7"/>
        <v>270</v>
      </c>
      <c r="Q3560" s="394">
        <f t="shared" ca="1" si="1618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7"/>
        <v>250</v>
      </c>
      <c r="Q3561" s="394">
        <f t="shared" ca="1" si="1618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7"/>
        <v>270</v>
      </c>
      <c r="Q3562" s="394">
        <f t="shared" ca="1" si="1618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7"/>
        <v>250</v>
      </c>
      <c r="Q3563" s="394">
        <f t="shared" ca="1" si="1618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7"/>
        <v>270</v>
      </c>
      <c r="Q3564" s="394">
        <f t="shared" ca="1" si="1618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7"/>
        <v>250</v>
      </c>
      <c r="Q3565" s="394">
        <f t="shared" ca="1" si="1618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7"/>
        <v>250</v>
      </c>
      <c r="Q3566" s="394">
        <f t="shared" ca="1" si="1618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7"/>
        <v>260</v>
      </c>
      <c r="Q3567" s="394">
        <f t="shared" ca="1" si="1618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7"/>
        <v>260</v>
      </c>
      <c r="Q3568" s="394">
        <f t="shared" ca="1" si="1618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7"/>
        <v>270</v>
      </c>
      <c r="Q3569" s="394">
        <f t="shared" ca="1" si="1618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7"/>
        <v>270</v>
      </c>
      <c r="Q3570" s="394">
        <f t="shared" ca="1" si="1618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7"/>
        <v>270</v>
      </c>
      <c r="Q3571" s="394">
        <f t="shared" ca="1" si="1618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7"/>
        <v>270</v>
      </c>
      <c r="Q3572" s="394">
        <f t="shared" ca="1" si="1618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7"/>
        <v>260</v>
      </c>
      <c r="Q3573" s="394">
        <f t="shared" ca="1" si="1618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7"/>
        <v>250</v>
      </c>
      <c r="Q3574" s="394">
        <f t="shared" ca="1" si="1618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7"/>
        <v>270</v>
      </c>
      <c r="Q3575" s="394">
        <f t="shared" ca="1" si="1618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7"/>
        <v>260</v>
      </c>
      <c r="Q3576" s="394">
        <f t="shared" ca="1" si="1618"/>
        <v>30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7"/>
        <v>260</v>
      </c>
      <c r="Q3577" s="394">
        <f t="shared" ca="1" si="1618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7"/>
        <v>260</v>
      </c>
      <c r="Q3578" s="394">
        <f t="shared" ca="1" si="1618"/>
        <v>30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7"/>
        <v>270</v>
      </c>
      <c r="Q3579" s="394">
        <f t="shared" ca="1" si="1618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7"/>
        <v>250</v>
      </c>
      <c r="Q3580" s="394">
        <f t="shared" ca="1" si="1618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7"/>
        <v>270</v>
      </c>
      <c r="Q3581" s="394">
        <f t="shared" ca="1" si="1618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7"/>
        <v>250</v>
      </c>
      <c r="Q3582" s="394">
        <f t="shared" ca="1" si="1618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7"/>
        <v>260</v>
      </c>
      <c r="Q3583" s="394">
        <f t="shared" ca="1" si="1618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7"/>
        <v>260</v>
      </c>
      <c r="Q3584" s="394">
        <f t="shared" ca="1" si="1618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7"/>
        <v>270</v>
      </c>
      <c r="Q3585" s="394">
        <f t="shared" ca="1" si="1618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7"/>
        <v>260</v>
      </c>
      <c r="Q3586" s="394">
        <f t="shared" ca="1" si="1618"/>
        <v>30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7"/>
        <v>250</v>
      </c>
      <c r="Q3587" s="394">
        <f t="shared" ca="1" si="1618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7"/>
        <v>260</v>
      </c>
      <c r="Q3588" s="394">
        <f t="shared" ca="1" si="1618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7"/>
        <v>250</v>
      </c>
      <c r="Q3589" s="394">
        <f t="shared" ca="1" si="1618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7"/>
        <v>260</v>
      </c>
      <c r="Q3590" s="394">
        <f t="shared" ca="1" si="1618"/>
        <v>30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9">ROUND((RAND()*(270-250)+250),-1)</f>
        <v>260</v>
      </c>
      <c r="Q3591" s="394">
        <f t="shared" ref="Q3591:Q3654" ca="1" si="1620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9"/>
        <v>250</v>
      </c>
      <c r="Q3592" s="394">
        <f t="shared" ca="1" si="1620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9"/>
        <v>250</v>
      </c>
      <c r="Q3593" s="394">
        <f t="shared" ca="1" si="1620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9"/>
        <v>270</v>
      </c>
      <c r="Q3594" s="394">
        <f t="shared" ca="1" si="1620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9"/>
        <v>260</v>
      </c>
      <c r="Q3595" s="394">
        <f t="shared" ca="1" si="1620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9"/>
        <v>270</v>
      </c>
      <c r="Q3596" s="394">
        <f t="shared" ca="1" si="1620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9"/>
        <v>270</v>
      </c>
      <c r="Q3597" s="394">
        <f t="shared" ca="1" si="1620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9"/>
        <v>270</v>
      </c>
      <c r="Q3598" s="394">
        <f t="shared" ca="1" si="1620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9"/>
        <v>260</v>
      </c>
      <c r="Q3599" s="394">
        <f t="shared" ca="1" si="1620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9"/>
        <v>260</v>
      </c>
      <c r="Q3600" s="394">
        <f t="shared" ca="1" si="1620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9"/>
        <v>260</v>
      </c>
      <c r="Q3601" s="394">
        <f t="shared" ca="1" si="1620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9"/>
        <v>260</v>
      </c>
      <c r="Q3602" s="394">
        <f t="shared" ca="1" si="1620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9"/>
        <v>250</v>
      </c>
      <c r="Q3603" s="394">
        <f t="shared" ca="1" si="1620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9"/>
        <v>260</v>
      </c>
      <c r="Q3604" s="394">
        <f t="shared" ca="1" si="1620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9"/>
        <v>250</v>
      </c>
      <c r="Q3605" s="394">
        <f t="shared" ca="1" si="1620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9"/>
        <v>260</v>
      </c>
      <c r="Q3606" s="394">
        <f t="shared" ca="1" si="1620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9"/>
        <v>260</v>
      </c>
      <c r="Q3607" s="394">
        <f t="shared" ca="1" si="1620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9"/>
        <v>250</v>
      </c>
      <c r="Q3608" s="394">
        <f t="shared" ca="1" si="1620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9"/>
        <v>260</v>
      </c>
      <c r="Q3609" s="394">
        <f t="shared" ca="1" si="1620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9"/>
        <v>270</v>
      </c>
      <c r="Q3610" s="394">
        <f t="shared" ca="1" si="1620"/>
        <v>30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9"/>
        <v>260</v>
      </c>
      <c r="Q3611" s="394">
        <f t="shared" ca="1" si="1620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9"/>
        <v>260</v>
      </c>
      <c r="Q3612" s="394">
        <f t="shared" ca="1" si="1620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9"/>
        <v>250</v>
      </c>
      <c r="Q3613" s="394">
        <f t="shared" ca="1" si="1620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9"/>
        <v>250</v>
      </c>
      <c r="Q3614" s="394">
        <f t="shared" ca="1" si="1620"/>
        <v>30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9"/>
        <v>260</v>
      </c>
      <c r="Q3615" s="394">
        <f t="shared" ca="1" si="1620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9"/>
        <v>260</v>
      </c>
      <c r="Q3616" s="394">
        <f t="shared" ca="1" si="1620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9"/>
        <v>270</v>
      </c>
      <c r="Q3617" s="394">
        <f t="shared" ca="1" si="1620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9"/>
        <v>260</v>
      </c>
      <c r="Q3618" s="394">
        <f t="shared" ca="1" si="1620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9"/>
        <v>260</v>
      </c>
      <c r="Q3619" s="394">
        <f t="shared" ca="1" si="1620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9"/>
        <v>260</v>
      </c>
      <c r="Q3620" s="394">
        <f t="shared" ca="1" si="1620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9"/>
        <v>260</v>
      </c>
      <c r="Q3621" s="394">
        <f t="shared" ca="1" si="1620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9"/>
        <v>260</v>
      </c>
      <c r="Q3622" s="394">
        <f t="shared" ca="1" si="1620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9"/>
        <v>260</v>
      </c>
      <c r="Q3623" s="394">
        <f t="shared" ca="1" si="1620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9"/>
        <v>270</v>
      </c>
      <c r="Q3624" s="394">
        <f t="shared" ca="1" si="1620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9"/>
        <v>250</v>
      </c>
      <c r="Q3625" s="394">
        <f t="shared" ca="1" si="1620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9"/>
        <v>260</v>
      </c>
      <c r="Q3626" s="394">
        <f t="shared" ca="1" si="1620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9"/>
        <v>260</v>
      </c>
      <c r="Q3627" s="394">
        <f t="shared" ca="1" si="1620"/>
        <v>30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9"/>
        <v>250</v>
      </c>
      <c r="Q3628" s="394">
        <f t="shared" ca="1" si="1620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9"/>
        <v>260</v>
      </c>
      <c r="Q3629" s="394">
        <f t="shared" ca="1" si="1620"/>
        <v>30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9"/>
        <v>270</v>
      </c>
      <c r="Q3630" s="394">
        <f t="shared" ca="1" si="1620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9"/>
        <v>250</v>
      </c>
      <c r="Q3631" s="394">
        <f t="shared" ca="1" si="1620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9"/>
        <v>250</v>
      </c>
      <c r="Q3632" s="394">
        <f t="shared" ca="1" si="1620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9"/>
        <v>260</v>
      </c>
      <c r="Q3633" s="394">
        <f t="shared" ca="1" si="1620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9"/>
        <v>260</v>
      </c>
      <c r="Q3634" s="394">
        <f t="shared" ca="1" si="1620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9"/>
        <v>250</v>
      </c>
      <c r="Q3635" s="394">
        <f t="shared" ca="1" si="1620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9"/>
        <v>270</v>
      </c>
      <c r="Q3636" s="394">
        <f t="shared" ca="1" si="1620"/>
        <v>30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9"/>
        <v>260</v>
      </c>
      <c r="Q3637" s="394">
        <f t="shared" ca="1" si="1620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9"/>
        <v>270</v>
      </c>
      <c r="Q3638" s="394">
        <f t="shared" ca="1" si="1620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9"/>
        <v>250</v>
      </c>
      <c r="Q3639" s="394">
        <f t="shared" ca="1" si="1620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9"/>
        <v>250</v>
      </c>
      <c r="Q3640" s="394">
        <f t="shared" ca="1" si="1620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9"/>
        <v>270</v>
      </c>
      <c r="Q3641" s="394">
        <f t="shared" ca="1" si="1620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9"/>
        <v>260</v>
      </c>
      <c r="Q3642" s="394">
        <f t="shared" ca="1" si="1620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9"/>
        <v>260</v>
      </c>
      <c r="Q3643" s="394">
        <f t="shared" ca="1" si="1620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9"/>
        <v>270</v>
      </c>
      <c r="Q3644" s="394">
        <f t="shared" ca="1" si="1620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9"/>
        <v>250</v>
      </c>
      <c r="Q3645" s="394">
        <f t="shared" ca="1" si="1620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9"/>
        <v>270</v>
      </c>
      <c r="Q3646" s="394">
        <f t="shared" ca="1" si="1620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9"/>
        <v>260</v>
      </c>
      <c r="Q3647" s="394">
        <f t="shared" ca="1" si="1620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9"/>
        <v>270</v>
      </c>
      <c r="Q3648" s="394">
        <f t="shared" ca="1" si="1620"/>
        <v>30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9"/>
        <v>260</v>
      </c>
      <c r="Q3649" s="394">
        <f t="shared" ca="1" si="1620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9"/>
        <v>260</v>
      </c>
      <c r="Q3650" s="394">
        <f t="shared" ca="1" si="1620"/>
        <v>30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9"/>
        <v>260</v>
      </c>
      <c r="Q3651" s="394">
        <f t="shared" ca="1" si="1620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9"/>
        <v>260</v>
      </c>
      <c r="Q3652" s="394">
        <f t="shared" ca="1" si="1620"/>
        <v>30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9"/>
        <v>260</v>
      </c>
      <c r="Q3653" s="394">
        <f t="shared" ca="1" si="1620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9"/>
        <v>260</v>
      </c>
      <c r="Q3654" s="394">
        <f t="shared" ca="1" si="1620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21">ROUND((RAND()*(270-250)+250),-1)</f>
        <v>270</v>
      </c>
      <c r="Q3655" s="394">
        <f t="shared" ref="Q3655:Q3718" ca="1" si="1622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21"/>
        <v>270</v>
      </c>
      <c r="Q3656" s="394">
        <f t="shared" ca="1" si="1622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21"/>
        <v>250</v>
      </c>
      <c r="Q3657" s="394">
        <f t="shared" ca="1" si="1622"/>
        <v>30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21"/>
        <v>260</v>
      </c>
      <c r="Q3658" s="394">
        <f t="shared" ca="1" si="1622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21"/>
        <v>260</v>
      </c>
      <c r="Q3659" s="394">
        <f t="shared" ca="1" si="1622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21"/>
        <v>260</v>
      </c>
      <c r="Q3660" s="394">
        <f t="shared" ca="1" si="1622"/>
        <v>30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21"/>
        <v>260</v>
      </c>
      <c r="Q3661" s="394">
        <f t="shared" ca="1" si="1622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21"/>
        <v>260</v>
      </c>
      <c r="Q3662" s="394">
        <f t="shared" ca="1" si="1622"/>
        <v>30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21"/>
        <v>260</v>
      </c>
      <c r="Q3663" s="394">
        <f t="shared" ca="1" si="1622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21"/>
        <v>260</v>
      </c>
      <c r="Q3664" s="394">
        <f t="shared" ca="1" si="1622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21"/>
        <v>260</v>
      </c>
      <c r="Q3665" s="394">
        <f t="shared" ca="1" si="1622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21"/>
        <v>260</v>
      </c>
      <c r="Q3666" s="394">
        <f t="shared" ca="1" si="1622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21"/>
        <v>260</v>
      </c>
      <c r="Q3667" s="394">
        <f t="shared" ca="1" si="1622"/>
        <v>30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21"/>
        <v>250</v>
      </c>
      <c r="Q3668" s="394">
        <f t="shared" ca="1" si="1622"/>
        <v>30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21"/>
        <v>270</v>
      </c>
      <c r="Q3669" s="394">
        <f t="shared" ca="1" si="1622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21"/>
        <v>250</v>
      </c>
      <c r="Q3670" s="394">
        <f t="shared" ca="1" si="1622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21"/>
        <v>260</v>
      </c>
      <c r="Q3671" s="394">
        <f t="shared" ca="1" si="1622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21"/>
        <v>260</v>
      </c>
      <c r="Q3672" s="394">
        <f t="shared" ca="1" si="1622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21"/>
        <v>270</v>
      </c>
      <c r="Q3673" s="394">
        <f t="shared" ca="1" si="1622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21"/>
        <v>260</v>
      </c>
      <c r="Q3674" s="394">
        <f t="shared" ca="1" si="1622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21"/>
        <v>260</v>
      </c>
      <c r="Q3675" s="394">
        <f t="shared" ca="1" si="1622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21"/>
        <v>260</v>
      </c>
      <c r="Q3676" s="394">
        <f t="shared" ca="1" si="1622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21"/>
        <v>250</v>
      </c>
      <c r="Q3677" s="394">
        <f t="shared" ca="1" si="1622"/>
        <v>30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21"/>
        <v>270</v>
      </c>
      <c r="Q3678" s="394">
        <f t="shared" ca="1" si="1622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21"/>
        <v>270</v>
      </c>
      <c r="Q3679" s="394">
        <f t="shared" ca="1" si="1622"/>
        <v>30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21"/>
        <v>260</v>
      </c>
      <c r="Q3680" s="394">
        <f t="shared" ca="1" si="1622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21"/>
        <v>250</v>
      </c>
      <c r="Q3681" s="394">
        <f t="shared" ca="1" si="1622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21"/>
        <v>260</v>
      </c>
      <c r="Q3682" s="394">
        <f t="shared" ca="1" si="1622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21"/>
        <v>260</v>
      </c>
      <c r="Q3683" s="394">
        <f t="shared" ca="1" si="1622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21"/>
        <v>270</v>
      </c>
      <c r="Q3684" s="394">
        <f t="shared" ca="1" si="1622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21"/>
        <v>260</v>
      </c>
      <c r="Q3685" s="394">
        <f t="shared" ca="1" si="1622"/>
        <v>30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21"/>
        <v>250</v>
      </c>
      <c r="Q3686" s="394">
        <f t="shared" ca="1" si="1622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21"/>
        <v>270</v>
      </c>
      <c r="Q3687" s="394">
        <f t="shared" ca="1" si="1622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21"/>
        <v>260</v>
      </c>
      <c r="Q3688" s="394">
        <f t="shared" ca="1" si="1622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21"/>
        <v>250</v>
      </c>
      <c r="Q3689" s="394">
        <f t="shared" ca="1" si="1622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21"/>
        <v>250</v>
      </c>
      <c r="Q3690" s="394">
        <f t="shared" ca="1" si="1622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21"/>
        <v>250</v>
      </c>
      <c r="Q3691" s="394">
        <f t="shared" ca="1" si="1622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21"/>
        <v>260</v>
      </c>
      <c r="Q3692" s="394">
        <f t="shared" ca="1" si="1622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21"/>
        <v>250</v>
      </c>
      <c r="Q3693" s="394">
        <f t="shared" ca="1" si="1622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21"/>
        <v>270</v>
      </c>
      <c r="Q3694" s="394">
        <f t="shared" ca="1" si="1622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21"/>
        <v>260</v>
      </c>
      <c r="Q3695" s="394">
        <f t="shared" ca="1" si="1622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21"/>
        <v>260</v>
      </c>
      <c r="Q3696" s="394">
        <f t="shared" ca="1" si="1622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21"/>
        <v>270</v>
      </c>
      <c r="Q3697" s="394">
        <f t="shared" ca="1" si="1622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21"/>
        <v>260</v>
      </c>
      <c r="Q3698" s="394">
        <f t="shared" ca="1" si="1622"/>
        <v>30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21"/>
        <v>250</v>
      </c>
      <c r="Q3699" s="394">
        <f t="shared" ca="1" si="1622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21"/>
        <v>260</v>
      </c>
      <c r="Q3700" s="394">
        <f t="shared" ca="1" si="1622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21"/>
        <v>260</v>
      </c>
      <c r="Q3701" s="394">
        <f t="shared" ca="1" si="1622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21"/>
        <v>260</v>
      </c>
      <c r="Q3702" s="394">
        <f t="shared" ca="1" si="1622"/>
        <v>30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21"/>
        <v>250</v>
      </c>
      <c r="Q3703" s="394">
        <f t="shared" ca="1" si="1622"/>
        <v>30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21"/>
        <v>250</v>
      </c>
      <c r="Q3704" s="394">
        <f t="shared" ca="1" si="1622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21"/>
        <v>250</v>
      </c>
      <c r="Q3705" s="394">
        <f t="shared" ca="1" si="1622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21"/>
        <v>260</v>
      </c>
      <c r="Q3706" s="394">
        <f t="shared" ca="1" si="1622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21"/>
        <v>260</v>
      </c>
      <c r="Q3707" s="394">
        <f t="shared" ca="1" si="1622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21"/>
        <v>250</v>
      </c>
      <c r="Q3708" s="394">
        <f t="shared" ca="1" si="1622"/>
        <v>30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21"/>
        <v>260</v>
      </c>
      <c r="Q3709" s="394">
        <f t="shared" ca="1" si="1622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21"/>
        <v>260</v>
      </c>
      <c r="Q3710" s="394">
        <f t="shared" ca="1" si="1622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21"/>
        <v>250</v>
      </c>
      <c r="Q3711" s="394">
        <f t="shared" ca="1" si="1622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21"/>
        <v>270</v>
      </c>
      <c r="Q3712" s="394">
        <f t="shared" ca="1" si="1622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21"/>
        <v>260</v>
      </c>
      <c r="Q3713" s="394">
        <f t="shared" ca="1" si="1622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21"/>
        <v>260</v>
      </c>
      <c r="Q3714" s="394">
        <f t="shared" ca="1" si="1622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21"/>
        <v>260</v>
      </c>
      <c r="Q3715" s="394">
        <f t="shared" ca="1" si="1622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21"/>
        <v>260</v>
      </c>
      <c r="Q3716" s="394">
        <f t="shared" ca="1" si="1622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21"/>
        <v>260</v>
      </c>
      <c r="Q3717" s="394">
        <f t="shared" ca="1" si="1622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21"/>
        <v>250</v>
      </c>
      <c r="Q3718" s="394">
        <f t="shared" ca="1" si="1622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23">ROUND((RAND()*(270-250)+250),-1)</f>
        <v>260</v>
      </c>
      <c r="Q3719" s="394">
        <f t="shared" ref="Q3719:Q3782" ca="1" si="1624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23"/>
        <v>270</v>
      </c>
      <c r="Q3720" s="394">
        <f t="shared" ca="1" si="1624"/>
        <v>30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23"/>
        <v>260</v>
      </c>
      <c r="Q3721" s="394">
        <f t="shared" ca="1" si="1624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23"/>
        <v>270</v>
      </c>
      <c r="Q3722" s="394">
        <f t="shared" ca="1" si="1624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23"/>
        <v>260</v>
      </c>
      <c r="Q3723" s="394">
        <f t="shared" ca="1" si="1624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23"/>
        <v>260</v>
      </c>
      <c r="Q3724" s="394">
        <f t="shared" ca="1" si="1624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23"/>
        <v>260</v>
      </c>
      <c r="Q3725" s="394">
        <f t="shared" ca="1" si="1624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23"/>
        <v>260</v>
      </c>
      <c r="Q3726" s="394">
        <f t="shared" ca="1" si="1624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23"/>
        <v>270</v>
      </c>
      <c r="Q3727" s="394">
        <f t="shared" ca="1" si="1624"/>
        <v>30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23"/>
        <v>260</v>
      </c>
      <c r="Q3728" s="394">
        <f t="shared" ca="1" si="1624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23"/>
        <v>260</v>
      </c>
      <c r="Q3729" s="394">
        <f t="shared" ca="1" si="1624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23"/>
        <v>270</v>
      </c>
      <c r="Q3730" s="394">
        <f t="shared" ca="1" si="1624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23"/>
        <v>260</v>
      </c>
      <c r="Q3731" s="394">
        <f t="shared" ca="1" si="1624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23"/>
        <v>260</v>
      </c>
      <c r="Q3732" s="394">
        <f t="shared" ca="1" si="1624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23"/>
        <v>270</v>
      </c>
      <c r="Q3733" s="394">
        <f t="shared" ca="1" si="1624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23"/>
        <v>250</v>
      </c>
      <c r="Q3734" s="394">
        <f t="shared" ca="1" si="1624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23"/>
        <v>250</v>
      </c>
      <c r="Q3735" s="394">
        <f t="shared" ca="1" si="1624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23"/>
        <v>260</v>
      </c>
      <c r="Q3736" s="394">
        <f t="shared" ca="1" si="1624"/>
        <v>30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23"/>
        <v>250</v>
      </c>
      <c r="Q3737" s="394">
        <f t="shared" ca="1" si="1624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23"/>
        <v>260</v>
      </c>
      <c r="Q3738" s="394">
        <f t="shared" ca="1" si="1624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23"/>
        <v>260</v>
      </c>
      <c r="Q3739" s="394">
        <f t="shared" ca="1" si="1624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23"/>
        <v>250</v>
      </c>
      <c r="Q3740" s="394">
        <f t="shared" ca="1" si="1624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23"/>
        <v>260</v>
      </c>
      <c r="Q3741" s="394">
        <f t="shared" ca="1" si="1624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23"/>
        <v>270</v>
      </c>
      <c r="Q3742" s="394">
        <f t="shared" ca="1" si="1624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23"/>
        <v>250</v>
      </c>
      <c r="Q3743" s="394">
        <f t="shared" ca="1" si="1624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23"/>
        <v>260</v>
      </c>
      <c r="Q3744" s="394">
        <f t="shared" ca="1" si="1624"/>
        <v>30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23"/>
        <v>270</v>
      </c>
      <c r="Q3745" s="394">
        <f t="shared" ca="1" si="1624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23"/>
        <v>260</v>
      </c>
      <c r="Q3746" s="394">
        <f t="shared" ca="1" si="1624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23"/>
        <v>270</v>
      </c>
      <c r="Q3747" s="394">
        <f t="shared" ca="1" si="1624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23"/>
        <v>270</v>
      </c>
      <c r="Q3748" s="394">
        <f t="shared" ca="1" si="1624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23"/>
        <v>260</v>
      </c>
      <c r="Q3749" s="394">
        <f t="shared" ca="1" si="1624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23"/>
        <v>270</v>
      </c>
      <c r="Q3750" s="394">
        <f t="shared" ca="1" si="1624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23"/>
        <v>260</v>
      </c>
      <c r="Q3751" s="394">
        <f t="shared" ca="1" si="1624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23"/>
        <v>260</v>
      </c>
      <c r="Q3752" s="394">
        <f t="shared" ca="1" si="1624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23"/>
        <v>270</v>
      </c>
      <c r="Q3753" s="394">
        <f t="shared" ca="1" si="1624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23"/>
        <v>260</v>
      </c>
      <c r="Q3754" s="394">
        <f t="shared" ca="1" si="1624"/>
        <v>30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23"/>
        <v>250</v>
      </c>
      <c r="Q3755" s="394">
        <f t="shared" ca="1" si="1624"/>
        <v>30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23"/>
        <v>260</v>
      </c>
      <c r="Q3756" s="394">
        <f t="shared" ca="1" si="1624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23"/>
        <v>260</v>
      </c>
      <c r="Q3757" s="394">
        <f t="shared" ca="1" si="1624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23"/>
        <v>260</v>
      </c>
      <c r="Q3758" s="394">
        <f t="shared" ca="1" si="1624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23"/>
        <v>270</v>
      </c>
      <c r="Q3759" s="394">
        <f t="shared" ca="1" si="1624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23"/>
        <v>270</v>
      </c>
      <c r="Q3760" s="394">
        <f t="shared" ca="1" si="1624"/>
        <v>30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23"/>
        <v>260</v>
      </c>
      <c r="Q3761" s="394">
        <f t="shared" ca="1" si="1624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23"/>
        <v>260</v>
      </c>
      <c r="Q3762" s="394">
        <f t="shared" ca="1" si="1624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23"/>
        <v>250</v>
      </c>
      <c r="Q3763" s="394">
        <f t="shared" ca="1" si="1624"/>
        <v>30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23"/>
        <v>260</v>
      </c>
      <c r="Q3764" s="394">
        <f t="shared" ca="1" si="1624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23"/>
        <v>270</v>
      </c>
      <c r="Q3765" s="394">
        <f t="shared" ca="1" si="1624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23"/>
        <v>250</v>
      </c>
      <c r="Q3766" s="394">
        <f t="shared" ca="1" si="1624"/>
        <v>30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23"/>
        <v>250</v>
      </c>
      <c r="Q3767" s="394">
        <f t="shared" ca="1" si="1624"/>
        <v>30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23"/>
        <v>260</v>
      </c>
      <c r="Q3768" s="394">
        <f t="shared" ca="1" si="1624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23"/>
        <v>250</v>
      </c>
      <c r="Q3769" s="394">
        <f t="shared" ca="1" si="1624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23"/>
        <v>250</v>
      </c>
      <c r="Q3770" s="394">
        <f t="shared" ca="1" si="1624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23"/>
        <v>270</v>
      </c>
      <c r="Q3771" s="394">
        <f t="shared" ca="1" si="1624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23"/>
        <v>260</v>
      </c>
      <c r="Q3772" s="394">
        <f t="shared" ca="1" si="1624"/>
        <v>30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23"/>
        <v>260</v>
      </c>
      <c r="Q3773" s="394">
        <f t="shared" ca="1" si="1624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23"/>
        <v>250</v>
      </c>
      <c r="Q3774" s="394">
        <f t="shared" ca="1" si="1624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23"/>
        <v>270</v>
      </c>
      <c r="Q3775" s="394">
        <f t="shared" ca="1" si="1624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23"/>
        <v>270</v>
      </c>
      <c r="Q3776" s="394">
        <f t="shared" ca="1" si="1624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23"/>
        <v>270</v>
      </c>
      <c r="Q3777" s="394">
        <f t="shared" ca="1" si="1624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23"/>
        <v>250</v>
      </c>
      <c r="Q3778" s="394">
        <f t="shared" ca="1" si="1624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23"/>
        <v>260</v>
      </c>
      <c r="Q3779" s="394">
        <f t="shared" ca="1" si="1624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23"/>
        <v>270</v>
      </c>
      <c r="Q3780" s="394">
        <f t="shared" ca="1" si="1624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23"/>
        <v>260</v>
      </c>
      <c r="Q3781" s="394">
        <f t="shared" ca="1" si="1624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23"/>
        <v>270</v>
      </c>
      <c r="Q3782" s="394">
        <f t="shared" ca="1" si="1624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25">ROUND((RAND()*(270-250)+250),-1)</f>
        <v>260</v>
      </c>
      <c r="Q3783" s="394">
        <f t="shared" ref="Q3783:Q3846" ca="1" si="1626">ROUND((RAND()*(45-30)+30),-1)</f>
        <v>30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25"/>
        <v>250</v>
      </c>
      <c r="Q3784" s="394">
        <f t="shared" ca="1" si="1626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25"/>
        <v>260</v>
      </c>
      <c r="Q3785" s="394">
        <f t="shared" ca="1" si="1626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25"/>
        <v>250</v>
      </c>
      <c r="Q3786" s="394">
        <f t="shared" ca="1" si="1626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25"/>
        <v>260</v>
      </c>
      <c r="Q3787" s="394">
        <f t="shared" ca="1" si="1626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25"/>
        <v>260</v>
      </c>
      <c r="Q3788" s="394">
        <f t="shared" ca="1" si="1626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25"/>
        <v>260</v>
      </c>
      <c r="Q3789" s="394">
        <f t="shared" ca="1" si="1626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25"/>
        <v>250</v>
      </c>
      <c r="Q3790" s="394">
        <f t="shared" ca="1" si="1626"/>
        <v>30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25"/>
        <v>260</v>
      </c>
      <c r="Q3791" s="394">
        <f t="shared" ca="1" si="1626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25"/>
        <v>260</v>
      </c>
      <c r="Q3792" s="394">
        <f t="shared" ca="1" si="1626"/>
        <v>30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25"/>
        <v>250</v>
      </c>
      <c r="Q3793" s="394">
        <f t="shared" ca="1" si="1626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25"/>
        <v>270</v>
      </c>
      <c r="Q3794" s="394">
        <f t="shared" ca="1" si="1626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25"/>
        <v>260</v>
      </c>
      <c r="Q3795" s="394">
        <f t="shared" ca="1" si="1626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25"/>
        <v>260</v>
      </c>
      <c r="Q3796" s="394">
        <f t="shared" ca="1" si="1626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25"/>
        <v>270</v>
      </c>
      <c r="Q3797" s="394">
        <f t="shared" ca="1" si="1626"/>
        <v>30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25"/>
        <v>270</v>
      </c>
      <c r="Q3798" s="394">
        <f t="shared" ca="1" si="1626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25"/>
        <v>270</v>
      </c>
      <c r="Q3799" s="394">
        <f t="shared" ca="1" si="1626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25"/>
        <v>270</v>
      </c>
      <c r="Q3800" s="394">
        <f t="shared" ca="1" si="1626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25"/>
        <v>270</v>
      </c>
      <c r="Q3801" s="394">
        <f t="shared" ca="1" si="1626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25"/>
        <v>270</v>
      </c>
      <c r="Q3802" s="394">
        <f t="shared" ca="1" si="1626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25"/>
        <v>260</v>
      </c>
      <c r="Q3803" s="394">
        <f t="shared" ca="1" si="1626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25"/>
        <v>260</v>
      </c>
      <c r="Q3804" s="394">
        <f t="shared" ca="1" si="1626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25"/>
        <v>260</v>
      </c>
      <c r="Q3805" s="394">
        <f t="shared" ca="1" si="1626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25"/>
        <v>260</v>
      </c>
      <c r="Q3806" s="394">
        <f t="shared" ca="1" si="1626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25"/>
        <v>260</v>
      </c>
      <c r="Q3807" s="394">
        <f t="shared" ca="1" si="1626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25"/>
        <v>260</v>
      </c>
      <c r="Q3808" s="394">
        <f t="shared" ca="1" si="1626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25"/>
        <v>270</v>
      </c>
      <c r="Q3809" s="394">
        <f t="shared" ca="1" si="1626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25"/>
        <v>260</v>
      </c>
      <c r="Q3810" s="394">
        <f t="shared" ca="1" si="1626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25"/>
        <v>270</v>
      </c>
      <c r="Q3811" s="394">
        <f t="shared" ca="1" si="1626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25"/>
        <v>270</v>
      </c>
      <c r="Q3812" s="394">
        <f t="shared" ca="1" si="1626"/>
        <v>30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25"/>
        <v>260</v>
      </c>
      <c r="Q3813" s="394">
        <f t="shared" ca="1" si="1626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25"/>
        <v>260</v>
      </c>
      <c r="Q3814" s="394">
        <f t="shared" ca="1" si="1626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25"/>
        <v>260</v>
      </c>
      <c r="Q3815" s="394">
        <f t="shared" ca="1" si="1626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25"/>
        <v>270</v>
      </c>
      <c r="Q3816" s="394">
        <f t="shared" ca="1" si="1626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25"/>
        <v>260</v>
      </c>
      <c r="Q3817" s="394">
        <f t="shared" ca="1" si="1626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25"/>
        <v>260</v>
      </c>
      <c r="Q3818" s="394">
        <f t="shared" ca="1" si="1626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25"/>
        <v>260</v>
      </c>
      <c r="Q3819" s="394">
        <f t="shared" ca="1" si="1626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25"/>
        <v>270</v>
      </c>
      <c r="Q3820" s="394">
        <f t="shared" ca="1" si="1626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25"/>
        <v>250</v>
      </c>
      <c r="Q3821" s="394">
        <f t="shared" ca="1" si="1626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25"/>
        <v>270</v>
      </c>
      <c r="Q3822" s="394">
        <f t="shared" ca="1" si="1626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25"/>
        <v>270</v>
      </c>
      <c r="Q3823" s="394">
        <f t="shared" ca="1" si="1626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25"/>
        <v>270</v>
      </c>
      <c r="Q3824" s="394">
        <f t="shared" ca="1" si="1626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25"/>
        <v>270</v>
      </c>
      <c r="Q3825" s="394">
        <f t="shared" ca="1" si="1626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25"/>
        <v>260</v>
      </c>
      <c r="Q3826" s="394">
        <f t="shared" ca="1" si="1626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25"/>
        <v>260</v>
      </c>
      <c r="Q3827" s="394">
        <f t="shared" ca="1" si="1626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25"/>
        <v>260</v>
      </c>
      <c r="Q3828" s="394">
        <f t="shared" ca="1" si="1626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25"/>
        <v>270</v>
      </c>
      <c r="Q3829" s="394">
        <f t="shared" ca="1" si="1626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25"/>
        <v>260</v>
      </c>
      <c r="Q3830" s="394">
        <f t="shared" ca="1" si="1626"/>
        <v>30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25"/>
        <v>270</v>
      </c>
      <c r="Q3831" s="394">
        <f t="shared" ca="1" si="1626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25"/>
        <v>260</v>
      </c>
      <c r="Q3832" s="394">
        <f t="shared" ca="1" si="1626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25"/>
        <v>260</v>
      </c>
      <c r="Q3833" s="394">
        <f t="shared" ca="1" si="1626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25"/>
        <v>260</v>
      </c>
      <c r="Q3834" s="394">
        <f t="shared" ca="1" si="1626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25"/>
        <v>260</v>
      </c>
      <c r="Q3835" s="394">
        <f t="shared" ca="1" si="1626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25"/>
        <v>260</v>
      </c>
      <c r="Q3836" s="394">
        <f t="shared" ca="1" si="1626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25"/>
        <v>250</v>
      </c>
      <c r="Q3837" s="394">
        <f t="shared" ca="1" si="1626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25"/>
        <v>270</v>
      </c>
      <c r="Q3838" s="394">
        <f t="shared" ca="1" si="1626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25"/>
        <v>260</v>
      </c>
      <c r="Q3839" s="394">
        <f t="shared" ca="1" si="1626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25"/>
        <v>260</v>
      </c>
      <c r="Q3840" s="394">
        <f t="shared" ca="1" si="1626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25"/>
        <v>250</v>
      </c>
      <c r="Q3841" s="394">
        <f t="shared" ca="1" si="1626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25"/>
        <v>270</v>
      </c>
      <c r="Q3842" s="394">
        <f t="shared" ca="1" si="1626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25"/>
        <v>250</v>
      </c>
      <c r="Q3843" s="394">
        <f t="shared" ca="1" si="1626"/>
        <v>30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25"/>
        <v>260</v>
      </c>
      <c r="Q3844" s="394">
        <f t="shared" ca="1" si="1626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25"/>
        <v>260</v>
      </c>
      <c r="Q3845" s="394">
        <f t="shared" ca="1" si="1626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25"/>
        <v>270</v>
      </c>
      <c r="Q3846" s="394">
        <f t="shared" ca="1" si="1626"/>
        <v>30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7">ROUND((RAND()*(270-250)+250),-1)</f>
        <v>260</v>
      </c>
      <c r="Q3847" s="394">
        <f t="shared" ref="Q3847:Q3884" ca="1" si="1628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7"/>
        <v>250</v>
      </c>
      <c r="Q3848" s="394">
        <f t="shared" ca="1" si="1628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7"/>
        <v>250</v>
      </c>
      <c r="Q3849" s="394">
        <f t="shared" ca="1" si="1628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7"/>
        <v>270</v>
      </c>
      <c r="Q3850" s="394">
        <f t="shared" ca="1" si="1628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7"/>
        <v>260</v>
      </c>
      <c r="Q3851" s="394">
        <f t="shared" ca="1" si="1628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7"/>
        <v>260</v>
      </c>
      <c r="Q3852" s="394">
        <f t="shared" ca="1" si="1628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7"/>
        <v>250</v>
      </c>
      <c r="Q3853" s="394">
        <f t="shared" ca="1" si="1628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7"/>
        <v>260</v>
      </c>
      <c r="Q3854" s="394">
        <f t="shared" ca="1" si="1628"/>
        <v>30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7"/>
        <v>270</v>
      </c>
      <c r="Q3855" s="394">
        <f t="shared" ca="1" si="1628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7"/>
        <v>250</v>
      </c>
      <c r="Q3856" s="394">
        <f t="shared" ca="1" si="1628"/>
        <v>30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7"/>
        <v>250</v>
      </c>
      <c r="Q3857" s="394">
        <f t="shared" ca="1" si="1628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7"/>
        <v>250</v>
      </c>
      <c r="Q3858" s="394">
        <f t="shared" ca="1" si="1628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7"/>
        <v>270</v>
      </c>
      <c r="Q3859" s="394">
        <f t="shared" ca="1" si="1628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7"/>
        <v>270</v>
      </c>
      <c r="Q3860" s="394">
        <f t="shared" ca="1" si="1628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7"/>
        <v>250</v>
      </c>
      <c r="Q3861" s="394">
        <f t="shared" ca="1" si="1628"/>
        <v>30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7"/>
        <v>270</v>
      </c>
      <c r="Q3862" s="394">
        <f t="shared" ca="1" si="1628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7"/>
        <v>260</v>
      </c>
      <c r="Q3863" s="394">
        <f t="shared" ca="1" si="1628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7"/>
        <v>270</v>
      </c>
      <c r="Q3864" s="394">
        <f t="shared" ca="1" si="1628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7"/>
        <v>250</v>
      </c>
      <c r="Q3865" s="394">
        <f t="shared" ca="1" si="1628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7"/>
        <v>250</v>
      </c>
      <c r="Q3866" s="394">
        <f t="shared" ca="1" si="1628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7"/>
        <v>250</v>
      </c>
      <c r="Q3867" s="394">
        <f t="shared" ca="1" si="1628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7"/>
        <v>260</v>
      </c>
      <c r="Q3868" s="394">
        <f t="shared" ca="1" si="1628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7"/>
        <v>270</v>
      </c>
      <c r="Q3869" s="394">
        <f t="shared" ca="1" si="1628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7"/>
        <v>260</v>
      </c>
      <c r="Q3870" s="394">
        <f t="shared" ca="1" si="1628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7"/>
        <v>250</v>
      </c>
      <c r="Q3871" s="394">
        <f t="shared" ca="1" si="1628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7"/>
        <v>250</v>
      </c>
      <c r="Q3872" s="394">
        <f t="shared" ca="1" si="1628"/>
        <v>40</v>
      </c>
      <c r="AA3872" s="400"/>
    </row>
    <row r="3873" spans="16:27">
      <c r="P3873" s="394">
        <f t="shared" ca="1" si="1627"/>
        <v>260</v>
      </c>
      <c r="Q3873" s="394">
        <f t="shared" ca="1" si="1628"/>
        <v>40</v>
      </c>
      <c r="AA3873" s="400"/>
    </row>
    <row r="3874" spans="16:27">
      <c r="P3874" s="394">
        <f t="shared" ca="1" si="1627"/>
        <v>260</v>
      </c>
      <c r="Q3874" s="394">
        <f t="shared" ca="1" si="1628"/>
        <v>40</v>
      </c>
      <c r="AA3874" s="400"/>
    </row>
    <row r="3875" spans="16:27">
      <c r="P3875" s="394">
        <f t="shared" ca="1" si="1627"/>
        <v>250</v>
      </c>
      <c r="Q3875" s="394">
        <f t="shared" ca="1" si="1628"/>
        <v>40</v>
      </c>
      <c r="AA3875" s="400"/>
    </row>
    <row r="3876" spans="16:27">
      <c r="P3876" s="394">
        <f t="shared" ca="1" si="1627"/>
        <v>250</v>
      </c>
      <c r="Q3876" s="394">
        <f t="shared" ca="1" si="1628"/>
        <v>40</v>
      </c>
      <c r="AA3876" s="400"/>
    </row>
    <row r="3877" spans="16:27">
      <c r="P3877" s="394">
        <f t="shared" ca="1" si="1627"/>
        <v>260</v>
      </c>
      <c r="Q3877" s="394">
        <f t="shared" ca="1" si="1628"/>
        <v>40</v>
      </c>
      <c r="AA3877" s="400"/>
    </row>
    <row r="3878" spans="16:27">
      <c r="P3878" s="394">
        <f t="shared" ca="1" si="1627"/>
        <v>260</v>
      </c>
      <c r="Q3878" s="394">
        <f t="shared" ca="1" si="1628"/>
        <v>30</v>
      </c>
      <c r="AA3878" s="400"/>
    </row>
    <row r="3879" spans="16:27">
      <c r="P3879" s="394">
        <f t="shared" ca="1" si="1627"/>
        <v>250</v>
      </c>
      <c r="Q3879" s="394">
        <f t="shared" ca="1" si="1628"/>
        <v>40</v>
      </c>
      <c r="AA3879" s="400"/>
    </row>
    <row r="3880" spans="16:27">
      <c r="P3880" s="394">
        <f t="shared" ca="1" si="1627"/>
        <v>260</v>
      </c>
      <c r="Q3880" s="394">
        <f t="shared" ca="1" si="1628"/>
        <v>40</v>
      </c>
    </row>
    <row r="3881" spans="16:27">
      <c r="P3881" s="394">
        <f t="shared" ca="1" si="1627"/>
        <v>260</v>
      </c>
      <c r="Q3881" s="394">
        <f t="shared" ca="1" si="1628"/>
        <v>40</v>
      </c>
    </row>
    <row r="3882" spans="16:27">
      <c r="P3882" s="394">
        <f t="shared" ca="1" si="1627"/>
        <v>250</v>
      </c>
      <c r="Q3882" s="394">
        <f t="shared" ca="1" si="1628"/>
        <v>30</v>
      </c>
    </row>
    <row r="3883" spans="16:27">
      <c r="P3883" s="394">
        <f t="shared" ca="1" si="1627"/>
        <v>260</v>
      </c>
      <c r="Q3883" s="394">
        <f t="shared" ca="1" si="1628"/>
        <v>40</v>
      </c>
    </row>
    <row r="3884" spans="16:27">
      <c r="P3884" s="394">
        <f t="shared" ca="1" si="1627"/>
        <v>270</v>
      </c>
      <c r="Q3884" s="394">
        <f t="shared" ca="1" si="1628"/>
        <v>40</v>
      </c>
    </row>
    <row r="3885" spans="16:27">
      <c r="P3885" s="394">
        <f t="shared" ca="1" si="1627"/>
        <v>270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7" t="s">
        <v>476</v>
      </c>
      <c r="B4" s="847"/>
      <c r="C4" s="847"/>
      <c r="D4" s="847"/>
      <c r="E4" s="847"/>
      <c r="F4" s="847"/>
      <c r="G4" s="847"/>
      <c r="H4" s="847"/>
      <c r="I4" s="847"/>
      <c r="J4" s="847"/>
    </row>
    <row r="5" spans="1:12" ht="26.25" customHeight="1">
      <c r="A5" s="848" t="s">
        <v>477</v>
      </c>
      <c r="B5" s="848"/>
      <c r="C5" s="848"/>
      <c r="D5" s="848"/>
      <c r="E5" s="848"/>
      <c r="F5" s="848"/>
      <c r="G5" s="848"/>
      <c r="H5" s="848"/>
      <c r="I5" s="848"/>
      <c r="J5" s="848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9"/>
      <c r="H6" s="849"/>
      <c r="I6" s="849"/>
      <c r="J6" s="849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50" t="s">
        <v>478</v>
      </c>
      <c r="B11" s="852" t="s">
        <v>479</v>
      </c>
      <c r="C11" s="854" t="s">
        <v>185</v>
      </c>
      <c r="D11" s="855"/>
      <c r="E11" s="567" t="s">
        <v>466</v>
      </c>
      <c r="F11" s="856" t="s">
        <v>480</v>
      </c>
      <c r="G11" s="858" t="s">
        <v>481</v>
      </c>
      <c r="H11" s="860" t="s">
        <v>482</v>
      </c>
      <c r="I11" s="861"/>
      <c r="J11" s="870" t="s">
        <v>435</v>
      </c>
    </row>
    <row r="12" spans="1:12" s="433" customFormat="1" ht="54.75" customHeight="1">
      <c r="A12" s="851"/>
      <c r="B12" s="853"/>
      <c r="C12" s="434" t="s">
        <v>483</v>
      </c>
      <c r="D12" s="434" t="s">
        <v>484</v>
      </c>
      <c r="E12" s="568"/>
      <c r="F12" s="857"/>
      <c r="G12" s="859"/>
      <c r="H12" s="401" t="s">
        <v>472</v>
      </c>
      <c r="I12" s="401" t="s">
        <v>473</v>
      </c>
      <c r="J12" s="871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2" t="s">
        <v>438</v>
      </c>
      <c r="B19" s="873"/>
      <c r="C19" s="873"/>
      <c r="D19" s="873"/>
      <c r="E19" s="873"/>
      <c r="F19" s="874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5" t="s">
        <v>301</v>
      </c>
      <c r="B20" s="876"/>
      <c r="C20" s="876"/>
      <c r="D20" s="876"/>
      <c r="E20" s="877"/>
      <c r="F20" s="875" t="s">
        <v>303</v>
      </c>
      <c r="G20" s="876"/>
      <c r="H20" s="876"/>
      <c r="I20" s="876"/>
      <c r="J20" s="877"/>
    </row>
    <row r="21" spans="1:14" ht="21.75" customHeight="1">
      <c r="A21" s="875" t="s">
        <v>412</v>
      </c>
      <c r="B21" s="876"/>
      <c r="C21" s="876"/>
      <c r="D21" s="876"/>
      <c r="E21" s="877"/>
      <c r="F21" s="875" t="s">
        <v>342</v>
      </c>
      <c r="G21" s="876"/>
      <c r="H21" s="876"/>
      <c r="I21" s="876"/>
      <c r="J21" s="877"/>
      <c r="M21" s="420" t="s">
        <v>799</v>
      </c>
    </row>
    <row r="22" spans="1:14">
      <c r="A22" s="862" t="s">
        <v>184</v>
      </c>
      <c r="B22" s="863"/>
      <c r="C22" s="863"/>
      <c r="D22" s="863"/>
      <c r="E22" s="864"/>
      <c r="F22" s="862" t="s">
        <v>514</v>
      </c>
      <c r="G22" s="863"/>
      <c r="H22" s="863"/>
      <c r="I22" s="863"/>
      <c r="J22" s="864"/>
    </row>
    <row r="23" spans="1:14" ht="15" customHeight="1">
      <c r="A23" s="865"/>
      <c r="B23" s="802"/>
      <c r="C23" s="802"/>
      <c r="D23" s="802"/>
      <c r="E23" s="866"/>
      <c r="F23" s="865"/>
      <c r="G23" s="802"/>
      <c r="H23" s="802"/>
      <c r="I23" s="802"/>
      <c r="J23" s="866"/>
    </row>
    <row r="24" spans="1:14" ht="15" customHeight="1">
      <c r="A24" s="865"/>
      <c r="B24" s="802"/>
      <c r="C24" s="802"/>
      <c r="D24" s="802"/>
      <c r="E24" s="866"/>
      <c r="F24" s="865"/>
      <c r="G24" s="802"/>
      <c r="H24" s="802"/>
      <c r="I24" s="802"/>
      <c r="J24" s="866"/>
    </row>
    <row r="25" spans="1:14" ht="15" customHeight="1">
      <c r="A25" s="865"/>
      <c r="B25" s="802"/>
      <c r="C25" s="802"/>
      <c r="D25" s="802"/>
      <c r="E25" s="866"/>
      <c r="F25" s="865"/>
      <c r="G25" s="802"/>
      <c r="H25" s="802"/>
      <c r="I25" s="802"/>
      <c r="J25" s="866"/>
    </row>
    <row r="26" spans="1:14" ht="15" customHeight="1">
      <c r="A26" s="865"/>
      <c r="B26" s="802"/>
      <c r="C26" s="802"/>
      <c r="D26" s="802"/>
      <c r="E26" s="866"/>
      <c r="F26" s="865"/>
      <c r="G26" s="802"/>
      <c r="H26" s="802"/>
      <c r="I26" s="802"/>
      <c r="J26" s="866"/>
    </row>
    <row r="27" spans="1:14" ht="15" customHeight="1">
      <c r="A27" s="865"/>
      <c r="B27" s="802"/>
      <c r="C27" s="802"/>
      <c r="D27" s="802"/>
      <c r="E27" s="866"/>
      <c r="F27" s="865"/>
      <c r="G27" s="802"/>
      <c r="H27" s="802"/>
      <c r="I27" s="802"/>
      <c r="J27" s="866"/>
    </row>
    <row r="28" spans="1:14" ht="15" customHeight="1">
      <c r="A28" s="865"/>
      <c r="B28" s="802"/>
      <c r="C28" s="802"/>
      <c r="D28" s="802"/>
      <c r="E28" s="866"/>
      <c r="F28" s="865"/>
      <c r="G28" s="802"/>
      <c r="H28" s="802"/>
      <c r="I28" s="802"/>
      <c r="J28" s="866"/>
    </row>
    <row r="29" spans="1:14" ht="27" customHeight="1">
      <c r="A29" s="867"/>
      <c r="B29" s="868"/>
      <c r="C29" s="868"/>
      <c r="D29" s="868"/>
      <c r="E29" s="869"/>
      <c r="F29" s="867"/>
      <c r="G29" s="868"/>
      <c r="H29" s="868"/>
      <c r="I29" s="868"/>
      <c r="J29" s="869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9" t="s">
        <v>236</v>
      </c>
      <c r="B15" s="879"/>
      <c r="C15" s="879"/>
      <c r="D15" s="879"/>
      <c r="E15" s="879"/>
      <c r="F15" s="879"/>
      <c r="G15" s="879"/>
      <c r="H15" s="879"/>
      <c r="I15" s="879"/>
      <c r="J15" s="879"/>
      <c r="K15" s="879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9" t="s">
        <v>238</v>
      </c>
      <c r="B17" s="879"/>
      <c r="C17" s="879"/>
      <c r="D17" s="879"/>
      <c r="E17" s="879"/>
      <c r="F17" s="879"/>
      <c r="G17" s="879"/>
      <c r="H17" s="879"/>
      <c r="I17" s="879"/>
      <c r="J17" s="879"/>
      <c r="K17" s="879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80" t="e">
        <f>Bìa!$B$25</f>
        <v>#REF!</v>
      </c>
      <c r="G19" s="880"/>
      <c r="H19" s="880"/>
      <c r="I19" s="880"/>
      <c r="J19" s="880"/>
      <c r="K19" s="880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1" t="s">
        <v>241</v>
      </c>
      <c r="B21" s="881"/>
      <c r="C21" s="881"/>
      <c r="D21" s="881"/>
      <c r="E21" s="881"/>
      <c r="F21" s="881"/>
      <c r="G21" s="881"/>
      <c r="H21" s="881"/>
      <c r="I21" s="881"/>
      <c r="J21" s="881"/>
      <c r="K21" s="881"/>
      <c r="L21" s="881"/>
      <c r="N21" s="210" t="s">
        <v>339</v>
      </c>
      <c r="P21" s="211"/>
    </row>
    <row r="22" spans="1:22" s="210" customFormat="1" ht="33.6" customHeight="1">
      <c r="A22" s="881" t="s">
        <v>340</v>
      </c>
      <c r="B22" s="881"/>
      <c r="C22" s="881"/>
      <c r="D22" s="881"/>
      <c r="E22" s="881"/>
      <c r="F22" s="881"/>
      <c r="G22" s="881"/>
      <c r="H22" s="881"/>
      <c r="I22" s="881"/>
      <c r="J22" s="881"/>
      <c r="K22" s="881"/>
      <c r="L22" s="881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2">
        <f>+M10</f>
        <v>46027</v>
      </c>
      <c r="G24" s="882"/>
      <c r="H24" s="882"/>
      <c r="I24" s="882"/>
      <c r="J24" s="882"/>
      <c r="K24" s="882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2">
        <f>+F24</f>
        <v>46027</v>
      </c>
      <c r="G25" s="882"/>
      <c r="H25" s="882"/>
      <c r="I25" s="882"/>
      <c r="J25" s="882"/>
      <c r="K25" s="882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8" t="s">
        <v>203</v>
      </c>
      <c r="D29" s="878"/>
      <c r="E29" s="225" t="s">
        <v>204</v>
      </c>
      <c r="F29" s="226" t="s">
        <v>205</v>
      </c>
      <c r="G29" s="883"/>
      <c r="H29" s="883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8" t="s">
        <v>370</v>
      </c>
      <c r="D30" s="878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4" t="s">
        <v>246</v>
      </c>
      <c r="B31" s="884"/>
      <c r="C31" s="884"/>
      <c r="D31" s="884"/>
      <c r="E31" s="884"/>
      <c r="F31" s="884"/>
      <c r="G31" s="884"/>
      <c r="H31" s="884"/>
      <c r="I31" s="884"/>
      <c r="J31" s="884"/>
      <c r="K31" s="884"/>
      <c r="L31" s="225"/>
    </row>
    <row r="32" spans="1:22" s="227" customFormat="1" ht="21.9" customHeight="1">
      <c r="A32" s="223" t="s">
        <v>201</v>
      </c>
      <c r="B32" s="224" t="s">
        <v>202</v>
      </c>
      <c r="C32" s="878" t="s">
        <v>295</v>
      </c>
      <c r="D32" s="878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8" t="e">
        <f>#REF!</f>
        <v>#REF!</v>
      </c>
      <c r="D33" s="888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9" t="s">
        <v>176</v>
      </c>
      <c r="C36" s="889"/>
      <c r="D36" s="889"/>
      <c r="E36" s="889"/>
      <c r="F36" s="889"/>
      <c r="G36" s="889"/>
      <c r="H36" s="889"/>
      <c r="I36" s="889"/>
      <c r="J36" s="889"/>
      <c r="K36" s="889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90" t="s">
        <v>210</v>
      </c>
      <c r="C38" s="890"/>
      <c r="D38" s="890"/>
      <c r="E38" s="890"/>
      <c r="F38" s="890"/>
      <c r="G38" s="890"/>
      <c r="H38" s="890"/>
      <c r="I38" s="890"/>
      <c r="J38" s="890"/>
      <c r="K38" s="890"/>
      <c r="L38" s="226"/>
    </row>
    <row r="39" spans="1:24" s="212" customFormat="1" ht="36" customHeight="1">
      <c r="B39" s="889" t="s">
        <v>211</v>
      </c>
      <c r="C39" s="889"/>
      <c r="D39" s="889"/>
      <c r="E39" s="889"/>
      <c r="F39" s="889"/>
      <c r="G39" s="889"/>
      <c r="H39" s="889"/>
      <c r="I39" s="889"/>
      <c r="J39" s="889"/>
      <c r="K39" s="889"/>
      <c r="L39" s="230"/>
      <c r="O39" s="231"/>
    </row>
    <row r="40" spans="1:24" s="212" customFormat="1" ht="15.6">
      <c r="B40" s="889" t="s">
        <v>250</v>
      </c>
      <c r="C40" s="889"/>
      <c r="D40" s="889"/>
      <c r="E40" s="889"/>
      <c r="F40" s="889"/>
      <c r="G40" s="889"/>
      <c r="H40" s="889"/>
      <c r="I40" s="889"/>
      <c r="J40" s="889"/>
      <c r="K40" s="889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9" t="s">
        <v>253</v>
      </c>
      <c r="C43" s="889"/>
      <c r="D43" s="889"/>
      <c r="E43" s="889"/>
      <c r="F43" s="889"/>
      <c r="G43" s="889"/>
      <c r="H43" s="889"/>
      <c r="I43" s="889"/>
      <c r="J43" s="889"/>
      <c r="K43" s="889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1" t="s">
        <v>256</v>
      </c>
      <c r="H47" s="892"/>
      <c r="I47" s="893"/>
      <c r="J47" s="897" t="s">
        <v>257</v>
      </c>
      <c r="K47" s="897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4" t="s">
        <v>259</v>
      </c>
      <c r="H48" s="895"/>
      <c r="I48" s="896"/>
      <c r="J48" s="897" t="s">
        <v>260</v>
      </c>
      <c r="K48" s="897"/>
    </row>
    <row r="49" spans="1:12" s="238" customFormat="1" ht="32.1" customHeight="1">
      <c r="A49" s="237">
        <v>1</v>
      </c>
      <c r="B49" s="899" t="s">
        <v>360</v>
      </c>
      <c r="C49" s="900"/>
      <c r="D49" s="900"/>
      <c r="E49" s="900"/>
      <c r="F49" s="901"/>
      <c r="G49" s="885" t="s">
        <v>361</v>
      </c>
      <c r="H49" s="886"/>
      <c r="I49" s="887"/>
      <c r="J49" s="898" t="s">
        <v>261</v>
      </c>
      <c r="K49" s="898"/>
    </row>
    <row r="50" spans="1:12" s="238" customFormat="1" ht="32.1" customHeight="1">
      <c r="A50" s="237">
        <f t="shared" ref="A50:A55" si="0">A49+1</f>
        <v>2</v>
      </c>
      <c r="B50" s="899" t="s">
        <v>362</v>
      </c>
      <c r="C50" s="900"/>
      <c r="D50" s="900"/>
      <c r="E50" s="900"/>
      <c r="F50" s="901"/>
      <c r="G50" s="885" t="s">
        <v>363</v>
      </c>
      <c r="H50" s="886"/>
      <c r="I50" s="887"/>
      <c r="J50" s="898" t="str">
        <f t="shared" ref="J50:J55" si="1">J49</f>
        <v>Đạt y/c</v>
      </c>
      <c r="K50" s="898"/>
    </row>
    <row r="51" spans="1:12" s="238" customFormat="1" ht="32.1" customHeight="1">
      <c r="A51" s="237">
        <f t="shared" si="0"/>
        <v>3</v>
      </c>
      <c r="B51" s="899" t="s">
        <v>364</v>
      </c>
      <c r="C51" s="900"/>
      <c r="D51" s="900"/>
      <c r="E51" s="900"/>
      <c r="F51" s="901"/>
      <c r="G51" s="885" t="s">
        <v>262</v>
      </c>
      <c r="H51" s="886"/>
      <c r="I51" s="887"/>
      <c r="J51" s="898" t="str">
        <f t="shared" si="1"/>
        <v>Đạt y/c</v>
      </c>
      <c r="K51" s="898"/>
    </row>
    <row r="52" spans="1:12" s="205" customFormat="1" ht="32.1" customHeight="1">
      <c r="A52" s="237">
        <f t="shared" si="0"/>
        <v>4</v>
      </c>
      <c r="B52" s="899" t="s">
        <v>365</v>
      </c>
      <c r="C52" s="900"/>
      <c r="D52" s="900"/>
      <c r="E52" s="900"/>
      <c r="F52" s="901"/>
      <c r="G52" s="902" t="s">
        <v>263</v>
      </c>
      <c r="H52" s="903"/>
      <c r="I52" s="904"/>
      <c r="J52" s="898" t="str">
        <f t="shared" si="1"/>
        <v>Đạt y/c</v>
      </c>
      <c r="K52" s="898"/>
    </row>
    <row r="53" spans="1:12" s="205" customFormat="1" ht="32.1" customHeight="1">
      <c r="A53" s="237">
        <f t="shared" si="0"/>
        <v>5</v>
      </c>
      <c r="B53" s="899" t="s">
        <v>366</v>
      </c>
      <c r="C53" s="900"/>
      <c r="D53" s="900"/>
      <c r="E53" s="900"/>
      <c r="F53" s="901"/>
      <c r="G53" s="902" t="s">
        <v>367</v>
      </c>
      <c r="H53" s="903"/>
      <c r="I53" s="904"/>
      <c r="J53" s="898" t="str">
        <f t="shared" si="1"/>
        <v>Đạt y/c</v>
      </c>
      <c r="K53" s="898"/>
    </row>
    <row r="54" spans="1:12" s="205" customFormat="1" ht="32.1" customHeight="1">
      <c r="A54" s="237">
        <f t="shared" si="0"/>
        <v>6</v>
      </c>
      <c r="B54" s="899" t="s">
        <v>264</v>
      </c>
      <c r="C54" s="900"/>
      <c r="D54" s="900"/>
      <c r="E54" s="900"/>
      <c r="F54" s="901"/>
      <c r="G54" s="905" t="s">
        <v>368</v>
      </c>
      <c r="H54" s="906"/>
      <c r="I54" s="907"/>
      <c r="J54" s="898" t="str">
        <f t="shared" si="1"/>
        <v>Đạt y/c</v>
      </c>
      <c r="K54" s="898"/>
    </row>
    <row r="55" spans="1:12" s="205" customFormat="1" ht="32.1" customHeight="1">
      <c r="A55" s="237">
        <f t="shared" si="0"/>
        <v>7</v>
      </c>
      <c r="B55" s="899" t="s">
        <v>369</v>
      </c>
      <c r="C55" s="900"/>
      <c r="D55" s="900"/>
      <c r="E55" s="900"/>
      <c r="F55" s="901"/>
      <c r="G55" s="905" t="s">
        <v>368</v>
      </c>
      <c r="H55" s="906"/>
      <c r="I55" s="907"/>
      <c r="J55" s="898" t="str">
        <f t="shared" si="1"/>
        <v>Đạt y/c</v>
      </c>
      <c r="K55" s="898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8" t="s">
        <v>267</v>
      </c>
      <c r="C60" s="908"/>
      <c r="D60" s="908"/>
      <c r="E60" s="908"/>
      <c r="F60" s="908"/>
      <c r="G60" s="908"/>
      <c r="H60" s="908"/>
      <c r="I60" s="908"/>
      <c r="J60" s="908"/>
      <c r="K60" s="90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8" t="s">
        <v>268</v>
      </c>
      <c r="C62" s="908"/>
      <c r="D62" s="908"/>
      <c r="E62" s="908"/>
      <c r="F62" s="908"/>
      <c r="G62" s="908"/>
      <c r="H62" s="908"/>
      <c r="I62" s="908"/>
      <c r="J62" s="908"/>
      <c r="K62" s="90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90" t="s">
        <v>301</v>
      </c>
      <c r="B65" s="790"/>
      <c r="C65" s="790"/>
      <c r="D65" s="790"/>
      <c r="E65" s="790"/>
      <c r="F65" s="790"/>
      <c r="G65" s="789" t="s">
        <v>303</v>
      </c>
      <c r="H65" s="789"/>
      <c r="I65" s="789"/>
      <c r="J65" s="789"/>
      <c r="K65" s="789"/>
    </row>
    <row r="66" spans="1:11" s="205" customFormat="1" ht="15.6">
      <c r="A66" s="790"/>
      <c r="B66" s="790"/>
      <c r="C66" s="790"/>
      <c r="D66" s="790"/>
      <c r="E66" s="790"/>
      <c r="F66" s="790"/>
      <c r="G66" s="789"/>
      <c r="H66" s="789"/>
      <c r="I66" s="789"/>
      <c r="J66" s="789"/>
      <c r="K66" s="789"/>
    </row>
    <row r="67" spans="1:11" s="205" customFormat="1" ht="33.75" customHeight="1">
      <c r="A67" s="632" t="s">
        <v>302</v>
      </c>
      <c r="B67" s="632"/>
      <c r="C67" s="632"/>
      <c r="D67" s="632"/>
      <c r="E67" s="632"/>
      <c r="F67" s="632"/>
      <c r="G67" s="909" t="s">
        <v>344</v>
      </c>
      <c r="H67" s="909"/>
      <c r="I67" s="909"/>
      <c r="J67" s="909"/>
      <c r="K67" s="909"/>
    </row>
    <row r="68" spans="1:11" s="205" customFormat="1" ht="15.6">
      <c r="A68" s="823" t="s">
        <v>295</v>
      </c>
      <c r="B68" s="824"/>
      <c r="C68" s="824"/>
      <c r="D68" s="824"/>
      <c r="E68" s="824"/>
      <c r="F68" s="825"/>
      <c r="G68" s="910" t="s">
        <v>370</v>
      </c>
      <c r="H68" s="911"/>
      <c r="I68" s="911"/>
      <c r="J68" s="911"/>
      <c r="K68" s="912"/>
    </row>
    <row r="69" spans="1:11" s="205" customFormat="1" ht="27.75" customHeight="1">
      <c r="A69" s="826"/>
      <c r="B69" s="827"/>
      <c r="C69" s="827"/>
      <c r="D69" s="827"/>
      <c r="E69" s="827"/>
      <c r="F69" s="828"/>
      <c r="G69" s="913"/>
      <c r="H69" s="914"/>
      <c r="I69" s="914"/>
      <c r="J69" s="914"/>
      <c r="K69" s="915"/>
    </row>
    <row r="70" spans="1:11" s="205" customFormat="1" ht="27.75" customHeight="1">
      <c r="A70" s="826"/>
      <c r="B70" s="827"/>
      <c r="C70" s="827"/>
      <c r="D70" s="827"/>
      <c r="E70" s="827"/>
      <c r="F70" s="828"/>
      <c r="G70" s="913"/>
      <c r="H70" s="914"/>
      <c r="I70" s="914"/>
      <c r="J70" s="914"/>
      <c r="K70" s="915"/>
    </row>
    <row r="71" spans="1:11" ht="27.75" customHeight="1">
      <c r="A71" s="826"/>
      <c r="B71" s="827"/>
      <c r="C71" s="827"/>
      <c r="D71" s="827"/>
      <c r="E71" s="827"/>
      <c r="F71" s="828"/>
      <c r="G71" s="913"/>
      <c r="H71" s="914"/>
      <c r="I71" s="914"/>
      <c r="J71" s="914"/>
      <c r="K71" s="915"/>
    </row>
    <row r="72" spans="1:11">
      <c r="A72" s="826"/>
      <c r="B72" s="827"/>
      <c r="C72" s="827"/>
      <c r="D72" s="827"/>
      <c r="E72" s="827"/>
      <c r="F72" s="828"/>
      <c r="G72" s="913"/>
      <c r="H72" s="914"/>
      <c r="I72" s="914"/>
      <c r="J72" s="914"/>
      <c r="K72" s="915"/>
    </row>
    <row r="73" spans="1:11">
      <c r="A73" s="829"/>
      <c r="B73" s="830"/>
      <c r="C73" s="830"/>
      <c r="D73" s="830"/>
      <c r="E73" s="830"/>
      <c r="F73" s="831"/>
      <c r="G73" s="916"/>
      <c r="H73" s="917"/>
      <c r="I73" s="917"/>
      <c r="J73" s="917"/>
      <c r="K73" s="918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19" t="s">
        <v>34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  <c r="T1" s="919"/>
      <c r="U1" s="919"/>
      <c r="V1" s="919"/>
      <c r="W1" s="919"/>
      <c r="X1" s="919"/>
      <c r="Y1" s="919"/>
      <c r="Z1" s="919"/>
      <c r="AA1" s="919"/>
      <c r="AB1" s="919"/>
      <c r="AC1" s="919"/>
      <c r="AD1" s="919"/>
      <c r="AE1" s="919"/>
      <c r="AF1" s="919"/>
      <c r="AG1" s="919"/>
      <c r="AH1" s="919"/>
      <c r="AI1" s="919"/>
      <c r="AJ1" s="919"/>
      <c r="AK1" s="919"/>
      <c r="AL1" s="919"/>
      <c r="AM1" s="919"/>
      <c r="AN1" s="919"/>
      <c r="AO1" s="919"/>
      <c r="AP1" s="919"/>
      <c r="AQ1" s="919"/>
      <c r="AR1" s="919"/>
    </row>
    <row r="2" spans="1:44" s="58" customFormat="1" ht="20.100000000000001" customHeight="1">
      <c r="A2" s="920" t="s">
        <v>35</v>
      </c>
      <c r="B2" s="920" t="s">
        <v>0</v>
      </c>
      <c r="C2" s="920" t="s">
        <v>1</v>
      </c>
      <c r="D2" s="920" t="s">
        <v>36</v>
      </c>
      <c r="E2" s="920" t="s">
        <v>37</v>
      </c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1" t="s">
        <v>38</v>
      </c>
      <c r="T2" s="921" t="s">
        <v>39</v>
      </c>
      <c r="U2" s="921" t="s">
        <v>40</v>
      </c>
      <c r="V2" s="920" t="s">
        <v>41</v>
      </c>
      <c r="W2" s="920"/>
      <c r="X2" s="920"/>
      <c r="Y2" s="920"/>
      <c r="Z2" s="920"/>
      <c r="AA2" s="920"/>
      <c r="AB2" s="920"/>
      <c r="AC2" s="920"/>
      <c r="AD2" s="920"/>
      <c r="AE2" s="920"/>
      <c r="AF2" s="920"/>
      <c r="AG2" s="920"/>
      <c r="AH2" s="920"/>
      <c r="AI2" s="920"/>
      <c r="AJ2" s="921" t="s">
        <v>42</v>
      </c>
      <c r="AK2" s="921" t="s">
        <v>43</v>
      </c>
      <c r="AL2" s="921" t="s">
        <v>44</v>
      </c>
      <c r="AM2" s="921" t="s">
        <v>45</v>
      </c>
      <c r="AN2" s="921" t="s">
        <v>46</v>
      </c>
      <c r="AO2" s="921" t="s">
        <v>47</v>
      </c>
      <c r="AP2" s="921" t="s">
        <v>48</v>
      </c>
      <c r="AQ2" s="921" t="s">
        <v>49</v>
      </c>
      <c r="AR2" s="921" t="s">
        <v>2</v>
      </c>
    </row>
    <row r="3" spans="1:44" s="58" customFormat="1" ht="72.75" customHeight="1">
      <c r="A3" s="920"/>
      <c r="B3" s="920"/>
      <c r="C3" s="920"/>
      <c r="D3" s="920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1"/>
      <c r="T3" s="921"/>
      <c r="U3" s="921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1"/>
      <c r="AK3" s="921"/>
      <c r="AL3" s="921"/>
      <c r="AM3" s="921"/>
      <c r="AN3" s="921"/>
      <c r="AO3" s="921"/>
      <c r="AP3" s="921"/>
      <c r="AQ3" s="921"/>
      <c r="AR3" s="921"/>
    </row>
    <row r="4" spans="1:44" s="64" customFormat="1" ht="20.100000000000001" customHeight="1">
      <c r="A4" s="922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3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3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3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3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3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3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4"/>
      <c r="B11" s="920" t="s">
        <v>15</v>
      </c>
      <c r="C11" s="920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9" t="s">
        <v>67</v>
      </c>
      <c r="B12" s="919"/>
      <c r="C12" s="919"/>
      <c r="D12" s="919"/>
      <c r="E12" s="919"/>
      <c r="F12" s="919"/>
      <c r="G12" s="919"/>
      <c r="H12" s="919"/>
      <c r="I12" s="919"/>
      <c r="J12" s="919"/>
      <c r="K12" s="919"/>
      <c r="L12" s="919"/>
      <c r="M12" s="919"/>
      <c r="N12" s="919"/>
      <c r="O12" s="919"/>
      <c r="P12" s="919"/>
      <c r="Q12" s="919"/>
      <c r="R12" s="919"/>
      <c r="S12" s="919"/>
      <c r="T12" s="919"/>
      <c r="U12" s="919"/>
      <c r="V12" s="919"/>
      <c r="W12" s="919"/>
      <c r="X12" s="919"/>
      <c r="Y12" s="919"/>
      <c r="Z12" s="919"/>
      <c r="AA12" s="919"/>
      <c r="AB12" s="919"/>
      <c r="AC12" s="919"/>
      <c r="AD12" s="919"/>
      <c r="AE12" s="919"/>
      <c r="AF12" s="919"/>
      <c r="AG12" s="919"/>
      <c r="AH12" s="919"/>
      <c r="AI12" s="919"/>
      <c r="AJ12" s="919"/>
      <c r="AK12" s="919"/>
      <c r="AL12" s="919"/>
      <c r="AM12" s="919"/>
      <c r="AN12" s="919"/>
      <c r="AO12" s="919"/>
      <c r="AP12" s="919"/>
      <c r="AQ12" s="919"/>
      <c r="AR12" s="919"/>
    </row>
    <row r="13" spans="1:44" s="58" customFormat="1" ht="18" customHeight="1">
      <c r="A13" s="920" t="s">
        <v>35</v>
      </c>
      <c r="B13" s="920" t="s">
        <v>0</v>
      </c>
      <c r="C13" s="920" t="s">
        <v>1</v>
      </c>
      <c r="D13" s="920" t="s">
        <v>36</v>
      </c>
      <c r="E13" s="920" t="s">
        <v>37</v>
      </c>
      <c r="F13" s="920"/>
      <c r="G13" s="920"/>
      <c r="H13" s="920"/>
      <c r="I13" s="920"/>
      <c r="J13" s="920"/>
      <c r="K13" s="920"/>
      <c r="L13" s="920"/>
      <c r="M13" s="920"/>
      <c r="N13" s="920"/>
      <c r="O13" s="920"/>
      <c r="P13" s="920"/>
      <c r="Q13" s="920"/>
      <c r="R13" s="920"/>
      <c r="S13" s="921" t="s">
        <v>38</v>
      </c>
      <c r="T13" s="921" t="s">
        <v>39</v>
      </c>
      <c r="U13" s="921" t="s">
        <v>40</v>
      </c>
      <c r="V13" s="920" t="s">
        <v>41</v>
      </c>
      <c r="W13" s="920"/>
      <c r="X13" s="920"/>
      <c r="Y13" s="920"/>
      <c r="Z13" s="920"/>
      <c r="AA13" s="920"/>
      <c r="AB13" s="920"/>
      <c r="AC13" s="920"/>
      <c r="AD13" s="920"/>
      <c r="AE13" s="920"/>
      <c r="AF13" s="920"/>
      <c r="AG13" s="920"/>
      <c r="AH13" s="920"/>
      <c r="AI13" s="920"/>
      <c r="AJ13" s="921" t="s">
        <v>42</v>
      </c>
      <c r="AK13" s="921" t="s">
        <v>43</v>
      </c>
      <c r="AL13" s="921" t="s">
        <v>44</v>
      </c>
      <c r="AM13" s="921" t="s">
        <v>45</v>
      </c>
      <c r="AN13" s="921" t="s">
        <v>46</v>
      </c>
      <c r="AO13" s="921" t="s">
        <v>47</v>
      </c>
      <c r="AP13" s="921" t="s">
        <v>48</v>
      </c>
      <c r="AQ13" s="921" t="s">
        <v>49</v>
      </c>
      <c r="AR13" s="921" t="s">
        <v>2</v>
      </c>
    </row>
    <row r="14" spans="1:44" s="58" customFormat="1" ht="72.75" customHeight="1">
      <c r="A14" s="920"/>
      <c r="B14" s="920"/>
      <c r="C14" s="920"/>
      <c r="D14" s="920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1"/>
      <c r="T14" s="921"/>
      <c r="U14" s="921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1"/>
      <c r="AK14" s="921"/>
      <c r="AL14" s="921"/>
      <c r="AM14" s="921"/>
      <c r="AN14" s="921"/>
      <c r="AO14" s="921"/>
      <c r="AP14" s="921"/>
      <c r="AQ14" s="921"/>
      <c r="AR14" s="921"/>
    </row>
    <row r="15" spans="1:44" s="69" customFormat="1" ht="20.100000000000001" customHeight="1">
      <c r="A15" s="925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6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6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6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6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6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6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7"/>
      <c r="B22" s="928" t="s">
        <v>15</v>
      </c>
      <c r="C22" s="928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9" t="s">
        <v>70</v>
      </c>
      <c r="B23" s="919"/>
      <c r="C23" s="919"/>
      <c r="D23" s="919"/>
      <c r="E23" s="919"/>
      <c r="F23" s="919"/>
      <c r="G23" s="919"/>
      <c r="H23" s="919"/>
      <c r="I23" s="919"/>
      <c r="J23" s="919"/>
      <c r="K23" s="919"/>
      <c r="L23" s="919"/>
      <c r="M23" s="919"/>
      <c r="N23" s="919"/>
      <c r="O23" s="919"/>
      <c r="P23" s="919"/>
      <c r="Q23" s="919"/>
      <c r="R23" s="919"/>
      <c r="S23" s="919"/>
      <c r="T23" s="919"/>
      <c r="U23" s="919"/>
      <c r="V23" s="919"/>
      <c r="W23" s="919"/>
      <c r="X23" s="919"/>
      <c r="Y23" s="919"/>
      <c r="Z23" s="919"/>
      <c r="AA23" s="919"/>
      <c r="AB23" s="919"/>
      <c r="AC23" s="919"/>
      <c r="AD23" s="919"/>
      <c r="AE23" s="919"/>
      <c r="AF23" s="919"/>
      <c r="AG23" s="919"/>
      <c r="AH23" s="919"/>
      <c r="AI23" s="919"/>
      <c r="AJ23" s="919"/>
      <c r="AK23" s="919"/>
      <c r="AL23" s="919"/>
      <c r="AM23" s="919"/>
      <c r="AN23" s="919"/>
      <c r="AO23" s="919"/>
      <c r="AP23" s="919"/>
      <c r="AQ23" s="919"/>
      <c r="AR23" s="919"/>
    </row>
    <row r="24" spans="1:44" s="58" customFormat="1" ht="18" customHeight="1">
      <c r="A24" s="920" t="s">
        <v>35</v>
      </c>
      <c r="B24" s="920" t="s">
        <v>0</v>
      </c>
      <c r="C24" s="920" t="s">
        <v>1</v>
      </c>
      <c r="D24" s="920" t="s">
        <v>36</v>
      </c>
      <c r="E24" s="920" t="s">
        <v>37</v>
      </c>
      <c r="F24" s="920"/>
      <c r="G24" s="920"/>
      <c r="H24" s="920"/>
      <c r="I24" s="920"/>
      <c r="J24" s="920"/>
      <c r="K24" s="920"/>
      <c r="L24" s="920"/>
      <c r="M24" s="920"/>
      <c r="N24" s="920"/>
      <c r="O24" s="920"/>
      <c r="P24" s="920"/>
      <c r="Q24" s="920"/>
      <c r="R24" s="920"/>
      <c r="S24" s="921" t="s">
        <v>38</v>
      </c>
      <c r="T24" s="921" t="s">
        <v>39</v>
      </c>
      <c r="U24" s="921" t="s">
        <v>40</v>
      </c>
      <c r="V24" s="920" t="s">
        <v>41</v>
      </c>
      <c r="W24" s="920"/>
      <c r="X24" s="920"/>
      <c r="Y24" s="920"/>
      <c r="Z24" s="920"/>
      <c r="AA24" s="920"/>
      <c r="AB24" s="920"/>
      <c r="AC24" s="920"/>
      <c r="AD24" s="920"/>
      <c r="AE24" s="920"/>
      <c r="AF24" s="920"/>
      <c r="AG24" s="920"/>
      <c r="AH24" s="920"/>
      <c r="AI24" s="920"/>
      <c r="AJ24" s="921" t="s">
        <v>42</v>
      </c>
      <c r="AK24" s="921" t="s">
        <v>43</v>
      </c>
      <c r="AL24" s="921" t="s">
        <v>44</v>
      </c>
      <c r="AM24" s="921" t="s">
        <v>45</v>
      </c>
      <c r="AN24" s="921" t="s">
        <v>46</v>
      </c>
      <c r="AO24" s="921" t="s">
        <v>47</v>
      </c>
      <c r="AP24" s="921" t="s">
        <v>48</v>
      </c>
      <c r="AQ24" s="921" t="s">
        <v>49</v>
      </c>
      <c r="AR24" s="921" t="s">
        <v>2</v>
      </c>
    </row>
    <row r="25" spans="1:44" s="58" customFormat="1" ht="72.75" customHeight="1">
      <c r="A25" s="920"/>
      <c r="B25" s="920"/>
      <c r="C25" s="920"/>
      <c r="D25" s="920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1"/>
      <c r="T25" s="921"/>
      <c r="U25" s="921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1"/>
      <c r="AK25" s="921"/>
      <c r="AL25" s="921"/>
      <c r="AM25" s="921"/>
      <c r="AN25" s="921"/>
      <c r="AO25" s="921"/>
      <c r="AP25" s="921"/>
      <c r="AQ25" s="921"/>
      <c r="AR25" s="921"/>
    </row>
    <row r="26" spans="1:44" s="69" customFormat="1" ht="20.100000000000001" customHeight="1">
      <c r="A26" s="925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6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6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6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6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6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6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7"/>
      <c r="B33" s="928" t="s">
        <v>15</v>
      </c>
      <c r="C33" s="928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9" t="s">
        <v>72</v>
      </c>
      <c r="B34" s="919"/>
      <c r="C34" s="919"/>
      <c r="D34" s="919"/>
      <c r="E34" s="919"/>
      <c r="F34" s="919"/>
      <c r="G34" s="919"/>
      <c r="H34" s="919"/>
      <c r="I34" s="919"/>
      <c r="J34" s="919"/>
      <c r="K34" s="919"/>
      <c r="L34" s="919"/>
      <c r="M34" s="919"/>
      <c r="N34" s="919"/>
      <c r="O34" s="919"/>
      <c r="P34" s="919"/>
      <c r="Q34" s="919"/>
      <c r="R34" s="919"/>
      <c r="S34" s="919"/>
      <c r="T34" s="919"/>
      <c r="U34" s="919"/>
      <c r="V34" s="919"/>
      <c r="W34" s="919"/>
      <c r="X34" s="919"/>
      <c r="Y34" s="919"/>
      <c r="Z34" s="919"/>
      <c r="AA34" s="919"/>
      <c r="AB34" s="919"/>
      <c r="AC34" s="919"/>
      <c r="AD34" s="919"/>
      <c r="AE34" s="919"/>
      <c r="AF34" s="919"/>
      <c r="AG34" s="919"/>
      <c r="AH34" s="919"/>
      <c r="AI34" s="919"/>
      <c r="AJ34" s="919"/>
      <c r="AK34" s="919"/>
      <c r="AL34" s="919"/>
      <c r="AM34" s="919"/>
      <c r="AN34" s="919"/>
      <c r="AO34" s="919"/>
      <c r="AP34" s="919"/>
      <c r="AQ34" s="919"/>
      <c r="AR34" s="919"/>
    </row>
    <row r="35" spans="1:44" s="58" customFormat="1" ht="18" customHeight="1">
      <c r="A35" s="920" t="s">
        <v>35</v>
      </c>
      <c r="B35" s="920" t="s">
        <v>0</v>
      </c>
      <c r="C35" s="920" t="s">
        <v>1</v>
      </c>
      <c r="D35" s="920" t="s">
        <v>36</v>
      </c>
      <c r="E35" s="920" t="s">
        <v>37</v>
      </c>
      <c r="F35" s="920"/>
      <c r="G35" s="920"/>
      <c r="H35" s="920"/>
      <c r="I35" s="920"/>
      <c r="J35" s="920"/>
      <c r="K35" s="920"/>
      <c r="L35" s="920"/>
      <c r="M35" s="920"/>
      <c r="N35" s="920"/>
      <c r="O35" s="920"/>
      <c r="P35" s="920"/>
      <c r="Q35" s="920"/>
      <c r="R35" s="920"/>
      <c r="S35" s="921" t="s">
        <v>38</v>
      </c>
      <c r="T35" s="921" t="s">
        <v>39</v>
      </c>
      <c r="U35" s="921" t="s">
        <v>40</v>
      </c>
      <c r="V35" s="920" t="s">
        <v>41</v>
      </c>
      <c r="W35" s="920"/>
      <c r="X35" s="920"/>
      <c r="Y35" s="920"/>
      <c r="Z35" s="920"/>
      <c r="AA35" s="920"/>
      <c r="AB35" s="920"/>
      <c r="AC35" s="920"/>
      <c r="AD35" s="920"/>
      <c r="AE35" s="920"/>
      <c r="AF35" s="920"/>
      <c r="AG35" s="920"/>
      <c r="AH35" s="920"/>
      <c r="AI35" s="920"/>
      <c r="AJ35" s="921" t="s">
        <v>42</v>
      </c>
      <c r="AK35" s="921" t="s">
        <v>43</v>
      </c>
      <c r="AL35" s="921" t="s">
        <v>44</v>
      </c>
      <c r="AM35" s="921" t="s">
        <v>45</v>
      </c>
      <c r="AN35" s="921" t="s">
        <v>46</v>
      </c>
      <c r="AO35" s="921" t="s">
        <v>47</v>
      </c>
      <c r="AP35" s="921" t="s">
        <v>48</v>
      </c>
      <c r="AQ35" s="921" t="s">
        <v>49</v>
      </c>
      <c r="AR35" s="921" t="s">
        <v>2</v>
      </c>
    </row>
    <row r="36" spans="1:44" s="58" customFormat="1" ht="72.75" customHeight="1">
      <c r="A36" s="920"/>
      <c r="B36" s="920"/>
      <c r="C36" s="920"/>
      <c r="D36" s="920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1"/>
      <c r="T36" s="921"/>
      <c r="U36" s="921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1"/>
      <c r="AK36" s="921"/>
      <c r="AL36" s="921"/>
      <c r="AM36" s="921"/>
      <c r="AN36" s="921"/>
      <c r="AO36" s="921"/>
      <c r="AP36" s="921"/>
      <c r="AQ36" s="921"/>
      <c r="AR36" s="921"/>
    </row>
    <row r="37" spans="1:44" s="69" customFormat="1" ht="20.100000000000001" customHeight="1">
      <c r="A37" s="925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6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6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6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6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6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6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7"/>
      <c r="B44" s="928" t="s">
        <v>15</v>
      </c>
      <c r="C44" s="928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9" t="s">
        <v>74</v>
      </c>
      <c r="B45" s="919"/>
      <c r="C45" s="919"/>
      <c r="D45" s="919"/>
      <c r="E45" s="919"/>
      <c r="F45" s="919"/>
      <c r="G45" s="919"/>
      <c r="H45" s="919"/>
      <c r="I45" s="919"/>
      <c r="J45" s="919"/>
      <c r="K45" s="919"/>
      <c r="L45" s="919"/>
      <c r="M45" s="919"/>
      <c r="N45" s="919"/>
      <c r="O45" s="919"/>
      <c r="P45" s="919"/>
      <c r="Q45" s="919"/>
      <c r="R45" s="919"/>
      <c r="S45" s="919"/>
      <c r="T45" s="919"/>
      <c r="U45" s="919"/>
      <c r="V45" s="919"/>
      <c r="W45" s="919"/>
      <c r="X45" s="919"/>
      <c r="Y45" s="919"/>
      <c r="Z45" s="919"/>
      <c r="AA45" s="919"/>
      <c r="AB45" s="919"/>
      <c r="AC45" s="919"/>
      <c r="AD45" s="919"/>
      <c r="AE45" s="919"/>
      <c r="AF45" s="919"/>
      <c r="AG45" s="919"/>
      <c r="AH45" s="919"/>
      <c r="AI45" s="919"/>
      <c r="AJ45" s="919"/>
      <c r="AK45" s="919"/>
      <c r="AL45" s="919"/>
      <c r="AM45" s="919"/>
      <c r="AN45" s="919"/>
      <c r="AO45" s="919"/>
      <c r="AP45" s="919"/>
      <c r="AQ45" s="919"/>
      <c r="AR45" s="919"/>
    </row>
    <row r="46" spans="1:44" s="58" customFormat="1" ht="18" customHeight="1">
      <c r="A46" s="920" t="s">
        <v>35</v>
      </c>
      <c r="B46" s="920" t="s">
        <v>0</v>
      </c>
      <c r="C46" s="920" t="s">
        <v>1</v>
      </c>
      <c r="D46" s="920" t="s">
        <v>36</v>
      </c>
      <c r="E46" s="920" t="s">
        <v>37</v>
      </c>
      <c r="F46" s="920"/>
      <c r="G46" s="920"/>
      <c r="H46" s="920"/>
      <c r="I46" s="920"/>
      <c r="J46" s="920"/>
      <c r="K46" s="920"/>
      <c r="L46" s="920"/>
      <c r="M46" s="920"/>
      <c r="N46" s="920"/>
      <c r="O46" s="920"/>
      <c r="P46" s="920"/>
      <c r="Q46" s="920"/>
      <c r="R46" s="920"/>
      <c r="S46" s="921" t="s">
        <v>38</v>
      </c>
      <c r="T46" s="921" t="s">
        <v>39</v>
      </c>
      <c r="U46" s="921" t="s">
        <v>40</v>
      </c>
      <c r="V46" s="920" t="s">
        <v>41</v>
      </c>
      <c r="W46" s="920"/>
      <c r="X46" s="920"/>
      <c r="Y46" s="920"/>
      <c r="Z46" s="920"/>
      <c r="AA46" s="920"/>
      <c r="AB46" s="920"/>
      <c r="AC46" s="920"/>
      <c r="AD46" s="920"/>
      <c r="AE46" s="920"/>
      <c r="AF46" s="920"/>
      <c r="AG46" s="920"/>
      <c r="AH46" s="920"/>
      <c r="AI46" s="920"/>
      <c r="AJ46" s="921" t="s">
        <v>42</v>
      </c>
      <c r="AK46" s="921" t="s">
        <v>43</v>
      </c>
      <c r="AL46" s="921" t="s">
        <v>44</v>
      </c>
      <c r="AM46" s="921" t="s">
        <v>45</v>
      </c>
      <c r="AN46" s="921" t="s">
        <v>46</v>
      </c>
      <c r="AO46" s="921" t="s">
        <v>47</v>
      </c>
      <c r="AP46" s="921" t="s">
        <v>48</v>
      </c>
      <c r="AQ46" s="921" t="s">
        <v>49</v>
      </c>
      <c r="AR46" s="921" t="s">
        <v>2</v>
      </c>
    </row>
    <row r="47" spans="1:44" s="58" customFormat="1" ht="72.75" customHeight="1">
      <c r="A47" s="920"/>
      <c r="B47" s="920"/>
      <c r="C47" s="920"/>
      <c r="D47" s="920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1"/>
      <c r="T47" s="921"/>
      <c r="U47" s="921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1"/>
      <c r="AK47" s="921"/>
      <c r="AL47" s="921"/>
      <c r="AM47" s="921"/>
      <c r="AN47" s="921"/>
      <c r="AO47" s="921"/>
      <c r="AP47" s="921"/>
      <c r="AQ47" s="921"/>
      <c r="AR47" s="921"/>
    </row>
    <row r="48" spans="1:44" s="69" customFormat="1" ht="20.100000000000001" customHeight="1">
      <c r="A48" s="925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6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6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6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6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6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6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7"/>
      <c r="B55" s="928" t="s">
        <v>15</v>
      </c>
      <c r="C55" s="928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9" t="s">
        <v>76</v>
      </c>
      <c r="B56" s="919"/>
      <c r="C56" s="919"/>
      <c r="D56" s="919"/>
      <c r="E56" s="919"/>
      <c r="F56" s="919"/>
      <c r="G56" s="919"/>
      <c r="H56" s="919"/>
      <c r="I56" s="919"/>
      <c r="J56" s="919"/>
      <c r="K56" s="919"/>
      <c r="L56" s="919"/>
      <c r="M56" s="919"/>
      <c r="N56" s="919"/>
      <c r="O56" s="919"/>
      <c r="P56" s="919"/>
      <c r="Q56" s="919"/>
      <c r="R56" s="919"/>
      <c r="S56" s="919"/>
      <c r="T56" s="919"/>
      <c r="U56" s="919"/>
      <c r="V56" s="919"/>
      <c r="W56" s="919"/>
      <c r="X56" s="919"/>
      <c r="Y56" s="919"/>
      <c r="Z56" s="919"/>
      <c r="AA56" s="919"/>
      <c r="AB56" s="919"/>
      <c r="AC56" s="919"/>
      <c r="AD56" s="919"/>
      <c r="AE56" s="919"/>
      <c r="AF56" s="919"/>
      <c r="AG56" s="919"/>
      <c r="AH56" s="919"/>
      <c r="AI56" s="919"/>
      <c r="AJ56" s="919"/>
      <c r="AK56" s="919"/>
      <c r="AL56" s="919"/>
      <c r="AM56" s="919"/>
      <c r="AN56" s="919"/>
      <c r="AO56" s="919"/>
      <c r="AP56" s="919"/>
      <c r="AQ56" s="919"/>
      <c r="AR56" s="919"/>
    </row>
    <row r="57" spans="1:44" s="58" customFormat="1" ht="18" customHeight="1">
      <c r="A57" s="920" t="s">
        <v>35</v>
      </c>
      <c r="B57" s="920" t="s">
        <v>0</v>
      </c>
      <c r="C57" s="920" t="s">
        <v>1</v>
      </c>
      <c r="D57" s="920" t="s">
        <v>36</v>
      </c>
      <c r="E57" s="920" t="s">
        <v>37</v>
      </c>
      <c r="F57" s="920"/>
      <c r="G57" s="920"/>
      <c r="H57" s="920"/>
      <c r="I57" s="920"/>
      <c r="J57" s="920"/>
      <c r="K57" s="920"/>
      <c r="L57" s="920"/>
      <c r="M57" s="920"/>
      <c r="N57" s="920"/>
      <c r="O57" s="920"/>
      <c r="P57" s="920"/>
      <c r="Q57" s="920"/>
      <c r="R57" s="920"/>
      <c r="S57" s="921" t="s">
        <v>38</v>
      </c>
      <c r="T57" s="921" t="s">
        <v>39</v>
      </c>
      <c r="U57" s="921" t="s">
        <v>40</v>
      </c>
      <c r="V57" s="920" t="s">
        <v>41</v>
      </c>
      <c r="W57" s="920"/>
      <c r="X57" s="920"/>
      <c r="Y57" s="920"/>
      <c r="Z57" s="920"/>
      <c r="AA57" s="920"/>
      <c r="AB57" s="920"/>
      <c r="AC57" s="920"/>
      <c r="AD57" s="920"/>
      <c r="AE57" s="920"/>
      <c r="AF57" s="920"/>
      <c r="AG57" s="920"/>
      <c r="AH57" s="920"/>
      <c r="AI57" s="920"/>
      <c r="AJ57" s="921" t="s">
        <v>42</v>
      </c>
      <c r="AK57" s="921" t="s">
        <v>43</v>
      </c>
      <c r="AL57" s="921" t="s">
        <v>44</v>
      </c>
      <c r="AM57" s="921" t="s">
        <v>45</v>
      </c>
      <c r="AN57" s="921" t="s">
        <v>46</v>
      </c>
      <c r="AO57" s="921" t="s">
        <v>47</v>
      </c>
      <c r="AP57" s="921" t="s">
        <v>48</v>
      </c>
      <c r="AQ57" s="921" t="s">
        <v>49</v>
      </c>
      <c r="AR57" s="921" t="s">
        <v>2</v>
      </c>
    </row>
    <row r="58" spans="1:44" s="58" customFormat="1" ht="72.75" customHeight="1">
      <c r="A58" s="920"/>
      <c r="B58" s="920"/>
      <c r="C58" s="920"/>
      <c r="D58" s="920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1"/>
      <c r="T58" s="921"/>
      <c r="U58" s="921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1"/>
      <c r="AK58" s="921"/>
      <c r="AL58" s="921"/>
      <c r="AM58" s="921"/>
      <c r="AN58" s="921"/>
      <c r="AO58" s="921"/>
      <c r="AP58" s="921"/>
      <c r="AQ58" s="921"/>
      <c r="AR58" s="921"/>
    </row>
    <row r="59" spans="1:44" s="69" customFormat="1" ht="20.100000000000001" customHeight="1">
      <c r="A59" s="925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6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6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6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6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6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6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7"/>
      <c r="B66" s="928" t="s">
        <v>15</v>
      </c>
      <c r="C66" s="928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9" t="s">
        <v>78</v>
      </c>
      <c r="B67" s="919"/>
      <c r="C67" s="919"/>
      <c r="D67" s="919"/>
      <c r="E67" s="919"/>
      <c r="F67" s="919"/>
      <c r="G67" s="919"/>
      <c r="H67" s="919"/>
      <c r="I67" s="919"/>
      <c r="J67" s="919"/>
      <c r="K67" s="919"/>
      <c r="L67" s="919"/>
      <c r="M67" s="919"/>
      <c r="N67" s="919"/>
      <c r="O67" s="919"/>
      <c r="P67" s="919"/>
      <c r="Q67" s="919"/>
      <c r="R67" s="919"/>
      <c r="S67" s="919"/>
      <c r="T67" s="919"/>
      <c r="U67" s="919"/>
      <c r="V67" s="919"/>
      <c r="W67" s="919"/>
      <c r="X67" s="919"/>
      <c r="Y67" s="919"/>
      <c r="Z67" s="919"/>
      <c r="AA67" s="919"/>
      <c r="AB67" s="919"/>
      <c r="AC67" s="919"/>
      <c r="AD67" s="919"/>
      <c r="AE67" s="919"/>
      <c r="AF67" s="919"/>
      <c r="AG67" s="919"/>
      <c r="AH67" s="919"/>
      <c r="AI67" s="919"/>
      <c r="AJ67" s="919"/>
      <c r="AK67" s="919"/>
      <c r="AL67" s="919"/>
      <c r="AM67" s="919"/>
      <c r="AN67" s="919"/>
      <c r="AO67" s="919"/>
      <c r="AP67" s="919"/>
      <c r="AQ67" s="919"/>
      <c r="AR67" s="919"/>
    </row>
    <row r="68" spans="1:44" s="58" customFormat="1" ht="18" customHeight="1">
      <c r="A68" s="920" t="s">
        <v>35</v>
      </c>
      <c r="B68" s="920" t="s">
        <v>0</v>
      </c>
      <c r="C68" s="920" t="s">
        <v>1</v>
      </c>
      <c r="D68" s="920" t="s">
        <v>36</v>
      </c>
      <c r="E68" s="920" t="s">
        <v>37</v>
      </c>
      <c r="F68" s="920"/>
      <c r="G68" s="920"/>
      <c r="H68" s="920"/>
      <c r="I68" s="920"/>
      <c r="J68" s="920"/>
      <c r="K68" s="920"/>
      <c r="L68" s="920"/>
      <c r="M68" s="920"/>
      <c r="N68" s="920"/>
      <c r="O68" s="920"/>
      <c r="P68" s="920"/>
      <c r="Q68" s="920"/>
      <c r="R68" s="920"/>
      <c r="S68" s="921" t="s">
        <v>38</v>
      </c>
      <c r="T68" s="921" t="s">
        <v>39</v>
      </c>
      <c r="U68" s="921" t="s">
        <v>40</v>
      </c>
      <c r="V68" s="920" t="s">
        <v>41</v>
      </c>
      <c r="W68" s="920"/>
      <c r="X68" s="920"/>
      <c r="Y68" s="920"/>
      <c r="Z68" s="920"/>
      <c r="AA68" s="920"/>
      <c r="AB68" s="920"/>
      <c r="AC68" s="920"/>
      <c r="AD68" s="920"/>
      <c r="AE68" s="920"/>
      <c r="AF68" s="920"/>
      <c r="AG68" s="920"/>
      <c r="AH68" s="920"/>
      <c r="AI68" s="920"/>
      <c r="AJ68" s="921" t="s">
        <v>42</v>
      </c>
      <c r="AK68" s="921" t="s">
        <v>43</v>
      </c>
      <c r="AL68" s="921" t="s">
        <v>44</v>
      </c>
      <c r="AM68" s="921" t="s">
        <v>45</v>
      </c>
      <c r="AN68" s="921" t="s">
        <v>46</v>
      </c>
      <c r="AO68" s="921" t="s">
        <v>47</v>
      </c>
      <c r="AP68" s="921" t="s">
        <v>48</v>
      </c>
      <c r="AQ68" s="921" t="s">
        <v>49</v>
      </c>
      <c r="AR68" s="921" t="s">
        <v>2</v>
      </c>
    </row>
    <row r="69" spans="1:44" s="58" customFormat="1" ht="72.75" customHeight="1">
      <c r="A69" s="920"/>
      <c r="B69" s="920"/>
      <c r="C69" s="920"/>
      <c r="D69" s="920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1"/>
      <c r="T69" s="921"/>
      <c r="U69" s="921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1"/>
      <c r="AK69" s="921"/>
      <c r="AL69" s="921"/>
      <c r="AM69" s="921"/>
      <c r="AN69" s="921"/>
      <c r="AO69" s="921"/>
      <c r="AP69" s="921"/>
      <c r="AQ69" s="921"/>
      <c r="AR69" s="921"/>
    </row>
    <row r="70" spans="1:44" s="69" customFormat="1" ht="20.100000000000001" customHeight="1">
      <c r="A70" s="925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6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6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6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6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6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6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7"/>
      <c r="B77" s="928" t="s">
        <v>15</v>
      </c>
      <c r="C77" s="928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9" t="s">
        <v>80</v>
      </c>
      <c r="B78" s="919"/>
      <c r="C78" s="919"/>
      <c r="D78" s="919"/>
      <c r="E78" s="919"/>
      <c r="F78" s="919"/>
      <c r="G78" s="919"/>
      <c r="H78" s="919"/>
      <c r="I78" s="919"/>
      <c r="J78" s="919"/>
      <c r="K78" s="919"/>
      <c r="L78" s="919"/>
      <c r="M78" s="919"/>
      <c r="N78" s="919"/>
      <c r="O78" s="919"/>
      <c r="P78" s="919"/>
      <c r="Q78" s="919"/>
      <c r="R78" s="919"/>
      <c r="S78" s="919"/>
      <c r="T78" s="919"/>
      <c r="U78" s="919"/>
      <c r="V78" s="919"/>
      <c r="W78" s="919"/>
      <c r="X78" s="919"/>
      <c r="Y78" s="919"/>
      <c r="Z78" s="919"/>
      <c r="AA78" s="919"/>
      <c r="AB78" s="919"/>
      <c r="AC78" s="919"/>
      <c r="AD78" s="919"/>
      <c r="AE78" s="919"/>
      <c r="AF78" s="919"/>
      <c r="AG78" s="919"/>
      <c r="AH78" s="919"/>
      <c r="AI78" s="919"/>
      <c r="AJ78" s="919"/>
      <c r="AK78" s="919"/>
      <c r="AL78" s="919"/>
      <c r="AM78" s="919"/>
      <c r="AN78" s="919"/>
      <c r="AO78" s="919"/>
      <c r="AP78" s="919"/>
      <c r="AQ78" s="919"/>
      <c r="AR78" s="919"/>
    </row>
    <row r="79" spans="1:44" s="58" customFormat="1" ht="18" customHeight="1">
      <c r="A79" s="920" t="s">
        <v>35</v>
      </c>
      <c r="B79" s="920" t="s">
        <v>0</v>
      </c>
      <c r="C79" s="920" t="s">
        <v>1</v>
      </c>
      <c r="D79" s="920" t="s">
        <v>36</v>
      </c>
      <c r="E79" s="920" t="s">
        <v>37</v>
      </c>
      <c r="F79" s="920"/>
      <c r="G79" s="920"/>
      <c r="H79" s="920"/>
      <c r="I79" s="920"/>
      <c r="J79" s="920"/>
      <c r="K79" s="920"/>
      <c r="L79" s="920"/>
      <c r="M79" s="920"/>
      <c r="N79" s="920"/>
      <c r="O79" s="920"/>
      <c r="P79" s="920"/>
      <c r="Q79" s="920"/>
      <c r="R79" s="920"/>
      <c r="S79" s="921" t="s">
        <v>38</v>
      </c>
      <c r="T79" s="921" t="s">
        <v>39</v>
      </c>
      <c r="U79" s="921" t="s">
        <v>40</v>
      </c>
      <c r="V79" s="920" t="s">
        <v>41</v>
      </c>
      <c r="W79" s="920"/>
      <c r="X79" s="920"/>
      <c r="Y79" s="920"/>
      <c r="Z79" s="920"/>
      <c r="AA79" s="920"/>
      <c r="AB79" s="920"/>
      <c r="AC79" s="920"/>
      <c r="AD79" s="920"/>
      <c r="AE79" s="920"/>
      <c r="AF79" s="920"/>
      <c r="AG79" s="920"/>
      <c r="AH79" s="920"/>
      <c r="AI79" s="920"/>
      <c r="AJ79" s="921" t="s">
        <v>42</v>
      </c>
      <c r="AK79" s="921" t="s">
        <v>43</v>
      </c>
      <c r="AL79" s="921" t="s">
        <v>44</v>
      </c>
      <c r="AM79" s="921" t="s">
        <v>45</v>
      </c>
      <c r="AN79" s="921" t="s">
        <v>46</v>
      </c>
      <c r="AO79" s="921" t="s">
        <v>47</v>
      </c>
      <c r="AP79" s="921" t="s">
        <v>48</v>
      </c>
      <c r="AQ79" s="921" t="s">
        <v>49</v>
      </c>
      <c r="AR79" s="921" t="s">
        <v>2</v>
      </c>
    </row>
    <row r="80" spans="1:44" s="58" customFormat="1" ht="72.75" customHeight="1">
      <c r="A80" s="920"/>
      <c r="B80" s="920"/>
      <c r="C80" s="920"/>
      <c r="D80" s="920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1"/>
      <c r="T80" s="921"/>
      <c r="U80" s="921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1"/>
      <c r="AK80" s="921"/>
      <c r="AL80" s="921"/>
      <c r="AM80" s="921"/>
      <c r="AN80" s="921"/>
      <c r="AO80" s="921"/>
      <c r="AP80" s="921"/>
      <c r="AQ80" s="921"/>
      <c r="AR80" s="921"/>
    </row>
    <row r="81" spans="1:44" s="69" customFormat="1" ht="20.100000000000001" customHeight="1">
      <c r="A81" s="925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6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6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6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6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6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6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7"/>
      <c r="B88" s="928" t="s">
        <v>15</v>
      </c>
      <c r="C88" s="928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9" t="s">
        <v>82</v>
      </c>
      <c r="B89" s="919"/>
      <c r="C89" s="919"/>
      <c r="D89" s="919"/>
      <c r="E89" s="919"/>
      <c r="F89" s="919"/>
      <c r="G89" s="919"/>
      <c r="H89" s="919"/>
      <c r="I89" s="919"/>
      <c r="J89" s="919"/>
      <c r="K89" s="919"/>
      <c r="L89" s="919"/>
      <c r="M89" s="919"/>
      <c r="N89" s="919"/>
      <c r="O89" s="919"/>
      <c r="P89" s="919"/>
      <c r="Q89" s="919"/>
      <c r="R89" s="919"/>
      <c r="S89" s="919"/>
      <c r="T89" s="919"/>
      <c r="U89" s="919"/>
      <c r="V89" s="919"/>
      <c r="W89" s="919"/>
      <c r="X89" s="919"/>
      <c r="Y89" s="919"/>
      <c r="Z89" s="919"/>
      <c r="AA89" s="919"/>
      <c r="AB89" s="919"/>
      <c r="AC89" s="919"/>
      <c r="AD89" s="919"/>
      <c r="AE89" s="919"/>
      <c r="AF89" s="919"/>
      <c r="AG89" s="919"/>
      <c r="AH89" s="919"/>
      <c r="AI89" s="919"/>
      <c r="AJ89" s="919"/>
      <c r="AK89" s="919"/>
      <c r="AL89" s="919"/>
      <c r="AM89" s="919"/>
      <c r="AN89" s="919"/>
      <c r="AO89" s="919"/>
      <c r="AP89" s="919"/>
      <c r="AQ89" s="919"/>
      <c r="AR89" s="919"/>
    </row>
    <row r="90" spans="1:44" s="58" customFormat="1" ht="18" customHeight="1">
      <c r="A90" s="920" t="s">
        <v>35</v>
      </c>
      <c r="B90" s="920" t="s">
        <v>0</v>
      </c>
      <c r="C90" s="920" t="s">
        <v>1</v>
      </c>
      <c r="D90" s="920" t="s">
        <v>36</v>
      </c>
      <c r="E90" s="920" t="s">
        <v>37</v>
      </c>
      <c r="F90" s="920"/>
      <c r="G90" s="920"/>
      <c r="H90" s="920"/>
      <c r="I90" s="920"/>
      <c r="J90" s="920"/>
      <c r="K90" s="920"/>
      <c r="L90" s="920"/>
      <c r="M90" s="920"/>
      <c r="N90" s="920"/>
      <c r="O90" s="920"/>
      <c r="P90" s="920"/>
      <c r="Q90" s="920"/>
      <c r="R90" s="920"/>
      <c r="S90" s="921" t="s">
        <v>38</v>
      </c>
      <c r="T90" s="921" t="s">
        <v>39</v>
      </c>
      <c r="U90" s="921" t="s">
        <v>40</v>
      </c>
      <c r="V90" s="920" t="s">
        <v>41</v>
      </c>
      <c r="W90" s="920"/>
      <c r="X90" s="920"/>
      <c r="Y90" s="920"/>
      <c r="Z90" s="920"/>
      <c r="AA90" s="920"/>
      <c r="AB90" s="920"/>
      <c r="AC90" s="920"/>
      <c r="AD90" s="920"/>
      <c r="AE90" s="920"/>
      <c r="AF90" s="920"/>
      <c r="AG90" s="920"/>
      <c r="AH90" s="920"/>
      <c r="AI90" s="920"/>
      <c r="AJ90" s="921" t="s">
        <v>42</v>
      </c>
      <c r="AK90" s="921" t="s">
        <v>43</v>
      </c>
      <c r="AL90" s="921" t="s">
        <v>44</v>
      </c>
      <c r="AM90" s="921" t="s">
        <v>45</v>
      </c>
      <c r="AN90" s="921" t="s">
        <v>46</v>
      </c>
      <c r="AO90" s="921" t="s">
        <v>47</v>
      </c>
      <c r="AP90" s="921" t="s">
        <v>48</v>
      </c>
      <c r="AQ90" s="921" t="s">
        <v>49</v>
      </c>
      <c r="AR90" s="921" t="s">
        <v>2</v>
      </c>
    </row>
    <row r="91" spans="1:44" s="58" customFormat="1" ht="72.75" customHeight="1">
      <c r="A91" s="920"/>
      <c r="B91" s="920"/>
      <c r="C91" s="920"/>
      <c r="D91" s="920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1"/>
      <c r="T91" s="921"/>
      <c r="U91" s="921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1"/>
      <c r="AK91" s="921"/>
      <c r="AL91" s="921"/>
      <c r="AM91" s="921"/>
      <c r="AN91" s="921"/>
      <c r="AO91" s="921"/>
      <c r="AP91" s="921"/>
      <c r="AQ91" s="921"/>
      <c r="AR91" s="921"/>
    </row>
    <row r="92" spans="1:44" s="69" customFormat="1" ht="20.100000000000001" customHeight="1">
      <c r="A92" s="925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6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6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6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6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6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6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7"/>
      <c r="B99" s="928" t="s">
        <v>15</v>
      </c>
      <c r="C99" s="928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9" t="s">
        <v>84</v>
      </c>
      <c r="B100" s="919"/>
      <c r="C100" s="919"/>
      <c r="D100" s="919"/>
      <c r="E100" s="919"/>
      <c r="F100" s="919"/>
      <c r="G100" s="919"/>
      <c r="H100" s="919"/>
      <c r="I100" s="919"/>
      <c r="J100" s="919"/>
      <c r="K100" s="919"/>
      <c r="L100" s="919"/>
      <c r="M100" s="919"/>
      <c r="N100" s="919"/>
      <c r="O100" s="919"/>
      <c r="P100" s="919"/>
      <c r="Q100" s="919"/>
      <c r="R100" s="919"/>
      <c r="S100" s="919"/>
      <c r="T100" s="919"/>
      <c r="U100" s="919"/>
      <c r="V100" s="919"/>
      <c r="W100" s="919"/>
      <c r="X100" s="919"/>
      <c r="Y100" s="919"/>
      <c r="Z100" s="919"/>
      <c r="AA100" s="919"/>
      <c r="AB100" s="919"/>
      <c r="AC100" s="919"/>
      <c r="AD100" s="919"/>
      <c r="AE100" s="919"/>
      <c r="AF100" s="919"/>
      <c r="AG100" s="919"/>
      <c r="AH100" s="919"/>
      <c r="AI100" s="919"/>
      <c r="AJ100" s="919"/>
      <c r="AK100" s="919"/>
      <c r="AL100" s="919"/>
      <c r="AM100" s="919"/>
      <c r="AN100" s="919"/>
      <c r="AO100" s="919"/>
      <c r="AP100" s="919"/>
      <c r="AQ100" s="919"/>
      <c r="AR100" s="919"/>
    </row>
    <row r="101" spans="1:44" s="58" customFormat="1" ht="18" customHeight="1">
      <c r="A101" s="920" t="s">
        <v>35</v>
      </c>
      <c r="B101" s="920" t="s">
        <v>0</v>
      </c>
      <c r="C101" s="920" t="s">
        <v>1</v>
      </c>
      <c r="D101" s="920" t="s">
        <v>36</v>
      </c>
      <c r="E101" s="920" t="s">
        <v>37</v>
      </c>
      <c r="F101" s="920"/>
      <c r="G101" s="920"/>
      <c r="H101" s="920"/>
      <c r="I101" s="920"/>
      <c r="J101" s="920"/>
      <c r="K101" s="920"/>
      <c r="L101" s="920"/>
      <c r="M101" s="920"/>
      <c r="N101" s="920"/>
      <c r="O101" s="920"/>
      <c r="P101" s="920"/>
      <c r="Q101" s="920"/>
      <c r="R101" s="920"/>
      <c r="S101" s="921" t="s">
        <v>38</v>
      </c>
      <c r="T101" s="921" t="s">
        <v>39</v>
      </c>
      <c r="U101" s="921" t="s">
        <v>40</v>
      </c>
      <c r="V101" s="920" t="s">
        <v>41</v>
      </c>
      <c r="W101" s="920"/>
      <c r="X101" s="920"/>
      <c r="Y101" s="920"/>
      <c r="Z101" s="920"/>
      <c r="AA101" s="920"/>
      <c r="AB101" s="920"/>
      <c r="AC101" s="920"/>
      <c r="AD101" s="920"/>
      <c r="AE101" s="920"/>
      <c r="AF101" s="920"/>
      <c r="AG101" s="920"/>
      <c r="AH101" s="920"/>
      <c r="AI101" s="920"/>
      <c r="AJ101" s="921" t="s">
        <v>42</v>
      </c>
      <c r="AK101" s="921" t="s">
        <v>43</v>
      </c>
      <c r="AL101" s="921" t="s">
        <v>44</v>
      </c>
      <c r="AM101" s="921" t="s">
        <v>45</v>
      </c>
      <c r="AN101" s="921" t="s">
        <v>46</v>
      </c>
      <c r="AO101" s="921" t="s">
        <v>47</v>
      </c>
      <c r="AP101" s="921" t="s">
        <v>48</v>
      </c>
      <c r="AQ101" s="921" t="s">
        <v>49</v>
      </c>
      <c r="AR101" s="921" t="s">
        <v>2</v>
      </c>
    </row>
    <row r="102" spans="1:44" s="58" customFormat="1" ht="72.75" customHeight="1">
      <c r="A102" s="920"/>
      <c r="B102" s="920"/>
      <c r="C102" s="920"/>
      <c r="D102" s="920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1"/>
      <c r="T102" s="921"/>
      <c r="U102" s="921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1"/>
      <c r="AK102" s="921"/>
      <c r="AL102" s="921"/>
      <c r="AM102" s="921"/>
      <c r="AN102" s="921"/>
      <c r="AO102" s="921"/>
      <c r="AP102" s="921"/>
      <c r="AQ102" s="921"/>
      <c r="AR102" s="921"/>
    </row>
    <row r="103" spans="1:44" s="69" customFormat="1" ht="20.100000000000001" customHeight="1">
      <c r="A103" s="925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6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6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6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6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6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6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7"/>
      <c r="B110" s="928" t="s">
        <v>15</v>
      </c>
      <c r="C110" s="928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9" t="s">
        <v>86</v>
      </c>
      <c r="B111" s="919"/>
      <c r="C111" s="919"/>
      <c r="D111" s="919"/>
      <c r="E111" s="919"/>
      <c r="F111" s="919"/>
      <c r="G111" s="919"/>
      <c r="H111" s="919"/>
      <c r="I111" s="919"/>
      <c r="J111" s="919"/>
      <c r="K111" s="919"/>
      <c r="L111" s="919"/>
      <c r="M111" s="919"/>
      <c r="N111" s="919"/>
      <c r="O111" s="919"/>
      <c r="P111" s="919"/>
      <c r="Q111" s="919"/>
      <c r="R111" s="919"/>
      <c r="S111" s="919"/>
      <c r="T111" s="919"/>
      <c r="U111" s="919"/>
      <c r="V111" s="919"/>
      <c r="W111" s="919"/>
      <c r="X111" s="919"/>
      <c r="Y111" s="919"/>
      <c r="Z111" s="919"/>
      <c r="AA111" s="919"/>
      <c r="AB111" s="919"/>
      <c r="AC111" s="919"/>
      <c r="AD111" s="919"/>
      <c r="AE111" s="919"/>
      <c r="AF111" s="919"/>
      <c r="AG111" s="919"/>
      <c r="AH111" s="919"/>
      <c r="AI111" s="919"/>
      <c r="AJ111" s="919"/>
      <c r="AK111" s="919"/>
      <c r="AL111" s="919"/>
      <c r="AM111" s="919"/>
      <c r="AN111" s="919"/>
      <c r="AO111" s="919"/>
      <c r="AP111" s="919"/>
      <c r="AQ111" s="919"/>
      <c r="AR111" s="919"/>
    </row>
    <row r="112" spans="1:44" s="58" customFormat="1" ht="18" customHeight="1">
      <c r="A112" s="920" t="s">
        <v>35</v>
      </c>
      <c r="B112" s="920" t="s">
        <v>0</v>
      </c>
      <c r="C112" s="920" t="s">
        <v>1</v>
      </c>
      <c r="D112" s="920" t="s">
        <v>36</v>
      </c>
      <c r="E112" s="920" t="s">
        <v>37</v>
      </c>
      <c r="F112" s="920"/>
      <c r="G112" s="920"/>
      <c r="H112" s="920"/>
      <c r="I112" s="920"/>
      <c r="J112" s="920"/>
      <c r="K112" s="920"/>
      <c r="L112" s="920"/>
      <c r="M112" s="920"/>
      <c r="N112" s="920"/>
      <c r="O112" s="920"/>
      <c r="P112" s="920"/>
      <c r="Q112" s="920"/>
      <c r="R112" s="920"/>
      <c r="S112" s="921" t="s">
        <v>38</v>
      </c>
      <c r="T112" s="921" t="s">
        <v>39</v>
      </c>
      <c r="U112" s="921" t="s">
        <v>40</v>
      </c>
      <c r="V112" s="920" t="s">
        <v>41</v>
      </c>
      <c r="W112" s="920"/>
      <c r="X112" s="920"/>
      <c r="Y112" s="920"/>
      <c r="Z112" s="920"/>
      <c r="AA112" s="920"/>
      <c r="AB112" s="920"/>
      <c r="AC112" s="920"/>
      <c r="AD112" s="920"/>
      <c r="AE112" s="920"/>
      <c r="AF112" s="920"/>
      <c r="AG112" s="920"/>
      <c r="AH112" s="920"/>
      <c r="AI112" s="920"/>
      <c r="AJ112" s="921" t="s">
        <v>42</v>
      </c>
      <c r="AK112" s="921" t="s">
        <v>43</v>
      </c>
      <c r="AL112" s="921" t="s">
        <v>44</v>
      </c>
      <c r="AM112" s="921" t="s">
        <v>45</v>
      </c>
      <c r="AN112" s="921" t="s">
        <v>46</v>
      </c>
      <c r="AO112" s="921" t="s">
        <v>47</v>
      </c>
      <c r="AP112" s="921" t="s">
        <v>48</v>
      </c>
      <c r="AQ112" s="921" t="s">
        <v>49</v>
      </c>
      <c r="AR112" s="921" t="s">
        <v>2</v>
      </c>
    </row>
    <row r="113" spans="1:44" s="58" customFormat="1" ht="72.75" customHeight="1">
      <c r="A113" s="920"/>
      <c r="B113" s="920"/>
      <c r="C113" s="920"/>
      <c r="D113" s="920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1"/>
      <c r="T113" s="921"/>
      <c r="U113" s="921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1"/>
      <c r="AK113" s="921"/>
      <c r="AL113" s="921"/>
      <c r="AM113" s="921"/>
      <c r="AN113" s="921"/>
      <c r="AO113" s="921"/>
      <c r="AP113" s="921"/>
      <c r="AQ113" s="921"/>
      <c r="AR113" s="921"/>
    </row>
    <row r="114" spans="1:44" s="69" customFormat="1" ht="20.100000000000001" customHeight="1">
      <c r="A114" s="925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6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6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6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6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6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6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7"/>
      <c r="B121" s="928" t="s">
        <v>15</v>
      </c>
      <c r="C121" s="928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9" t="s">
        <v>88</v>
      </c>
      <c r="B122" s="919"/>
      <c r="C122" s="919"/>
      <c r="D122" s="919"/>
      <c r="E122" s="919"/>
      <c r="F122" s="919"/>
      <c r="G122" s="919"/>
      <c r="H122" s="919"/>
      <c r="I122" s="919"/>
      <c r="J122" s="919"/>
      <c r="K122" s="919"/>
      <c r="L122" s="919"/>
      <c r="M122" s="919"/>
      <c r="N122" s="919"/>
      <c r="O122" s="919"/>
      <c r="P122" s="919"/>
      <c r="Q122" s="919"/>
      <c r="R122" s="919"/>
      <c r="S122" s="919"/>
      <c r="T122" s="919"/>
      <c r="U122" s="919"/>
      <c r="V122" s="919"/>
      <c r="W122" s="919"/>
      <c r="X122" s="919"/>
      <c r="Y122" s="919"/>
      <c r="Z122" s="919"/>
      <c r="AA122" s="919"/>
      <c r="AB122" s="919"/>
      <c r="AC122" s="919"/>
      <c r="AD122" s="919"/>
      <c r="AE122" s="919"/>
      <c r="AF122" s="919"/>
      <c r="AG122" s="919"/>
      <c r="AH122" s="919"/>
      <c r="AI122" s="919"/>
      <c r="AJ122" s="919"/>
      <c r="AK122" s="919"/>
      <c r="AL122" s="919"/>
      <c r="AM122" s="919"/>
      <c r="AN122" s="919"/>
      <c r="AO122" s="919"/>
      <c r="AP122" s="919"/>
      <c r="AQ122" s="919"/>
      <c r="AR122" s="919"/>
    </row>
    <row r="123" spans="1:44" s="58" customFormat="1" ht="18" customHeight="1">
      <c r="A123" s="920" t="s">
        <v>35</v>
      </c>
      <c r="B123" s="920" t="s">
        <v>0</v>
      </c>
      <c r="C123" s="920" t="s">
        <v>1</v>
      </c>
      <c r="D123" s="920" t="s">
        <v>36</v>
      </c>
      <c r="E123" s="920" t="s">
        <v>37</v>
      </c>
      <c r="F123" s="920"/>
      <c r="G123" s="920"/>
      <c r="H123" s="920"/>
      <c r="I123" s="920"/>
      <c r="J123" s="920"/>
      <c r="K123" s="920"/>
      <c r="L123" s="920"/>
      <c r="M123" s="920"/>
      <c r="N123" s="920"/>
      <c r="O123" s="920"/>
      <c r="P123" s="920"/>
      <c r="Q123" s="920"/>
      <c r="R123" s="920"/>
      <c r="S123" s="921" t="s">
        <v>38</v>
      </c>
      <c r="T123" s="921" t="s">
        <v>39</v>
      </c>
      <c r="U123" s="921" t="s">
        <v>40</v>
      </c>
      <c r="V123" s="920" t="s">
        <v>41</v>
      </c>
      <c r="W123" s="920"/>
      <c r="X123" s="920"/>
      <c r="Y123" s="920"/>
      <c r="Z123" s="920"/>
      <c r="AA123" s="920"/>
      <c r="AB123" s="920"/>
      <c r="AC123" s="920"/>
      <c r="AD123" s="920"/>
      <c r="AE123" s="920"/>
      <c r="AF123" s="920"/>
      <c r="AG123" s="920"/>
      <c r="AH123" s="920"/>
      <c r="AI123" s="920"/>
      <c r="AJ123" s="921" t="s">
        <v>42</v>
      </c>
      <c r="AK123" s="921" t="s">
        <v>43</v>
      </c>
      <c r="AL123" s="921" t="s">
        <v>44</v>
      </c>
      <c r="AM123" s="921" t="s">
        <v>45</v>
      </c>
      <c r="AN123" s="921" t="s">
        <v>46</v>
      </c>
      <c r="AO123" s="921" t="s">
        <v>47</v>
      </c>
      <c r="AP123" s="921" t="s">
        <v>48</v>
      </c>
      <c r="AQ123" s="921" t="s">
        <v>49</v>
      </c>
      <c r="AR123" s="921" t="s">
        <v>2</v>
      </c>
    </row>
    <row r="124" spans="1:44" s="58" customFormat="1" ht="72.75" customHeight="1">
      <c r="A124" s="920"/>
      <c r="B124" s="920"/>
      <c r="C124" s="920"/>
      <c r="D124" s="920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1"/>
      <c r="T124" s="921"/>
      <c r="U124" s="921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1"/>
      <c r="AK124" s="921"/>
      <c r="AL124" s="921"/>
      <c r="AM124" s="921"/>
      <c r="AN124" s="921"/>
      <c r="AO124" s="921"/>
      <c r="AP124" s="921"/>
      <c r="AQ124" s="921"/>
      <c r="AR124" s="921"/>
    </row>
    <row r="125" spans="1:44" s="69" customFormat="1" ht="20.100000000000001" customHeight="1">
      <c r="A125" s="925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6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6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6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6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6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6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7"/>
      <c r="B132" s="928" t="s">
        <v>15</v>
      </c>
      <c r="C132" s="928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9" t="s">
        <v>90</v>
      </c>
      <c r="B133" s="919"/>
      <c r="C133" s="919"/>
      <c r="D133" s="919"/>
      <c r="E133" s="919"/>
      <c r="F133" s="919"/>
      <c r="G133" s="919"/>
      <c r="H133" s="919"/>
      <c r="I133" s="919"/>
      <c r="J133" s="919"/>
      <c r="K133" s="919"/>
      <c r="L133" s="919"/>
      <c r="M133" s="919"/>
      <c r="N133" s="919"/>
      <c r="O133" s="919"/>
      <c r="P133" s="919"/>
      <c r="Q133" s="919"/>
      <c r="R133" s="919"/>
      <c r="S133" s="919"/>
      <c r="T133" s="919"/>
      <c r="U133" s="919"/>
      <c r="V133" s="919"/>
      <c r="W133" s="919"/>
      <c r="X133" s="919"/>
      <c r="Y133" s="919"/>
      <c r="Z133" s="919"/>
      <c r="AA133" s="919"/>
      <c r="AB133" s="919"/>
      <c r="AC133" s="919"/>
      <c r="AD133" s="919"/>
      <c r="AE133" s="919"/>
      <c r="AF133" s="919"/>
      <c r="AG133" s="919"/>
      <c r="AH133" s="919"/>
      <c r="AI133" s="919"/>
      <c r="AJ133" s="919"/>
      <c r="AK133" s="919"/>
      <c r="AL133" s="919"/>
      <c r="AM133" s="919"/>
      <c r="AN133" s="919"/>
      <c r="AO133" s="919"/>
      <c r="AP133" s="919"/>
      <c r="AQ133" s="919"/>
      <c r="AR133" s="919"/>
    </row>
    <row r="134" spans="1:44" s="58" customFormat="1" ht="18" customHeight="1">
      <c r="A134" s="920" t="s">
        <v>35</v>
      </c>
      <c r="B134" s="920" t="s">
        <v>0</v>
      </c>
      <c r="C134" s="920" t="s">
        <v>1</v>
      </c>
      <c r="D134" s="920" t="s">
        <v>36</v>
      </c>
      <c r="E134" s="920" t="s">
        <v>37</v>
      </c>
      <c r="F134" s="920"/>
      <c r="G134" s="920"/>
      <c r="H134" s="920"/>
      <c r="I134" s="920"/>
      <c r="J134" s="920"/>
      <c r="K134" s="920"/>
      <c r="L134" s="920"/>
      <c r="M134" s="920"/>
      <c r="N134" s="920"/>
      <c r="O134" s="920"/>
      <c r="P134" s="920"/>
      <c r="Q134" s="920"/>
      <c r="R134" s="920"/>
      <c r="S134" s="921" t="s">
        <v>38</v>
      </c>
      <c r="T134" s="921" t="s">
        <v>39</v>
      </c>
      <c r="U134" s="921" t="s">
        <v>40</v>
      </c>
      <c r="V134" s="920" t="s">
        <v>41</v>
      </c>
      <c r="W134" s="920"/>
      <c r="X134" s="920"/>
      <c r="Y134" s="920"/>
      <c r="Z134" s="920"/>
      <c r="AA134" s="920"/>
      <c r="AB134" s="920"/>
      <c r="AC134" s="920"/>
      <c r="AD134" s="920"/>
      <c r="AE134" s="920"/>
      <c r="AF134" s="920"/>
      <c r="AG134" s="920"/>
      <c r="AH134" s="920"/>
      <c r="AI134" s="920"/>
      <c r="AJ134" s="921" t="s">
        <v>42</v>
      </c>
      <c r="AK134" s="921" t="s">
        <v>43</v>
      </c>
      <c r="AL134" s="921" t="s">
        <v>44</v>
      </c>
      <c r="AM134" s="921" t="s">
        <v>45</v>
      </c>
      <c r="AN134" s="921" t="s">
        <v>46</v>
      </c>
      <c r="AO134" s="921" t="s">
        <v>47</v>
      </c>
      <c r="AP134" s="921" t="s">
        <v>48</v>
      </c>
      <c r="AQ134" s="921" t="s">
        <v>49</v>
      </c>
      <c r="AR134" s="921" t="s">
        <v>2</v>
      </c>
    </row>
    <row r="135" spans="1:44" s="58" customFormat="1" ht="72.75" customHeight="1">
      <c r="A135" s="920"/>
      <c r="B135" s="920"/>
      <c r="C135" s="920"/>
      <c r="D135" s="920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1"/>
      <c r="T135" s="921"/>
      <c r="U135" s="921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1"/>
      <c r="AK135" s="921"/>
      <c r="AL135" s="921"/>
      <c r="AM135" s="921"/>
      <c r="AN135" s="921"/>
      <c r="AO135" s="921"/>
      <c r="AP135" s="921"/>
      <c r="AQ135" s="921"/>
      <c r="AR135" s="921"/>
    </row>
    <row r="136" spans="1:44" s="69" customFormat="1" ht="20.100000000000001" customHeight="1">
      <c r="A136" s="925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6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6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6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6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6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6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7"/>
      <c r="B143" s="928" t="s">
        <v>15</v>
      </c>
      <c r="C143" s="928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9" t="s">
        <v>92</v>
      </c>
      <c r="B144" s="919"/>
      <c r="C144" s="919"/>
      <c r="D144" s="919"/>
      <c r="E144" s="919"/>
      <c r="F144" s="919"/>
      <c r="G144" s="919"/>
      <c r="H144" s="919"/>
      <c r="I144" s="919"/>
      <c r="J144" s="919"/>
      <c r="K144" s="919"/>
      <c r="L144" s="919"/>
      <c r="M144" s="919"/>
      <c r="N144" s="919"/>
      <c r="O144" s="919"/>
      <c r="P144" s="919"/>
      <c r="Q144" s="919"/>
      <c r="R144" s="919"/>
      <c r="S144" s="919"/>
      <c r="T144" s="919"/>
      <c r="U144" s="919"/>
      <c r="V144" s="919"/>
      <c r="W144" s="919"/>
      <c r="X144" s="919"/>
      <c r="Y144" s="919"/>
      <c r="Z144" s="919"/>
      <c r="AA144" s="919"/>
      <c r="AB144" s="919"/>
      <c r="AC144" s="919"/>
      <c r="AD144" s="919"/>
      <c r="AE144" s="919"/>
      <c r="AF144" s="919"/>
      <c r="AG144" s="919"/>
      <c r="AH144" s="919"/>
      <c r="AI144" s="919"/>
      <c r="AJ144" s="919"/>
      <c r="AK144" s="919"/>
      <c r="AL144" s="919"/>
      <c r="AM144" s="919"/>
      <c r="AN144" s="919"/>
      <c r="AO144" s="919"/>
      <c r="AP144" s="919"/>
      <c r="AQ144" s="919"/>
      <c r="AR144" s="919"/>
    </row>
    <row r="145" spans="1:44" s="58" customFormat="1" ht="18" customHeight="1">
      <c r="A145" s="920" t="s">
        <v>35</v>
      </c>
      <c r="B145" s="920" t="s">
        <v>0</v>
      </c>
      <c r="C145" s="920" t="s">
        <v>1</v>
      </c>
      <c r="D145" s="920" t="s">
        <v>36</v>
      </c>
      <c r="E145" s="920" t="s">
        <v>37</v>
      </c>
      <c r="F145" s="920"/>
      <c r="G145" s="920"/>
      <c r="H145" s="920"/>
      <c r="I145" s="920"/>
      <c r="J145" s="920"/>
      <c r="K145" s="920"/>
      <c r="L145" s="920"/>
      <c r="M145" s="920"/>
      <c r="N145" s="920"/>
      <c r="O145" s="920"/>
      <c r="P145" s="920"/>
      <c r="Q145" s="920"/>
      <c r="R145" s="920"/>
      <c r="S145" s="921" t="s">
        <v>38</v>
      </c>
      <c r="T145" s="921" t="s">
        <v>39</v>
      </c>
      <c r="U145" s="921" t="s">
        <v>40</v>
      </c>
      <c r="V145" s="920" t="s">
        <v>41</v>
      </c>
      <c r="W145" s="920"/>
      <c r="X145" s="920"/>
      <c r="Y145" s="920"/>
      <c r="Z145" s="920"/>
      <c r="AA145" s="920"/>
      <c r="AB145" s="920"/>
      <c r="AC145" s="920"/>
      <c r="AD145" s="920"/>
      <c r="AE145" s="920"/>
      <c r="AF145" s="920"/>
      <c r="AG145" s="920"/>
      <c r="AH145" s="920"/>
      <c r="AI145" s="920"/>
      <c r="AJ145" s="921" t="s">
        <v>42</v>
      </c>
      <c r="AK145" s="921" t="s">
        <v>43</v>
      </c>
      <c r="AL145" s="921" t="s">
        <v>44</v>
      </c>
      <c r="AM145" s="921" t="s">
        <v>45</v>
      </c>
      <c r="AN145" s="921" t="s">
        <v>46</v>
      </c>
      <c r="AO145" s="921" t="s">
        <v>47</v>
      </c>
      <c r="AP145" s="921" t="s">
        <v>48</v>
      </c>
      <c r="AQ145" s="921" t="s">
        <v>49</v>
      </c>
      <c r="AR145" s="921" t="s">
        <v>2</v>
      </c>
    </row>
    <row r="146" spans="1:44" s="58" customFormat="1" ht="72.75" customHeight="1">
      <c r="A146" s="920"/>
      <c r="B146" s="920"/>
      <c r="C146" s="920"/>
      <c r="D146" s="920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1"/>
      <c r="T146" s="921"/>
      <c r="U146" s="921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1"/>
      <c r="AK146" s="921"/>
      <c r="AL146" s="921"/>
      <c r="AM146" s="921"/>
      <c r="AN146" s="921"/>
      <c r="AO146" s="921"/>
      <c r="AP146" s="921"/>
      <c r="AQ146" s="921"/>
      <c r="AR146" s="921"/>
    </row>
    <row r="147" spans="1:44" s="69" customFormat="1" ht="20.100000000000001" customHeight="1">
      <c r="A147" s="925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6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6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6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6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6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6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7"/>
      <c r="B154" s="928" t="s">
        <v>15</v>
      </c>
      <c r="C154" s="928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9" t="s">
        <v>94</v>
      </c>
      <c r="B155" s="919"/>
      <c r="C155" s="919"/>
      <c r="D155" s="919"/>
      <c r="E155" s="919"/>
      <c r="F155" s="919"/>
      <c r="G155" s="919"/>
      <c r="H155" s="919"/>
      <c r="I155" s="919"/>
      <c r="J155" s="919"/>
      <c r="K155" s="919"/>
      <c r="L155" s="919"/>
      <c r="M155" s="919"/>
      <c r="N155" s="919"/>
      <c r="O155" s="919"/>
      <c r="P155" s="919"/>
      <c r="Q155" s="919"/>
      <c r="R155" s="919"/>
      <c r="S155" s="919"/>
      <c r="T155" s="919"/>
      <c r="U155" s="919"/>
      <c r="V155" s="919"/>
      <c r="W155" s="919"/>
      <c r="X155" s="919"/>
      <c r="Y155" s="919"/>
      <c r="Z155" s="919"/>
      <c r="AA155" s="919"/>
      <c r="AB155" s="919"/>
      <c r="AC155" s="919"/>
      <c r="AD155" s="919"/>
      <c r="AE155" s="919"/>
      <c r="AF155" s="919"/>
      <c r="AG155" s="919"/>
      <c r="AH155" s="919"/>
      <c r="AI155" s="919"/>
      <c r="AJ155" s="919"/>
      <c r="AK155" s="919"/>
      <c r="AL155" s="919"/>
      <c r="AM155" s="919"/>
      <c r="AN155" s="919"/>
      <c r="AO155" s="919"/>
      <c r="AP155" s="919"/>
      <c r="AQ155" s="919"/>
      <c r="AR155" s="919"/>
    </row>
    <row r="156" spans="1:44" s="58" customFormat="1" ht="18" customHeight="1">
      <c r="A156" s="920" t="s">
        <v>35</v>
      </c>
      <c r="B156" s="920" t="s">
        <v>0</v>
      </c>
      <c r="C156" s="920" t="s">
        <v>1</v>
      </c>
      <c r="D156" s="920" t="s">
        <v>36</v>
      </c>
      <c r="E156" s="920" t="s">
        <v>37</v>
      </c>
      <c r="F156" s="920"/>
      <c r="G156" s="920"/>
      <c r="H156" s="920"/>
      <c r="I156" s="920"/>
      <c r="J156" s="920"/>
      <c r="K156" s="920"/>
      <c r="L156" s="920"/>
      <c r="M156" s="920"/>
      <c r="N156" s="920"/>
      <c r="O156" s="920"/>
      <c r="P156" s="920"/>
      <c r="Q156" s="920"/>
      <c r="R156" s="920"/>
      <c r="S156" s="921" t="s">
        <v>38</v>
      </c>
      <c r="T156" s="921" t="s">
        <v>39</v>
      </c>
      <c r="U156" s="921" t="s">
        <v>40</v>
      </c>
      <c r="V156" s="920" t="s">
        <v>41</v>
      </c>
      <c r="W156" s="920"/>
      <c r="X156" s="920"/>
      <c r="Y156" s="920"/>
      <c r="Z156" s="920"/>
      <c r="AA156" s="920"/>
      <c r="AB156" s="920"/>
      <c r="AC156" s="920"/>
      <c r="AD156" s="920"/>
      <c r="AE156" s="920"/>
      <c r="AF156" s="920"/>
      <c r="AG156" s="920"/>
      <c r="AH156" s="920"/>
      <c r="AI156" s="920"/>
      <c r="AJ156" s="921" t="s">
        <v>42</v>
      </c>
      <c r="AK156" s="921" t="s">
        <v>43</v>
      </c>
      <c r="AL156" s="921" t="s">
        <v>44</v>
      </c>
      <c r="AM156" s="921" t="s">
        <v>45</v>
      </c>
      <c r="AN156" s="921" t="s">
        <v>46</v>
      </c>
      <c r="AO156" s="921" t="s">
        <v>47</v>
      </c>
      <c r="AP156" s="921" t="s">
        <v>48</v>
      </c>
      <c r="AQ156" s="921" t="s">
        <v>49</v>
      </c>
      <c r="AR156" s="921" t="s">
        <v>2</v>
      </c>
    </row>
    <row r="157" spans="1:44" s="58" customFormat="1" ht="72.75" customHeight="1">
      <c r="A157" s="920"/>
      <c r="B157" s="920"/>
      <c r="C157" s="920"/>
      <c r="D157" s="920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1"/>
      <c r="T157" s="921"/>
      <c r="U157" s="921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1"/>
      <c r="AK157" s="921"/>
      <c r="AL157" s="921"/>
      <c r="AM157" s="921"/>
      <c r="AN157" s="921"/>
      <c r="AO157" s="921"/>
      <c r="AP157" s="921"/>
      <c r="AQ157" s="921"/>
      <c r="AR157" s="921"/>
    </row>
    <row r="158" spans="1:44" s="69" customFormat="1" ht="20.100000000000001" customHeight="1">
      <c r="A158" s="925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6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6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6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6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6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6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7"/>
      <c r="B165" s="928" t="s">
        <v>15</v>
      </c>
      <c r="C165" s="928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9" t="s">
        <v>96</v>
      </c>
      <c r="B166" s="919"/>
      <c r="C166" s="919"/>
      <c r="D166" s="919"/>
      <c r="E166" s="919"/>
      <c r="F166" s="919"/>
      <c r="G166" s="919"/>
      <c r="H166" s="919"/>
      <c r="I166" s="919"/>
      <c r="J166" s="919"/>
      <c r="K166" s="919"/>
      <c r="L166" s="919"/>
      <c r="M166" s="919"/>
      <c r="N166" s="919"/>
      <c r="O166" s="919"/>
      <c r="P166" s="919"/>
      <c r="Q166" s="919"/>
      <c r="R166" s="919"/>
      <c r="S166" s="919"/>
      <c r="T166" s="919"/>
      <c r="U166" s="919"/>
      <c r="V166" s="919"/>
      <c r="W166" s="919"/>
      <c r="X166" s="919"/>
      <c r="Y166" s="919"/>
      <c r="Z166" s="919"/>
      <c r="AA166" s="919"/>
      <c r="AB166" s="919"/>
      <c r="AC166" s="919"/>
      <c r="AD166" s="919"/>
      <c r="AE166" s="919"/>
      <c r="AF166" s="919"/>
      <c r="AG166" s="919"/>
      <c r="AH166" s="919"/>
      <c r="AI166" s="919"/>
      <c r="AJ166" s="919"/>
      <c r="AK166" s="919"/>
      <c r="AL166" s="919"/>
      <c r="AM166" s="919"/>
      <c r="AN166" s="919"/>
      <c r="AO166" s="919"/>
      <c r="AP166" s="919"/>
      <c r="AQ166" s="919"/>
      <c r="AR166" s="919"/>
    </row>
    <row r="167" spans="1:44" s="58" customFormat="1" ht="18" customHeight="1">
      <c r="A167" s="920" t="s">
        <v>35</v>
      </c>
      <c r="B167" s="920" t="s">
        <v>0</v>
      </c>
      <c r="C167" s="920" t="s">
        <v>1</v>
      </c>
      <c r="D167" s="920" t="s">
        <v>36</v>
      </c>
      <c r="E167" s="920" t="s">
        <v>37</v>
      </c>
      <c r="F167" s="920"/>
      <c r="G167" s="920"/>
      <c r="H167" s="920"/>
      <c r="I167" s="920"/>
      <c r="J167" s="920"/>
      <c r="K167" s="920"/>
      <c r="L167" s="920"/>
      <c r="M167" s="920"/>
      <c r="N167" s="920"/>
      <c r="O167" s="920"/>
      <c r="P167" s="920"/>
      <c r="Q167" s="920"/>
      <c r="R167" s="920"/>
      <c r="S167" s="921" t="s">
        <v>38</v>
      </c>
      <c r="T167" s="921" t="s">
        <v>39</v>
      </c>
      <c r="U167" s="921" t="s">
        <v>40</v>
      </c>
      <c r="V167" s="920" t="s">
        <v>41</v>
      </c>
      <c r="W167" s="920"/>
      <c r="X167" s="920"/>
      <c r="Y167" s="920"/>
      <c r="Z167" s="920"/>
      <c r="AA167" s="920"/>
      <c r="AB167" s="920"/>
      <c r="AC167" s="920"/>
      <c r="AD167" s="920"/>
      <c r="AE167" s="920"/>
      <c r="AF167" s="920"/>
      <c r="AG167" s="920"/>
      <c r="AH167" s="920"/>
      <c r="AI167" s="920"/>
      <c r="AJ167" s="921" t="s">
        <v>42</v>
      </c>
      <c r="AK167" s="921" t="s">
        <v>43</v>
      </c>
      <c r="AL167" s="921" t="s">
        <v>44</v>
      </c>
      <c r="AM167" s="921" t="s">
        <v>45</v>
      </c>
      <c r="AN167" s="921" t="s">
        <v>46</v>
      </c>
      <c r="AO167" s="921" t="s">
        <v>47</v>
      </c>
      <c r="AP167" s="921" t="s">
        <v>48</v>
      </c>
      <c r="AQ167" s="921" t="s">
        <v>49</v>
      </c>
      <c r="AR167" s="921" t="s">
        <v>2</v>
      </c>
    </row>
    <row r="168" spans="1:44" s="58" customFormat="1" ht="72.75" customHeight="1">
      <c r="A168" s="920"/>
      <c r="B168" s="920"/>
      <c r="C168" s="920"/>
      <c r="D168" s="920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1"/>
      <c r="T168" s="921"/>
      <c r="U168" s="921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1"/>
      <c r="AK168" s="921"/>
      <c r="AL168" s="921"/>
      <c r="AM168" s="921"/>
      <c r="AN168" s="921"/>
      <c r="AO168" s="921"/>
      <c r="AP168" s="921"/>
      <c r="AQ168" s="921"/>
      <c r="AR168" s="921"/>
    </row>
    <row r="169" spans="1:44" s="69" customFormat="1" ht="20.100000000000001" customHeight="1">
      <c r="A169" s="925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6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6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6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6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6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6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7"/>
      <c r="B176" s="928" t="s">
        <v>15</v>
      </c>
      <c r="C176" s="928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9" t="s">
        <v>98</v>
      </c>
      <c r="B177" s="919"/>
      <c r="C177" s="919"/>
      <c r="D177" s="919"/>
      <c r="E177" s="919"/>
      <c r="F177" s="919"/>
      <c r="G177" s="919"/>
      <c r="H177" s="919"/>
      <c r="I177" s="919"/>
      <c r="J177" s="919"/>
      <c r="K177" s="919"/>
      <c r="L177" s="919"/>
      <c r="M177" s="919"/>
      <c r="N177" s="919"/>
      <c r="O177" s="919"/>
      <c r="P177" s="919"/>
      <c r="Q177" s="919"/>
      <c r="R177" s="919"/>
      <c r="S177" s="919"/>
      <c r="T177" s="919"/>
      <c r="U177" s="919"/>
      <c r="V177" s="919"/>
      <c r="W177" s="919"/>
      <c r="X177" s="919"/>
      <c r="Y177" s="919"/>
      <c r="Z177" s="919"/>
      <c r="AA177" s="919"/>
      <c r="AB177" s="919"/>
      <c r="AC177" s="919"/>
      <c r="AD177" s="919"/>
      <c r="AE177" s="919"/>
      <c r="AF177" s="919"/>
      <c r="AG177" s="919"/>
      <c r="AH177" s="919"/>
      <c r="AI177" s="919"/>
      <c r="AJ177" s="919"/>
      <c r="AK177" s="919"/>
      <c r="AL177" s="919"/>
      <c r="AM177" s="919"/>
      <c r="AN177" s="919"/>
      <c r="AO177" s="919"/>
      <c r="AP177" s="919"/>
      <c r="AQ177" s="919"/>
      <c r="AR177" s="919"/>
    </row>
    <row r="178" spans="1:44" s="58" customFormat="1" ht="18" customHeight="1">
      <c r="A178" s="920" t="s">
        <v>35</v>
      </c>
      <c r="B178" s="920" t="s">
        <v>0</v>
      </c>
      <c r="C178" s="920" t="s">
        <v>1</v>
      </c>
      <c r="D178" s="920" t="s">
        <v>36</v>
      </c>
      <c r="E178" s="920" t="s">
        <v>37</v>
      </c>
      <c r="F178" s="920"/>
      <c r="G178" s="920"/>
      <c r="H178" s="920"/>
      <c r="I178" s="920"/>
      <c r="J178" s="920"/>
      <c r="K178" s="920"/>
      <c r="L178" s="920"/>
      <c r="M178" s="920"/>
      <c r="N178" s="920"/>
      <c r="O178" s="920"/>
      <c r="P178" s="920"/>
      <c r="Q178" s="920"/>
      <c r="R178" s="920"/>
      <c r="S178" s="921" t="s">
        <v>38</v>
      </c>
      <c r="T178" s="921" t="s">
        <v>39</v>
      </c>
      <c r="U178" s="921" t="s">
        <v>40</v>
      </c>
      <c r="V178" s="920" t="s">
        <v>41</v>
      </c>
      <c r="W178" s="920"/>
      <c r="X178" s="920"/>
      <c r="Y178" s="920"/>
      <c r="Z178" s="920"/>
      <c r="AA178" s="920"/>
      <c r="AB178" s="920"/>
      <c r="AC178" s="920"/>
      <c r="AD178" s="920"/>
      <c r="AE178" s="920"/>
      <c r="AF178" s="920"/>
      <c r="AG178" s="920"/>
      <c r="AH178" s="920"/>
      <c r="AI178" s="920"/>
      <c r="AJ178" s="921" t="s">
        <v>42</v>
      </c>
      <c r="AK178" s="921" t="s">
        <v>43</v>
      </c>
      <c r="AL178" s="921" t="s">
        <v>44</v>
      </c>
      <c r="AM178" s="921" t="s">
        <v>45</v>
      </c>
      <c r="AN178" s="921" t="s">
        <v>46</v>
      </c>
      <c r="AO178" s="921" t="s">
        <v>47</v>
      </c>
      <c r="AP178" s="921" t="s">
        <v>48</v>
      </c>
      <c r="AQ178" s="921" t="s">
        <v>49</v>
      </c>
      <c r="AR178" s="921" t="s">
        <v>2</v>
      </c>
    </row>
    <row r="179" spans="1:44" s="58" customFormat="1" ht="72.75" customHeight="1">
      <c r="A179" s="920"/>
      <c r="B179" s="920"/>
      <c r="C179" s="920"/>
      <c r="D179" s="920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1"/>
      <c r="T179" s="921"/>
      <c r="U179" s="921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1"/>
      <c r="AK179" s="921"/>
      <c r="AL179" s="921"/>
      <c r="AM179" s="921"/>
      <c r="AN179" s="921"/>
      <c r="AO179" s="921"/>
      <c r="AP179" s="921"/>
      <c r="AQ179" s="921"/>
      <c r="AR179" s="921"/>
    </row>
    <row r="180" spans="1:44" s="69" customFormat="1" ht="20.100000000000001" customHeight="1">
      <c r="A180" s="925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6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6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6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6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6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6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7"/>
      <c r="B187" s="928" t="s">
        <v>15</v>
      </c>
      <c r="C187" s="928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9" t="s">
        <v>100</v>
      </c>
      <c r="B188" s="919"/>
      <c r="C188" s="919"/>
      <c r="D188" s="919"/>
      <c r="E188" s="919"/>
      <c r="F188" s="919"/>
      <c r="G188" s="919"/>
      <c r="H188" s="919"/>
      <c r="I188" s="919"/>
      <c r="J188" s="919"/>
      <c r="K188" s="919"/>
      <c r="L188" s="919"/>
      <c r="M188" s="919"/>
      <c r="N188" s="919"/>
      <c r="O188" s="919"/>
      <c r="P188" s="919"/>
      <c r="Q188" s="919"/>
      <c r="R188" s="919"/>
      <c r="S188" s="919"/>
      <c r="T188" s="919"/>
      <c r="U188" s="919"/>
      <c r="V188" s="919"/>
      <c r="W188" s="919"/>
      <c r="X188" s="919"/>
      <c r="Y188" s="919"/>
      <c r="Z188" s="919"/>
      <c r="AA188" s="919"/>
      <c r="AB188" s="919"/>
      <c r="AC188" s="919"/>
      <c r="AD188" s="919"/>
      <c r="AE188" s="919"/>
      <c r="AF188" s="919"/>
      <c r="AG188" s="919"/>
      <c r="AH188" s="919"/>
      <c r="AI188" s="919"/>
      <c r="AJ188" s="919"/>
      <c r="AK188" s="919"/>
      <c r="AL188" s="919"/>
      <c r="AM188" s="919"/>
      <c r="AN188" s="919"/>
      <c r="AO188" s="919"/>
      <c r="AP188" s="919"/>
      <c r="AQ188" s="919"/>
      <c r="AR188" s="919"/>
    </row>
    <row r="189" spans="1:44" s="58" customFormat="1" ht="18" customHeight="1">
      <c r="A189" s="920" t="s">
        <v>35</v>
      </c>
      <c r="B189" s="920" t="s">
        <v>0</v>
      </c>
      <c r="C189" s="920" t="s">
        <v>1</v>
      </c>
      <c r="D189" s="920" t="s">
        <v>36</v>
      </c>
      <c r="E189" s="920" t="s">
        <v>37</v>
      </c>
      <c r="F189" s="920"/>
      <c r="G189" s="920"/>
      <c r="H189" s="920"/>
      <c r="I189" s="920"/>
      <c r="J189" s="920"/>
      <c r="K189" s="920"/>
      <c r="L189" s="920"/>
      <c r="M189" s="920"/>
      <c r="N189" s="920"/>
      <c r="O189" s="920"/>
      <c r="P189" s="920"/>
      <c r="Q189" s="920"/>
      <c r="R189" s="920"/>
      <c r="S189" s="921" t="s">
        <v>38</v>
      </c>
      <c r="T189" s="921" t="s">
        <v>39</v>
      </c>
      <c r="U189" s="921" t="s">
        <v>40</v>
      </c>
      <c r="V189" s="920" t="s">
        <v>41</v>
      </c>
      <c r="W189" s="920"/>
      <c r="X189" s="920"/>
      <c r="Y189" s="920"/>
      <c r="Z189" s="920"/>
      <c r="AA189" s="920"/>
      <c r="AB189" s="920"/>
      <c r="AC189" s="920"/>
      <c r="AD189" s="920"/>
      <c r="AE189" s="920"/>
      <c r="AF189" s="920"/>
      <c r="AG189" s="920"/>
      <c r="AH189" s="920"/>
      <c r="AI189" s="920"/>
      <c r="AJ189" s="921" t="s">
        <v>42</v>
      </c>
      <c r="AK189" s="921" t="s">
        <v>43</v>
      </c>
      <c r="AL189" s="921" t="s">
        <v>44</v>
      </c>
      <c r="AM189" s="921" t="s">
        <v>45</v>
      </c>
      <c r="AN189" s="921" t="s">
        <v>46</v>
      </c>
      <c r="AO189" s="921" t="s">
        <v>47</v>
      </c>
      <c r="AP189" s="921" t="s">
        <v>48</v>
      </c>
      <c r="AQ189" s="921" t="s">
        <v>49</v>
      </c>
      <c r="AR189" s="921" t="s">
        <v>2</v>
      </c>
    </row>
    <row r="190" spans="1:44" s="58" customFormat="1" ht="72.75" customHeight="1">
      <c r="A190" s="920"/>
      <c r="B190" s="920"/>
      <c r="C190" s="920"/>
      <c r="D190" s="920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1"/>
      <c r="T190" s="921"/>
      <c r="U190" s="921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1"/>
      <c r="AK190" s="921"/>
      <c r="AL190" s="921"/>
      <c r="AM190" s="921"/>
      <c r="AN190" s="921"/>
      <c r="AO190" s="921"/>
      <c r="AP190" s="921"/>
      <c r="AQ190" s="921"/>
      <c r="AR190" s="921"/>
    </row>
    <row r="191" spans="1:44" s="69" customFormat="1" ht="20.100000000000001" customHeight="1">
      <c r="A191" s="925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6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6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6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6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6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6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7"/>
      <c r="B198" s="928" t="s">
        <v>15</v>
      </c>
      <c r="C198" s="928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9" t="s">
        <v>102</v>
      </c>
      <c r="B199" s="919"/>
      <c r="C199" s="919"/>
      <c r="D199" s="919"/>
      <c r="E199" s="919"/>
      <c r="F199" s="919"/>
      <c r="G199" s="919"/>
      <c r="H199" s="919"/>
      <c r="I199" s="919"/>
      <c r="J199" s="919"/>
      <c r="K199" s="919"/>
      <c r="L199" s="919"/>
      <c r="M199" s="919"/>
      <c r="N199" s="919"/>
      <c r="O199" s="919"/>
      <c r="P199" s="919"/>
      <c r="Q199" s="919"/>
      <c r="R199" s="919"/>
      <c r="S199" s="919"/>
      <c r="T199" s="919"/>
      <c r="U199" s="919"/>
      <c r="V199" s="919"/>
      <c r="W199" s="919"/>
      <c r="X199" s="919"/>
      <c r="Y199" s="919"/>
      <c r="Z199" s="919"/>
      <c r="AA199" s="919"/>
      <c r="AB199" s="919"/>
      <c r="AC199" s="919"/>
      <c r="AD199" s="919"/>
      <c r="AE199" s="919"/>
      <c r="AF199" s="919"/>
      <c r="AG199" s="919"/>
      <c r="AH199" s="919"/>
      <c r="AI199" s="919"/>
      <c r="AJ199" s="919"/>
      <c r="AK199" s="919"/>
      <c r="AL199" s="919"/>
      <c r="AM199" s="919"/>
      <c r="AN199" s="919"/>
      <c r="AO199" s="919"/>
      <c r="AP199" s="919"/>
      <c r="AQ199" s="919"/>
      <c r="AR199" s="919"/>
    </row>
    <row r="200" spans="1:44" s="58" customFormat="1" ht="18" customHeight="1">
      <c r="A200" s="920" t="s">
        <v>35</v>
      </c>
      <c r="B200" s="920" t="s">
        <v>0</v>
      </c>
      <c r="C200" s="920" t="s">
        <v>1</v>
      </c>
      <c r="D200" s="920" t="s">
        <v>36</v>
      </c>
      <c r="E200" s="920" t="s">
        <v>37</v>
      </c>
      <c r="F200" s="920"/>
      <c r="G200" s="920"/>
      <c r="H200" s="920"/>
      <c r="I200" s="920"/>
      <c r="J200" s="920"/>
      <c r="K200" s="920"/>
      <c r="L200" s="920"/>
      <c r="M200" s="920"/>
      <c r="N200" s="920"/>
      <c r="O200" s="920"/>
      <c r="P200" s="920"/>
      <c r="Q200" s="920"/>
      <c r="R200" s="920"/>
      <c r="S200" s="921" t="s">
        <v>38</v>
      </c>
      <c r="T200" s="921" t="s">
        <v>39</v>
      </c>
      <c r="U200" s="921" t="s">
        <v>40</v>
      </c>
      <c r="V200" s="920" t="s">
        <v>41</v>
      </c>
      <c r="W200" s="920"/>
      <c r="X200" s="920"/>
      <c r="Y200" s="920"/>
      <c r="Z200" s="920"/>
      <c r="AA200" s="920"/>
      <c r="AB200" s="920"/>
      <c r="AC200" s="920"/>
      <c r="AD200" s="920"/>
      <c r="AE200" s="920"/>
      <c r="AF200" s="920"/>
      <c r="AG200" s="920"/>
      <c r="AH200" s="920"/>
      <c r="AI200" s="920"/>
      <c r="AJ200" s="921" t="s">
        <v>42</v>
      </c>
      <c r="AK200" s="921" t="s">
        <v>43</v>
      </c>
      <c r="AL200" s="921" t="s">
        <v>44</v>
      </c>
      <c r="AM200" s="921" t="s">
        <v>45</v>
      </c>
      <c r="AN200" s="921" t="s">
        <v>46</v>
      </c>
      <c r="AO200" s="921" t="s">
        <v>47</v>
      </c>
      <c r="AP200" s="921" t="s">
        <v>48</v>
      </c>
      <c r="AQ200" s="921" t="s">
        <v>49</v>
      </c>
      <c r="AR200" s="921" t="s">
        <v>2</v>
      </c>
    </row>
    <row r="201" spans="1:44" s="58" customFormat="1" ht="72.75" customHeight="1">
      <c r="A201" s="920"/>
      <c r="B201" s="920"/>
      <c r="C201" s="920"/>
      <c r="D201" s="920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1"/>
      <c r="T201" s="921"/>
      <c r="U201" s="921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1"/>
      <c r="AK201" s="921"/>
      <c r="AL201" s="921"/>
      <c r="AM201" s="921"/>
      <c r="AN201" s="921"/>
      <c r="AO201" s="921"/>
      <c r="AP201" s="921"/>
      <c r="AQ201" s="921"/>
      <c r="AR201" s="921"/>
    </row>
    <row r="202" spans="1:44" s="69" customFormat="1" ht="20.100000000000001" customHeight="1">
      <c r="A202" s="925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6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6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6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6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6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6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7"/>
      <c r="B209" s="928" t="s">
        <v>15</v>
      </c>
      <c r="C209" s="928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9" t="s">
        <v>104</v>
      </c>
      <c r="B210" s="919"/>
      <c r="C210" s="919"/>
      <c r="D210" s="919"/>
      <c r="E210" s="919"/>
      <c r="F210" s="919"/>
      <c r="G210" s="919"/>
      <c r="H210" s="919"/>
      <c r="I210" s="919"/>
      <c r="J210" s="919"/>
      <c r="K210" s="919"/>
      <c r="L210" s="919"/>
      <c r="M210" s="919"/>
      <c r="N210" s="919"/>
      <c r="O210" s="919"/>
      <c r="P210" s="919"/>
      <c r="Q210" s="919"/>
      <c r="R210" s="919"/>
      <c r="S210" s="919"/>
      <c r="T210" s="919"/>
      <c r="U210" s="919"/>
      <c r="V210" s="919"/>
      <c r="W210" s="919"/>
      <c r="X210" s="919"/>
      <c r="Y210" s="919"/>
      <c r="Z210" s="919"/>
      <c r="AA210" s="919"/>
      <c r="AB210" s="919"/>
      <c r="AC210" s="919"/>
      <c r="AD210" s="919"/>
      <c r="AE210" s="919"/>
      <c r="AF210" s="919"/>
      <c r="AG210" s="919"/>
      <c r="AH210" s="919"/>
      <c r="AI210" s="919"/>
      <c r="AJ210" s="919"/>
      <c r="AK210" s="919"/>
      <c r="AL210" s="919"/>
      <c r="AM210" s="919"/>
      <c r="AN210" s="919"/>
      <c r="AO210" s="919"/>
      <c r="AP210" s="919"/>
      <c r="AQ210" s="919"/>
      <c r="AR210" s="919"/>
    </row>
    <row r="211" spans="1:44" s="58" customFormat="1" ht="18" customHeight="1">
      <c r="A211" s="920" t="s">
        <v>35</v>
      </c>
      <c r="B211" s="920" t="s">
        <v>0</v>
      </c>
      <c r="C211" s="920" t="s">
        <v>1</v>
      </c>
      <c r="D211" s="920" t="s">
        <v>36</v>
      </c>
      <c r="E211" s="920" t="s">
        <v>37</v>
      </c>
      <c r="F211" s="920"/>
      <c r="G211" s="920"/>
      <c r="H211" s="920"/>
      <c r="I211" s="920"/>
      <c r="J211" s="920"/>
      <c r="K211" s="920"/>
      <c r="L211" s="920"/>
      <c r="M211" s="920"/>
      <c r="N211" s="920"/>
      <c r="O211" s="920"/>
      <c r="P211" s="920"/>
      <c r="Q211" s="920"/>
      <c r="R211" s="920"/>
      <c r="S211" s="921" t="s">
        <v>38</v>
      </c>
      <c r="T211" s="921" t="s">
        <v>39</v>
      </c>
      <c r="U211" s="921" t="s">
        <v>40</v>
      </c>
      <c r="V211" s="920" t="s">
        <v>41</v>
      </c>
      <c r="W211" s="920"/>
      <c r="X211" s="920"/>
      <c r="Y211" s="920"/>
      <c r="Z211" s="920"/>
      <c r="AA211" s="920"/>
      <c r="AB211" s="920"/>
      <c r="AC211" s="920"/>
      <c r="AD211" s="920"/>
      <c r="AE211" s="920"/>
      <c r="AF211" s="920"/>
      <c r="AG211" s="920"/>
      <c r="AH211" s="920"/>
      <c r="AI211" s="920"/>
      <c r="AJ211" s="921" t="s">
        <v>42</v>
      </c>
      <c r="AK211" s="921" t="s">
        <v>43</v>
      </c>
      <c r="AL211" s="921" t="s">
        <v>44</v>
      </c>
      <c r="AM211" s="921" t="s">
        <v>45</v>
      </c>
      <c r="AN211" s="921" t="s">
        <v>46</v>
      </c>
      <c r="AO211" s="921" t="s">
        <v>47</v>
      </c>
      <c r="AP211" s="921" t="s">
        <v>48</v>
      </c>
      <c r="AQ211" s="921" t="s">
        <v>49</v>
      </c>
      <c r="AR211" s="921" t="s">
        <v>2</v>
      </c>
    </row>
    <row r="212" spans="1:44" s="58" customFormat="1" ht="72.75" customHeight="1">
      <c r="A212" s="920"/>
      <c r="B212" s="920"/>
      <c r="C212" s="920"/>
      <c r="D212" s="920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1"/>
      <c r="T212" s="921"/>
      <c r="U212" s="921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1"/>
      <c r="AK212" s="921"/>
      <c r="AL212" s="921"/>
      <c r="AM212" s="921"/>
      <c r="AN212" s="921"/>
      <c r="AO212" s="921"/>
      <c r="AP212" s="921"/>
      <c r="AQ212" s="921"/>
      <c r="AR212" s="921"/>
    </row>
    <row r="213" spans="1:44" s="69" customFormat="1" ht="20.100000000000001" customHeight="1">
      <c r="A213" s="925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6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6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6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6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6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6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7"/>
      <c r="B220" s="928" t="s">
        <v>15</v>
      </c>
      <c r="C220" s="928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9" t="s">
        <v>106</v>
      </c>
      <c r="B221" s="919"/>
      <c r="C221" s="919"/>
      <c r="D221" s="919"/>
      <c r="E221" s="919"/>
      <c r="F221" s="919"/>
      <c r="G221" s="919"/>
      <c r="H221" s="919"/>
      <c r="I221" s="919"/>
      <c r="J221" s="919"/>
      <c r="K221" s="919"/>
      <c r="L221" s="919"/>
      <c r="M221" s="919"/>
      <c r="N221" s="919"/>
      <c r="O221" s="919"/>
      <c r="P221" s="919"/>
      <c r="Q221" s="919"/>
      <c r="R221" s="919"/>
      <c r="S221" s="919"/>
      <c r="T221" s="919"/>
      <c r="U221" s="919"/>
      <c r="V221" s="919"/>
      <c r="W221" s="919"/>
      <c r="X221" s="919"/>
      <c r="Y221" s="919"/>
      <c r="Z221" s="919"/>
      <c r="AA221" s="919"/>
      <c r="AB221" s="919"/>
      <c r="AC221" s="919"/>
      <c r="AD221" s="919"/>
      <c r="AE221" s="919"/>
      <c r="AF221" s="919"/>
      <c r="AG221" s="919"/>
      <c r="AH221" s="919"/>
      <c r="AI221" s="919"/>
      <c r="AJ221" s="919"/>
      <c r="AK221" s="919"/>
      <c r="AL221" s="919"/>
      <c r="AM221" s="919"/>
      <c r="AN221" s="919"/>
      <c r="AO221" s="919"/>
      <c r="AP221" s="919"/>
      <c r="AQ221" s="919"/>
      <c r="AR221" s="919"/>
    </row>
    <row r="222" spans="1:44" s="58" customFormat="1" ht="18" customHeight="1">
      <c r="A222" s="920" t="s">
        <v>35</v>
      </c>
      <c r="B222" s="920" t="s">
        <v>0</v>
      </c>
      <c r="C222" s="920" t="s">
        <v>1</v>
      </c>
      <c r="D222" s="920" t="s">
        <v>36</v>
      </c>
      <c r="E222" s="920" t="s">
        <v>37</v>
      </c>
      <c r="F222" s="920"/>
      <c r="G222" s="920"/>
      <c r="H222" s="920"/>
      <c r="I222" s="920"/>
      <c r="J222" s="920"/>
      <c r="K222" s="920"/>
      <c r="L222" s="920"/>
      <c r="M222" s="920"/>
      <c r="N222" s="920"/>
      <c r="O222" s="920"/>
      <c r="P222" s="920"/>
      <c r="Q222" s="920"/>
      <c r="R222" s="920"/>
      <c r="S222" s="921" t="s">
        <v>38</v>
      </c>
      <c r="T222" s="921" t="s">
        <v>39</v>
      </c>
      <c r="U222" s="921" t="s">
        <v>40</v>
      </c>
      <c r="V222" s="920" t="s">
        <v>41</v>
      </c>
      <c r="W222" s="920"/>
      <c r="X222" s="920"/>
      <c r="Y222" s="920"/>
      <c r="Z222" s="920"/>
      <c r="AA222" s="920"/>
      <c r="AB222" s="920"/>
      <c r="AC222" s="920"/>
      <c r="AD222" s="920"/>
      <c r="AE222" s="920"/>
      <c r="AF222" s="920"/>
      <c r="AG222" s="920"/>
      <c r="AH222" s="920"/>
      <c r="AI222" s="920"/>
      <c r="AJ222" s="921" t="s">
        <v>42</v>
      </c>
      <c r="AK222" s="921" t="s">
        <v>43</v>
      </c>
      <c r="AL222" s="921" t="s">
        <v>44</v>
      </c>
      <c r="AM222" s="921" t="s">
        <v>45</v>
      </c>
      <c r="AN222" s="921" t="s">
        <v>46</v>
      </c>
      <c r="AO222" s="921" t="s">
        <v>47</v>
      </c>
      <c r="AP222" s="921" t="s">
        <v>48</v>
      </c>
      <c r="AQ222" s="921" t="s">
        <v>49</v>
      </c>
      <c r="AR222" s="921" t="s">
        <v>2</v>
      </c>
    </row>
    <row r="223" spans="1:44" s="58" customFormat="1" ht="72.75" customHeight="1">
      <c r="A223" s="920"/>
      <c r="B223" s="920"/>
      <c r="C223" s="920"/>
      <c r="D223" s="920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1"/>
      <c r="T223" s="921"/>
      <c r="U223" s="921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1"/>
      <c r="AK223" s="921"/>
      <c r="AL223" s="921"/>
      <c r="AM223" s="921"/>
      <c r="AN223" s="921"/>
      <c r="AO223" s="921"/>
      <c r="AP223" s="921"/>
      <c r="AQ223" s="921"/>
      <c r="AR223" s="921"/>
    </row>
    <row r="224" spans="1:44" s="69" customFormat="1" ht="20.100000000000001" customHeight="1">
      <c r="A224" s="925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6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6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6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6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6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6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7"/>
      <c r="B231" s="928" t="s">
        <v>15</v>
      </c>
      <c r="C231" s="928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9" t="s">
        <v>108</v>
      </c>
      <c r="B232" s="919"/>
      <c r="C232" s="919"/>
      <c r="D232" s="919"/>
      <c r="E232" s="919"/>
      <c r="F232" s="919"/>
      <c r="G232" s="919"/>
      <c r="H232" s="919"/>
      <c r="I232" s="919"/>
      <c r="J232" s="919"/>
      <c r="K232" s="919"/>
      <c r="L232" s="919"/>
      <c r="M232" s="919"/>
      <c r="N232" s="919"/>
      <c r="O232" s="919"/>
      <c r="P232" s="919"/>
      <c r="Q232" s="919"/>
      <c r="R232" s="919"/>
      <c r="S232" s="919"/>
      <c r="T232" s="919"/>
      <c r="U232" s="919"/>
      <c r="V232" s="919"/>
      <c r="W232" s="919"/>
      <c r="X232" s="919"/>
      <c r="Y232" s="919"/>
      <c r="Z232" s="919"/>
      <c r="AA232" s="919"/>
      <c r="AB232" s="919"/>
      <c r="AC232" s="919"/>
      <c r="AD232" s="919"/>
      <c r="AE232" s="919"/>
      <c r="AF232" s="919"/>
      <c r="AG232" s="919"/>
      <c r="AH232" s="919"/>
      <c r="AI232" s="919"/>
      <c r="AJ232" s="919"/>
      <c r="AK232" s="919"/>
      <c r="AL232" s="919"/>
      <c r="AM232" s="919"/>
      <c r="AN232" s="919"/>
      <c r="AO232" s="919"/>
      <c r="AP232" s="919"/>
      <c r="AQ232" s="919"/>
      <c r="AR232" s="919"/>
    </row>
    <row r="233" spans="1:44" s="58" customFormat="1" ht="18" customHeight="1">
      <c r="A233" s="920" t="s">
        <v>35</v>
      </c>
      <c r="B233" s="920" t="s">
        <v>0</v>
      </c>
      <c r="C233" s="920" t="s">
        <v>1</v>
      </c>
      <c r="D233" s="920" t="s">
        <v>36</v>
      </c>
      <c r="E233" s="920" t="s">
        <v>37</v>
      </c>
      <c r="F233" s="920"/>
      <c r="G233" s="920"/>
      <c r="H233" s="920"/>
      <c r="I233" s="920"/>
      <c r="J233" s="920"/>
      <c r="K233" s="920"/>
      <c r="L233" s="920"/>
      <c r="M233" s="920"/>
      <c r="N233" s="920"/>
      <c r="O233" s="920"/>
      <c r="P233" s="920"/>
      <c r="Q233" s="920"/>
      <c r="R233" s="920"/>
      <c r="S233" s="921" t="s">
        <v>38</v>
      </c>
      <c r="T233" s="921" t="s">
        <v>39</v>
      </c>
      <c r="U233" s="921" t="s">
        <v>40</v>
      </c>
      <c r="V233" s="920" t="s">
        <v>41</v>
      </c>
      <c r="W233" s="920"/>
      <c r="X233" s="920"/>
      <c r="Y233" s="920"/>
      <c r="Z233" s="920"/>
      <c r="AA233" s="920"/>
      <c r="AB233" s="920"/>
      <c r="AC233" s="920"/>
      <c r="AD233" s="920"/>
      <c r="AE233" s="920"/>
      <c r="AF233" s="920"/>
      <c r="AG233" s="920"/>
      <c r="AH233" s="920"/>
      <c r="AI233" s="920"/>
      <c r="AJ233" s="921" t="s">
        <v>42</v>
      </c>
      <c r="AK233" s="921" t="s">
        <v>43</v>
      </c>
      <c r="AL233" s="921" t="s">
        <v>44</v>
      </c>
      <c r="AM233" s="921" t="s">
        <v>45</v>
      </c>
      <c r="AN233" s="921" t="s">
        <v>46</v>
      </c>
      <c r="AO233" s="921" t="s">
        <v>47</v>
      </c>
      <c r="AP233" s="921" t="s">
        <v>48</v>
      </c>
      <c r="AQ233" s="921" t="s">
        <v>49</v>
      </c>
      <c r="AR233" s="921" t="s">
        <v>2</v>
      </c>
    </row>
    <row r="234" spans="1:44" s="58" customFormat="1" ht="72.75" customHeight="1">
      <c r="A234" s="920"/>
      <c r="B234" s="920"/>
      <c r="C234" s="920"/>
      <c r="D234" s="920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1"/>
      <c r="T234" s="921"/>
      <c r="U234" s="921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1"/>
      <c r="AK234" s="921"/>
      <c r="AL234" s="921"/>
      <c r="AM234" s="921"/>
      <c r="AN234" s="921"/>
      <c r="AO234" s="921"/>
      <c r="AP234" s="921"/>
      <c r="AQ234" s="921"/>
      <c r="AR234" s="921"/>
    </row>
    <row r="235" spans="1:44" s="69" customFormat="1" ht="20.100000000000001" customHeight="1">
      <c r="A235" s="925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6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6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6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6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6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6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7"/>
      <c r="B242" s="928" t="s">
        <v>15</v>
      </c>
      <c r="C242" s="928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9" t="s">
        <v>110</v>
      </c>
      <c r="B243" s="919"/>
      <c r="C243" s="919"/>
      <c r="D243" s="919"/>
      <c r="E243" s="919"/>
      <c r="F243" s="919"/>
      <c r="G243" s="919"/>
      <c r="H243" s="919"/>
      <c r="I243" s="919"/>
      <c r="J243" s="919"/>
      <c r="K243" s="919"/>
      <c r="L243" s="919"/>
      <c r="M243" s="919"/>
      <c r="N243" s="919"/>
      <c r="O243" s="919"/>
      <c r="P243" s="919"/>
      <c r="Q243" s="919"/>
      <c r="R243" s="919"/>
      <c r="S243" s="919"/>
      <c r="T243" s="919"/>
      <c r="U243" s="919"/>
      <c r="V243" s="919"/>
      <c r="W243" s="919"/>
      <c r="X243" s="919"/>
      <c r="Y243" s="919"/>
      <c r="Z243" s="919"/>
      <c r="AA243" s="919"/>
      <c r="AB243" s="919"/>
      <c r="AC243" s="919"/>
      <c r="AD243" s="919"/>
      <c r="AE243" s="919"/>
      <c r="AF243" s="919"/>
      <c r="AG243" s="919"/>
      <c r="AH243" s="919"/>
      <c r="AI243" s="919"/>
      <c r="AJ243" s="919"/>
      <c r="AK243" s="919"/>
      <c r="AL243" s="919"/>
      <c r="AM243" s="919"/>
      <c r="AN243" s="919"/>
      <c r="AO243" s="919"/>
      <c r="AP243" s="919"/>
      <c r="AQ243" s="919"/>
      <c r="AR243" s="919"/>
    </row>
    <row r="244" spans="1:44" s="58" customFormat="1" ht="18" customHeight="1">
      <c r="A244" s="920" t="s">
        <v>35</v>
      </c>
      <c r="B244" s="920" t="s">
        <v>0</v>
      </c>
      <c r="C244" s="920" t="s">
        <v>1</v>
      </c>
      <c r="D244" s="920" t="s">
        <v>36</v>
      </c>
      <c r="E244" s="920" t="s">
        <v>37</v>
      </c>
      <c r="F244" s="920"/>
      <c r="G244" s="920"/>
      <c r="H244" s="920"/>
      <c r="I244" s="920"/>
      <c r="J244" s="920"/>
      <c r="K244" s="920"/>
      <c r="L244" s="920"/>
      <c r="M244" s="920"/>
      <c r="N244" s="920"/>
      <c r="O244" s="920"/>
      <c r="P244" s="920"/>
      <c r="Q244" s="920"/>
      <c r="R244" s="920"/>
      <c r="S244" s="921" t="s">
        <v>38</v>
      </c>
      <c r="T244" s="921" t="s">
        <v>39</v>
      </c>
      <c r="U244" s="921" t="s">
        <v>40</v>
      </c>
      <c r="V244" s="920" t="s">
        <v>41</v>
      </c>
      <c r="W244" s="920"/>
      <c r="X244" s="920"/>
      <c r="Y244" s="920"/>
      <c r="Z244" s="920"/>
      <c r="AA244" s="920"/>
      <c r="AB244" s="920"/>
      <c r="AC244" s="920"/>
      <c r="AD244" s="920"/>
      <c r="AE244" s="920"/>
      <c r="AF244" s="920"/>
      <c r="AG244" s="920"/>
      <c r="AH244" s="920"/>
      <c r="AI244" s="920"/>
      <c r="AJ244" s="921" t="s">
        <v>42</v>
      </c>
      <c r="AK244" s="921" t="s">
        <v>43</v>
      </c>
      <c r="AL244" s="921" t="s">
        <v>44</v>
      </c>
      <c r="AM244" s="921" t="s">
        <v>45</v>
      </c>
      <c r="AN244" s="921" t="s">
        <v>46</v>
      </c>
      <c r="AO244" s="921" t="s">
        <v>47</v>
      </c>
      <c r="AP244" s="921" t="s">
        <v>48</v>
      </c>
      <c r="AQ244" s="921" t="s">
        <v>49</v>
      </c>
      <c r="AR244" s="921" t="s">
        <v>2</v>
      </c>
    </row>
    <row r="245" spans="1:44" s="58" customFormat="1" ht="72.75" customHeight="1">
      <c r="A245" s="920"/>
      <c r="B245" s="920"/>
      <c r="C245" s="920"/>
      <c r="D245" s="920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1"/>
      <c r="T245" s="921"/>
      <c r="U245" s="921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1"/>
      <c r="AK245" s="921"/>
      <c r="AL245" s="921"/>
      <c r="AM245" s="921"/>
      <c r="AN245" s="921"/>
      <c r="AO245" s="921"/>
      <c r="AP245" s="921"/>
      <c r="AQ245" s="921"/>
      <c r="AR245" s="921"/>
    </row>
    <row r="246" spans="1:44" s="69" customFormat="1" ht="20.100000000000001" customHeight="1">
      <c r="A246" s="925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6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6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6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6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6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6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7"/>
      <c r="B253" s="928" t="s">
        <v>15</v>
      </c>
      <c r="C253" s="928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9" t="s">
        <v>112</v>
      </c>
      <c r="B254" s="919"/>
      <c r="C254" s="919"/>
      <c r="D254" s="919"/>
      <c r="E254" s="919"/>
      <c r="F254" s="919"/>
      <c r="G254" s="919"/>
      <c r="H254" s="919"/>
      <c r="I254" s="919"/>
      <c r="J254" s="919"/>
      <c r="K254" s="919"/>
      <c r="L254" s="919"/>
      <c r="M254" s="919"/>
      <c r="N254" s="919"/>
      <c r="O254" s="919"/>
      <c r="P254" s="919"/>
      <c r="Q254" s="919"/>
      <c r="R254" s="919"/>
      <c r="S254" s="919"/>
      <c r="T254" s="919"/>
      <c r="U254" s="919"/>
      <c r="V254" s="919"/>
      <c r="W254" s="919"/>
      <c r="X254" s="919"/>
      <c r="Y254" s="919"/>
      <c r="Z254" s="919"/>
      <c r="AA254" s="919"/>
      <c r="AB254" s="919"/>
      <c r="AC254" s="919"/>
      <c r="AD254" s="919"/>
      <c r="AE254" s="919"/>
      <c r="AF254" s="919"/>
      <c r="AG254" s="919"/>
      <c r="AH254" s="919"/>
      <c r="AI254" s="919"/>
      <c r="AJ254" s="919"/>
      <c r="AK254" s="919"/>
      <c r="AL254" s="919"/>
      <c r="AM254" s="919"/>
      <c r="AN254" s="919"/>
      <c r="AO254" s="919"/>
      <c r="AP254" s="919"/>
      <c r="AQ254" s="919"/>
      <c r="AR254" s="919"/>
    </row>
    <row r="255" spans="1:44" s="58" customFormat="1" ht="18" customHeight="1">
      <c r="A255" s="920" t="s">
        <v>35</v>
      </c>
      <c r="B255" s="920" t="s">
        <v>0</v>
      </c>
      <c r="C255" s="920" t="s">
        <v>1</v>
      </c>
      <c r="D255" s="920" t="s">
        <v>36</v>
      </c>
      <c r="E255" s="920" t="s">
        <v>37</v>
      </c>
      <c r="F255" s="920"/>
      <c r="G255" s="920"/>
      <c r="H255" s="920"/>
      <c r="I255" s="920"/>
      <c r="J255" s="920"/>
      <c r="K255" s="920"/>
      <c r="L255" s="920"/>
      <c r="M255" s="920"/>
      <c r="N255" s="920"/>
      <c r="O255" s="920"/>
      <c r="P255" s="920"/>
      <c r="Q255" s="920"/>
      <c r="R255" s="920"/>
      <c r="S255" s="921" t="s">
        <v>38</v>
      </c>
      <c r="T255" s="921" t="s">
        <v>39</v>
      </c>
      <c r="U255" s="921" t="s">
        <v>40</v>
      </c>
      <c r="V255" s="920" t="s">
        <v>41</v>
      </c>
      <c r="W255" s="920"/>
      <c r="X255" s="920"/>
      <c r="Y255" s="920"/>
      <c r="Z255" s="920"/>
      <c r="AA255" s="920"/>
      <c r="AB255" s="920"/>
      <c r="AC255" s="920"/>
      <c r="AD255" s="920"/>
      <c r="AE255" s="920"/>
      <c r="AF255" s="920"/>
      <c r="AG255" s="920"/>
      <c r="AH255" s="920"/>
      <c r="AI255" s="920"/>
      <c r="AJ255" s="921" t="s">
        <v>42</v>
      </c>
      <c r="AK255" s="921" t="s">
        <v>43</v>
      </c>
      <c r="AL255" s="921" t="s">
        <v>44</v>
      </c>
      <c r="AM255" s="921" t="s">
        <v>45</v>
      </c>
      <c r="AN255" s="921" t="s">
        <v>46</v>
      </c>
      <c r="AO255" s="921" t="s">
        <v>47</v>
      </c>
      <c r="AP255" s="921" t="s">
        <v>48</v>
      </c>
      <c r="AQ255" s="921" t="s">
        <v>49</v>
      </c>
      <c r="AR255" s="921" t="s">
        <v>2</v>
      </c>
    </row>
    <row r="256" spans="1:44" s="58" customFormat="1" ht="72.75" customHeight="1">
      <c r="A256" s="920"/>
      <c r="B256" s="920"/>
      <c r="C256" s="920"/>
      <c r="D256" s="920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1"/>
      <c r="T256" s="921"/>
      <c r="U256" s="921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1"/>
      <c r="AK256" s="921"/>
      <c r="AL256" s="921"/>
      <c r="AM256" s="921"/>
      <c r="AN256" s="921"/>
      <c r="AO256" s="921"/>
      <c r="AP256" s="921"/>
      <c r="AQ256" s="921"/>
      <c r="AR256" s="921"/>
    </row>
    <row r="257" spans="1:44" s="69" customFormat="1" ht="20.100000000000001" customHeight="1">
      <c r="A257" s="925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6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6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6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6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6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6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7"/>
      <c r="B264" s="928" t="s">
        <v>15</v>
      </c>
      <c r="C264" s="928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52" t="e">
        <f>UPPER(#REF!)</f>
        <v>#REF!</v>
      </c>
      <c r="B1" s="752"/>
      <c r="C1" s="752"/>
      <c r="D1" s="752"/>
      <c r="E1" s="752"/>
      <c r="F1" s="752"/>
      <c r="G1" s="752"/>
      <c r="H1" s="752"/>
      <c r="I1" s="752"/>
      <c r="J1" s="5" t="s">
        <v>3</v>
      </c>
      <c r="K1" s="24">
        <v>1</v>
      </c>
    </row>
    <row r="2" spans="1:12" ht="24" customHeight="1">
      <c r="A2" s="752" t="e">
        <f>UPPER(#REF!)</f>
        <v>#REF!</v>
      </c>
      <c r="B2" s="752"/>
      <c r="C2" s="752"/>
      <c r="D2" s="752"/>
      <c r="E2" s="752"/>
      <c r="F2" s="752"/>
      <c r="G2" s="752"/>
      <c r="H2" s="752"/>
      <c r="I2" s="752"/>
    </row>
    <row r="3" spans="1:12" ht="32.25" customHeight="1">
      <c r="A3" s="935" t="e">
        <f>"Tư Vấn Giám Sát: "&amp;#REF!</f>
        <v>#REF!</v>
      </c>
      <c r="B3" s="935"/>
      <c r="C3" s="935"/>
      <c r="D3" s="935"/>
      <c r="E3" s="935"/>
      <c r="F3" s="935"/>
      <c r="G3" s="935"/>
      <c r="H3" s="935"/>
      <c r="I3" s="935"/>
    </row>
    <row r="4" spans="1:12" ht="33.75" customHeight="1" thickBot="1">
      <c r="A4" s="935" t="e">
        <f>"Nhà thầu: "&amp;#REF!</f>
        <v>#REF!</v>
      </c>
      <c r="B4" s="935"/>
      <c r="C4" s="935"/>
      <c r="D4" s="935"/>
      <c r="E4" s="935"/>
      <c r="F4" s="935"/>
      <c r="G4" s="935"/>
      <c r="H4" s="935"/>
      <c r="I4" s="935"/>
    </row>
    <row r="5" spans="1:12" ht="24.75" customHeight="1" thickTop="1">
      <c r="A5" s="936" t="s">
        <v>11</v>
      </c>
      <c r="B5" s="936"/>
      <c r="C5" s="936"/>
      <c r="D5" s="936"/>
      <c r="E5" s="936"/>
      <c r="F5" s="936"/>
      <c r="G5" s="936"/>
      <c r="H5" s="936"/>
      <c r="I5" s="936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7" t="s">
        <v>12</v>
      </c>
      <c r="C10" s="937"/>
      <c r="D10" s="937"/>
      <c r="E10" s="28" t="s">
        <v>13</v>
      </c>
      <c r="F10" s="937" t="s">
        <v>4</v>
      </c>
      <c r="G10" s="937"/>
      <c r="H10" s="937" t="s">
        <v>2</v>
      </c>
      <c r="I10" s="937"/>
    </row>
    <row r="11" spans="1:12" ht="18" customHeight="1">
      <c r="A11" s="27">
        <f>IF(B11="","",COUNTA(B$11:$C11))</f>
        <v>1</v>
      </c>
      <c r="B11" s="929">
        <v>36</v>
      </c>
      <c r="C11" s="929"/>
      <c r="D11" s="929"/>
      <c r="E11" s="19" t="s">
        <v>14</v>
      </c>
      <c r="F11" s="930" t="str" cm="1">
        <f t="array" aca="1" ref="F11" ca="1">IFERROR(INDIRECT("KL."&amp;$B11&amp;"!A1"),"")</f>
        <v/>
      </c>
      <c r="G11" s="930"/>
      <c r="H11" s="938"/>
      <c r="I11" s="938"/>
      <c r="L11" s="20"/>
    </row>
    <row r="12" spans="1:12" ht="18" customHeight="1">
      <c r="A12" s="27">
        <f>IF(B12="","",COUNTA(B$11:$C12))</f>
        <v>2</v>
      </c>
      <c r="B12" s="929">
        <v>35</v>
      </c>
      <c r="C12" s="929"/>
      <c r="D12" s="929"/>
      <c r="E12" s="18" t="s">
        <v>14</v>
      </c>
      <c r="F12" s="930" t="str" cm="1">
        <f t="array" aca="1" ref="F12" ca="1">IFERROR(INDIRECT("KL."&amp;$B12&amp;"!A1"),"")</f>
        <v/>
      </c>
      <c r="G12" s="930"/>
      <c r="H12" s="931"/>
      <c r="I12" s="931"/>
      <c r="L12" s="20"/>
    </row>
    <row r="13" spans="1:12" ht="18" customHeight="1">
      <c r="A13" s="27">
        <v>3</v>
      </c>
      <c r="B13" s="929">
        <v>34</v>
      </c>
      <c r="C13" s="929"/>
      <c r="D13" s="929"/>
      <c r="E13" s="18" t="s">
        <v>14</v>
      </c>
      <c r="F13" s="930" t="str" cm="1">
        <f t="array" aca="1" ref="F13" ca="1">IFERROR(INDIRECT("KL."&amp;$B13&amp;"!A1"),"")</f>
        <v/>
      </c>
      <c r="G13" s="930"/>
      <c r="H13" s="931"/>
      <c r="I13" s="931"/>
      <c r="L13" s="20"/>
    </row>
    <row r="14" spans="1:12" ht="18" customHeight="1">
      <c r="A14" s="27">
        <v>4</v>
      </c>
      <c r="B14" s="929">
        <v>33</v>
      </c>
      <c r="C14" s="929"/>
      <c r="D14" s="929"/>
      <c r="E14" s="18" t="s">
        <v>14</v>
      </c>
      <c r="F14" s="930" t="str" cm="1">
        <f t="array" aca="1" ref="F14" ca="1">IFERROR(INDIRECT("KL."&amp;$B14&amp;"!A1"),"")</f>
        <v/>
      </c>
      <c r="G14" s="930"/>
      <c r="H14" s="931"/>
      <c r="I14" s="931"/>
      <c r="L14" s="20"/>
    </row>
    <row r="15" spans="1:12" ht="18" customHeight="1">
      <c r="A15" s="27">
        <f>IF(B15="","",COUNTA(B$11:$C15))</f>
        <v>5</v>
      </c>
      <c r="B15" s="929">
        <v>32</v>
      </c>
      <c r="C15" s="929"/>
      <c r="D15" s="929"/>
      <c r="E15" s="18" t="s">
        <v>14</v>
      </c>
      <c r="F15" s="930" t="str" cm="1">
        <f t="array" aca="1" ref="F15" ca="1">IFERROR(INDIRECT("KL."&amp;$B15&amp;"!A1"),"")</f>
        <v/>
      </c>
      <c r="G15" s="930"/>
      <c r="H15" s="931"/>
      <c r="I15" s="931"/>
    </row>
    <row r="16" spans="1:12" ht="18" customHeight="1">
      <c r="A16" s="27">
        <f>IF(B16="","",COUNTA(B$11:$C16))</f>
        <v>6</v>
      </c>
      <c r="B16" s="929">
        <v>31</v>
      </c>
      <c r="C16" s="929"/>
      <c r="D16" s="929"/>
      <c r="E16" s="18" t="s">
        <v>14</v>
      </c>
      <c r="F16" s="930" t="str" cm="1">
        <f t="array" aca="1" ref="F16" ca="1">IFERROR(INDIRECT("KL."&amp;$B16&amp;"!A1"),"")</f>
        <v/>
      </c>
      <c r="G16" s="930"/>
      <c r="H16" s="931"/>
      <c r="I16" s="931"/>
    </row>
    <row r="17" spans="1:9" ht="18" customHeight="1">
      <c r="A17" s="27">
        <f>IF(B17="","",COUNTA(B$11:$C17))</f>
        <v>7</v>
      </c>
      <c r="B17" s="929">
        <v>30</v>
      </c>
      <c r="C17" s="929"/>
      <c r="D17" s="929"/>
      <c r="E17" s="18" t="s">
        <v>14</v>
      </c>
      <c r="F17" s="930" t="str" cm="1">
        <f t="array" aca="1" ref="F17" ca="1">IFERROR(INDIRECT("KL."&amp;$B17&amp;"!A1"),"")</f>
        <v/>
      </c>
      <c r="G17" s="930"/>
      <c r="H17" s="931"/>
      <c r="I17" s="931"/>
    </row>
    <row r="18" spans="1:9" ht="18" customHeight="1">
      <c r="A18" s="27">
        <f>IF(B18="","",COUNTA(B$11:$C18))</f>
        <v>8</v>
      </c>
      <c r="B18" s="929">
        <v>29</v>
      </c>
      <c r="C18" s="929"/>
      <c r="D18" s="929"/>
      <c r="E18" s="18" t="s">
        <v>14</v>
      </c>
      <c r="F18" s="930" t="str" cm="1">
        <f t="array" aca="1" ref="F18" ca="1">IFERROR(INDIRECT("KL."&amp;$B18&amp;"!A1"),"")</f>
        <v/>
      </c>
      <c r="G18" s="930"/>
      <c r="H18" s="931"/>
      <c r="I18" s="931"/>
    </row>
    <row r="19" spans="1:9" ht="18" customHeight="1">
      <c r="A19" s="27">
        <f>IF(B19="","",COUNTA(B$11:$C19))</f>
        <v>9</v>
      </c>
      <c r="B19" s="929">
        <v>28</v>
      </c>
      <c r="C19" s="929"/>
      <c r="D19" s="929"/>
      <c r="E19" s="18" t="s">
        <v>14</v>
      </c>
      <c r="F19" s="930" t="str" cm="1">
        <f t="array" aca="1" ref="F19" ca="1">IFERROR(INDIRECT("KL."&amp;$B19&amp;"!A1"),"")</f>
        <v/>
      </c>
      <c r="G19" s="930"/>
      <c r="H19" s="931"/>
      <c r="I19" s="931"/>
    </row>
    <row r="20" spans="1:9" ht="18" customHeight="1">
      <c r="A20" s="27">
        <f>IF(B20="","",COUNTA(B$11:$C20))</f>
        <v>10</v>
      </c>
      <c r="B20" s="929">
        <v>27</v>
      </c>
      <c r="C20" s="929"/>
      <c r="D20" s="929"/>
      <c r="E20" s="18" t="s">
        <v>14</v>
      </c>
      <c r="F20" s="930" t="str" cm="1">
        <f t="array" aca="1" ref="F20" ca="1">IFERROR(INDIRECT("KL."&amp;$B20&amp;"!A1"),"")</f>
        <v/>
      </c>
      <c r="G20" s="930"/>
      <c r="H20" s="931"/>
      <c r="I20" s="931"/>
    </row>
    <row r="21" spans="1:9" ht="18" customHeight="1">
      <c r="A21" s="27">
        <f>IF(B21="","",COUNTA(B$11:$C21))</f>
        <v>11</v>
      </c>
      <c r="B21" s="929">
        <v>26</v>
      </c>
      <c r="C21" s="929"/>
      <c r="D21" s="929"/>
      <c r="E21" s="18" t="s">
        <v>14</v>
      </c>
      <c r="F21" s="930" t="str" cm="1">
        <f t="array" aca="1" ref="F21" ca="1">IFERROR(INDIRECT("KL."&amp;$B21&amp;"!A1"),"")</f>
        <v/>
      </c>
      <c r="G21" s="930"/>
      <c r="H21" s="931"/>
      <c r="I21" s="931"/>
    </row>
    <row r="22" spans="1:9" ht="18" customHeight="1">
      <c r="A22" s="27">
        <f>IF(B22="","",COUNTA(B$11:$C22))</f>
        <v>12</v>
      </c>
      <c r="B22" s="929">
        <v>25</v>
      </c>
      <c r="C22" s="929"/>
      <c r="D22" s="929"/>
      <c r="E22" s="18" t="s">
        <v>14</v>
      </c>
      <c r="F22" s="930" t="str" cm="1">
        <f t="array" aca="1" ref="F22" ca="1">IFERROR(INDIRECT("KL."&amp;$B22&amp;"!A1"),"")</f>
        <v/>
      </c>
      <c r="G22" s="930"/>
      <c r="H22" s="931"/>
      <c r="I22" s="931"/>
    </row>
    <row r="23" spans="1:9" ht="18" customHeight="1">
      <c r="A23" s="27">
        <f>IF(B23="","",COUNTA(B$11:$C23))</f>
        <v>13</v>
      </c>
      <c r="B23" s="929">
        <v>24</v>
      </c>
      <c r="C23" s="929"/>
      <c r="D23" s="929"/>
      <c r="E23" s="18" t="s">
        <v>14</v>
      </c>
      <c r="F23" s="930" t="str" cm="1">
        <f t="array" aca="1" ref="F23" ca="1">IFERROR(INDIRECT("KL."&amp;$B23&amp;"!A1"),"")</f>
        <v/>
      </c>
      <c r="G23" s="930"/>
      <c r="H23" s="931"/>
      <c r="I23" s="931"/>
    </row>
    <row r="24" spans="1:9" ht="18" customHeight="1">
      <c r="A24" s="27">
        <f>IF(B24="","",COUNTA(B$11:$C24))</f>
        <v>14</v>
      </c>
      <c r="B24" s="929">
        <v>23</v>
      </c>
      <c r="C24" s="929"/>
      <c r="D24" s="929"/>
      <c r="E24" s="18" t="s">
        <v>14</v>
      </c>
      <c r="F24" s="930" t="str" cm="1">
        <f t="array" aca="1" ref="F24" ca="1">IFERROR(INDIRECT("KL."&amp;$B24&amp;"!A1"),"")</f>
        <v/>
      </c>
      <c r="G24" s="930"/>
      <c r="H24" s="931"/>
      <c r="I24" s="931"/>
    </row>
    <row r="25" spans="1:9" ht="18" customHeight="1">
      <c r="A25" s="27">
        <f>IF(B25="","",COUNTA(B$11:$C25))</f>
        <v>15</v>
      </c>
      <c r="B25" s="929">
        <v>22</v>
      </c>
      <c r="C25" s="929"/>
      <c r="D25" s="929"/>
      <c r="E25" s="18" t="s">
        <v>14</v>
      </c>
      <c r="F25" s="930" t="str" cm="1">
        <f t="array" aca="1" ref="F25" ca="1">IFERROR(INDIRECT("KL."&amp;$B25&amp;"!A1"),"")</f>
        <v/>
      </c>
      <c r="G25" s="930"/>
      <c r="H25" s="931"/>
      <c r="I25" s="931"/>
    </row>
    <row r="26" spans="1:9" ht="18" customHeight="1">
      <c r="A26" s="27">
        <f>IF(B26="","",COUNTA(B$11:$C26))</f>
        <v>16</v>
      </c>
      <c r="B26" s="929">
        <v>21</v>
      </c>
      <c r="C26" s="929"/>
      <c r="D26" s="929"/>
      <c r="E26" s="18" t="s">
        <v>14</v>
      </c>
      <c r="F26" s="930" t="str" cm="1">
        <f t="array" aca="1" ref="F26" ca="1">IFERROR(INDIRECT("KL."&amp;$B26&amp;"!A1"),"")</f>
        <v/>
      </c>
      <c r="G26" s="930"/>
      <c r="H26" s="931"/>
      <c r="I26" s="931"/>
    </row>
    <row r="27" spans="1:9" ht="18" customHeight="1">
      <c r="A27" s="27">
        <f>IF(B27="","",COUNTA(B$11:$C27))</f>
        <v>17</v>
      </c>
      <c r="B27" s="929">
        <v>20</v>
      </c>
      <c r="C27" s="929"/>
      <c r="D27" s="929"/>
      <c r="E27" s="18" t="s">
        <v>14</v>
      </c>
      <c r="F27" s="930" t="str" cm="1">
        <f t="array" aca="1" ref="F27" ca="1">IFERROR(INDIRECT("KL."&amp;$B27&amp;"!A1"),"")</f>
        <v/>
      </c>
      <c r="G27" s="930"/>
      <c r="H27" s="931"/>
      <c r="I27" s="931"/>
    </row>
    <row r="28" spans="1:9" ht="18" customHeight="1">
      <c r="A28" s="27">
        <f>IF(B28="","",COUNTA(B$11:$C28))</f>
        <v>18</v>
      </c>
      <c r="B28" s="929">
        <v>19</v>
      </c>
      <c r="C28" s="929"/>
      <c r="D28" s="929"/>
      <c r="E28" s="18" t="s">
        <v>14</v>
      </c>
      <c r="F28" s="930" t="str" cm="1">
        <f t="array" aca="1" ref="F28" ca="1">IFERROR(INDIRECT("KL."&amp;$B28&amp;"!A1"),"")</f>
        <v/>
      </c>
      <c r="G28" s="930"/>
      <c r="H28" s="931"/>
      <c r="I28" s="931"/>
    </row>
    <row r="29" spans="1:9" ht="18" customHeight="1">
      <c r="A29" s="27">
        <f>IF(B29="","",COUNTA(B$11:$C29))</f>
        <v>19</v>
      </c>
      <c r="B29" s="929">
        <v>18</v>
      </c>
      <c r="C29" s="929"/>
      <c r="D29" s="929"/>
      <c r="E29" s="18" t="s">
        <v>14</v>
      </c>
      <c r="F29" s="930" t="str" cm="1">
        <f t="array" aca="1" ref="F29" ca="1">IFERROR(INDIRECT("KL."&amp;$B29&amp;"!A1"),"")</f>
        <v/>
      </c>
      <c r="G29" s="930"/>
      <c r="H29" s="931"/>
      <c r="I29" s="931"/>
    </row>
    <row r="30" spans="1:9" ht="18" customHeight="1">
      <c r="A30" s="27">
        <f>IF(B30="","",COUNTA(B$11:$C30))</f>
        <v>20</v>
      </c>
      <c r="B30" s="929">
        <v>17</v>
      </c>
      <c r="C30" s="929"/>
      <c r="D30" s="929"/>
      <c r="E30" s="18" t="s">
        <v>14</v>
      </c>
      <c r="F30" s="930" t="str" cm="1">
        <f t="array" aca="1" ref="F30" ca="1">IFERROR(INDIRECT("KL."&amp;$B30&amp;"!A1"),"")</f>
        <v/>
      </c>
      <c r="G30" s="930"/>
      <c r="H30" s="931"/>
      <c r="I30" s="931"/>
    </row>
    <row r="31" spans="1:9" ht="18" customHeight="1">
      <c r="A31" s="27">
        <f>IF(B31="","",COUNTA(B$11:$C31))</f>
        <v>21</v>
      </c>
      <c r="B31" s="929">
        <v>16</v>
      </c>
      <c r="C31" s="929"/>
      <c r="D31" s="929"/>
      <c r="E31" s="18" t="s">
        <v>14</v>
      </c>
      <c r="F31" s="930" t="str" cm="1">
        <f t="array" aca="1" ref="F31" ca="1">IFERROR(INDIRECT("KL."&amp;$B31&amp;"!A1"),"")</f>
        <v/>
      </c>
      <c r="G31" s="930"/>
      <c r="H31" s="931"/>
      <c r="I31" s="931"/>
    </row>
    <row r="32" spans="1:9" ht="18" customHeight="1">
      <c r="A32" s="27">
        <f>IF(B32="","",COUNTA(B$11:$C32))</f>
        <v>22</v>
      </c>
      <c r="B32" s="929">
        <v>15</v>
      </c>
      <c r="C32" s="929"/>
      <c r="D32" s="929"/>
      <c r="E32" s="18" t="s">
        <v>14</v>
      </c>
      <c r="F32" s="930" t="str" cm="1">
        <f t="array" aca="1" ref="F32" ca="1">IFERROR(INDIRECT("KL."&amp;$B32&amp;"!A1"),"")</f>
        <v/>
      </c>
      <c r="G32" s="930"/>
      <c r="H32" s="931"/>
      <c r="I32" s="931"/>
    </row>
    <row r="33" spans="1:9" ht="18" customHeight="1">
      <c r="A33" s="27">
        <f>IF(B33="","",COUNTA(B$11:$C33))</f>
        <v>23</v>
      </c>
      <c r="B33" s="929">
        <v>14</v>
      </c>
      <c r="C33" s="929"/>
      <c r="D33" s="929"/>
      <c r="E33" s="18" t="s">
        <v>14</v>
      </c>
      <c r="F33" s="930" t="str" cm="1">
        <f t="array" aca="1" ref="F33" ca="1">IFERROR(INDIRECT("KL."&amp;$B33&amp;"!A1"),"")</f>
        <v/>
      </c>
      <c r="G33" s="930"/>
      <c r="H33" s="931"/>
      <c r="I33" s="931"/>
    </row>
    <row r="34" spans="1:9" ht="18" customHeight="1">
      <c r="A34" s="27">
        <f>IF(B34="","",COUNTA(B$11:$C34))</f>
        <v>24</v>
      </c>
      <c r="B34" s="929">
        <v>13</v>
      </c>
      <c r="C34" s="929"/>
      <c r="D34" s="929"/>
      <c r="E34" s="18" t="s">
        <v>14</v>
      </c>
      <c r="F34" s="930" t="str" cm="1">
        <f t="array" aca="1" ref="F34" ca="1">IFERROR(INDIRECT("KL."&amp;$B34&amp;"!A1"),"")</f>
        <v/>
      </c>
      <c r="G34" s="930"/>
      <c r="H34" s="931"/>
      <c r="I34" s="931"/>
    </row>
    <row r="35" spans="1:9" ht="18" customHeight="1">
      <c r="A35" s="27">
        <f>IF(B35="","",COUNTA(B$11:$C35))</f>
        <v>25</v>
      </c>
      <c r="B35" s="929">
        <v>12</v>
      </c>
      <c r="C35" s="929"/>
      <c r="D35" s="929"/>
      <c r="E35" s="18" t="s">
        <v>14</v>
      </c>
      <c r="F35" s="930" t="str" cm="1">
        <f t="array" aca="1" ref="F35" ca="1">IFERROR(INDIRECT("KL."&amp;$B35&amp;"!A1"),"")</f>
        <v/>
      </c>
      <c r="G35" s="930"/>
      <c r="H35" s="931"/>
      <c r="I35" s="931"/>
    </row>
    <row r="36" spans="1:9" ht="18" customHeight="1">
      <c r="A36" s="27">
        <f>IF(B36="","",COUNTA(B$11:$C36))</f>
        <v>26</v>
      </c>
      <c r="B36" s="929">
        <v>11</v>
      </c>
      <c r="C36" s="929"/>
      <c r="D36" s="929"/>
      <c r="E36" s="18" t="s">
        <v>14</v>
      </c>
      <c r="F36" s="930" t="str" cm="1">
        <f t="array" aca="1" ref="F36" ca="1">IFERROR(INDIRECT("KL."&amp;$B36&amp;"!A1"),"")</f>
        <v/>
      </c>
      <c r="G36" s="930"/>
      <c r="H36" s="931"/>
      <c r="I36" s="931"/>
    </row>
    <row r="37" spans="1:9" ht="18" customHeight="1">
      <c r="A37" s="27">
        <f>IF(B37="","",COUNTA(B$11:$C37))</f>
        <v>27</v>
      </c>
      <c r="B37" s="929">
        <v>10</v>
      </c>
      <c r="C37" s="929"/>
      <c r="D37" s="929"/>
      <c r="E37" s="18" t="s">
        <v>14</v>
      </c>
      <c r="F37" s="930" t="str" cm="1">
        <f t="array" aca="1" ref="F37" ca="1">IFERROR(INDIRECT("KL."&amp;$B37&amp;"!A1"),"")</f>
        <v/>
      </c>
      <c r="G37" s="930"/>
      <c r="H37" s="931"/>
      <c r="I37" s="931"/>
    </row>
    <row r="38" spans="1:9" ht="18" customHeight="1">
      <c r="A38" s="27">
        <f>IF(B38="","",COUNTA(B$11:$C38))</f>
        <v>28</v>
      </c>
      <c r="B38" s="929">
        <v>9</v>
      </c>
      <c r="C38" s="929"/>
      <c r="D38" s="929"/>
      <c r="E38" s="18" t="s">
        <v>14</v>
      </c>
      <c r="F38" s="930" t="str" cm="1">
        <f t="array" aca="1" ref="F38" ca="1">IFERROR(INDIRECT("KL."&amp;$B38&amp;"!A1"),"")</f>
        <v/>
      </c>
      <c r="G38" s="930"/>
      <c r="H38" s="931"/>
      <c r="I38" s="931"/>
    </row>
    <row r="39" spans="1:9" ht="18" customHeight="1">
      <c r="A39" s="27">
        <f>IF(B39="","",COUNTA(B$11:$C39))</f>
        <v>29</v>
      </c>
      <c r="B39" s="929">
        <v>8</v>
      </c>
      <c r="C39" s="929"/>
      <c r="D39" s="929"/>
      <c r="E39" s="18" t="s">
        <v>14</v>
      </c>
      <c r="F39" s="930" t="str" cm="1">
        <f t="array" aca="1" ref="F39" ca="1">IFERROR(INDIRECT("KL."&amp;$B39&amp;"!A1"),"")</f>
        <v/>
      </c>
      <c r="G39" s="930"/>
      <c r="H39" s="931"/>
      <c r="I39" s="931"/>
    </row>
    <row r="40" spans="1:9" ht="18" customHeight="1">
      <c r="A40" s="27">
        <f>IF(B40="","",COUNTA(B$11:$C40))</f>
        <v>30</v>
      </c>
      <c r="B40" s="929">
        <v>7</v>
      </c>
      <c r="C40" s="929"/>
      <c r="D40" s="929"/>
      <c r="E40" s="18" t="s">
        <v>14</v>
      </c>
      <c r="F40" s="930" t="str" cm="1">
        <f t="array" aca="1" ref="F40" ca="1">IFERROR(INDIRECT("KL."&amp;$B40&amp;"!A1"),"")</f>
        <v/>
      </c>
      <c r="G40" s="930"/>
      <c r="H40" s="931"/>
      <c r="I40" s="931"/>
    </row>
    <row r="41" spans="1:9" ht="18" customHeight="1">
      <c r="A41" s="27">
        <f>IF(B41="","",COUNTA(B$11:$C41))</f>
        <v>31</v>
      </c>
      <c r="B41" s="929">
        <v>6</v>
      </c>
      <c r="C41" s="929"/>
      <c r="D41" s="929"/>
      <c r="E41" s="18" t="s">
        <v>14</v>
      </c>
      <c r="F41" s="930" t="str" cm="1">
        <f t="array" aca="1" ref="F41" ca="1">IFERROR(INDIRECT("KL."&amp;$B41&amp;"!A1"),"")</f>
        <v/>
      </c>
      <c r="G41" s="930"/>
      <c r="H41" s="931"/>
      <c r="I41" s="931"/>
    </row>
    <row r="42" spans="1:9" ht="18" customHeight="1">
      <c r="A42" s="27">
        <f>IF(B42="","",COUNTA(B$11:$C42))</f>
        <v>32</v>
      </c>
      <c r="B42" s="929">
        <v>5</v>
      </c>
      <c r="C42" s="929"/>
      <c r="D42" s="929"/>
      <c r="E42" s="18" t="s">
        <v>14</v>
      </c>
      <c r="F42" s="930" t="str" cm="1">
        <f t="array" aca="1" ref="F42" ca="1">IFERROR(INDIRECT("KL."&amp;$B42&amp;"!A1"),"")</f>
        <v/>
      </c>
      <c r="G42" s="930"/>
      <c r="H42" s="931"/>
      <c r="I42" s="931"/>
    </row>
    <row r="43" spans="1:9" ht="18" customHeight="1">
      <c r="A43" s="27">
        <f>IF(B43="","",COUNTA(B$11:$C43))</f>
        <v>33</v>
      </c>
      <c r="B43" s="929">
        <v>4</v>
      </c>
      <c r="C43" s="929"/>
      <c r="D43" s="929"/>
      <c r="E43" s="18" t="s">
        <v>14</v>
      </c>
      <c r="F43" s="930" t="str" cm="1">
        <f t="array" aca="1" ref="F43" ca="1">IFERROR(INDIRECT("KL."&amp;$B43&amp;"!A1"),"")</f>
        <v/>
      </c>
      <c r="G43" s="930"/>
      <c r="H43" s="931"/>
      <c r="I43" s="931"/>
    </row>
    <row r="44" spans="1:9" ht="18" customHeight="1">
      <c r="A44" s="27">
        <f>IF(B44="","",COUNTA(B$11:$C44))</f>
        <v>34</v>
      </c>
      <c r="B44" s="929">
        <v>3</v>
      </c>
      <c r="C44" s="929"/>
      <c r="D44" s="929"/>
      <c r="E44" s="18" t="s">
        <v>14</v>
      </c>
      <c r="F44" s="930" t="str" cm="1">
        <f t="array" aca="1" ref="F44" ca="1">IFERROR(INDIRECT("KL."&amp;$B44&amp;"!A1"),"")</f>
        <v/>
      </c>
      <c r="G44" s="930"/>
      <c r="H44" s="931"/>
      <c r="I44" s="931"/>
    </row>
    <row r="45" spans="1:9" ht="18" customHeight="1">
      <c r="A45" s="27">
        <f>IF(B45="","",COUNTA(B$11:$C45))</f>
        <v>35</v>
      </c>
      <c r="B45" s="929">
        <v>2</v>
      </c>
      <c r="C45" s="929"/>
      <c r="D45" s="929"/>
      <c r="E45" s="18" t="s">
        <v>14</v>
      </c>
      <c r="F45" s="930" t="str" cm="1">
        <f t="array" aca="1" ref="F45" ca="1">IFERROR(INDIRECT("KL."&amp;$B45&amp;"!A1"),"")</f>
        <v/>
      </c>
      <c r="G45" s="930"/>
      <c r="H45" s="931"/>
      <c r="I45" s="931"/>
    </row>
    <row r="46" spans="1:9" ht="18" customHeight="1">
      <c r="A46" s="27">
        <f>IF(B46="","",COUNTA(B$11:$C46))</f>
        <v>36</v>
      </c>
      <c r="B46" s="929">
        <v>1</v>
      </c>
      <c r="C46" s="929"/>
      <c r="D46" s="929"/>
      <c r="E46" s="18" t="s">
        <v>14</v>
      </c>
      <c r="F46" s="930" t="str" cm="1">
        <f t="array" aca="1" ref="F46" ca="1">IFERROR(INDIRECT("KL."&amp;$B46&amp;"!A1"),"")</f>
        <v/>
      </c>
      <c r="G46" s="930"/>
      <c r="H46" s="931"/>
      <c r="I46" s="931"/>
    </row>
    <row r="47" spans="1:9" ht="3.75" customHeight="1">
      <c r="A47" s="932" t="str">
        <f>IF(B47="","",COUNTA(B$11:$C47))</f>
        <v/>
      </c>
      <c r="B47" s="933"/>
      <c r="C47" s="933"/>
      <c r="D47" s="933"/>
      <c r="E47" s="933"/>
      <c r="F47" s="933"/>
      <c r="G47" s="933"/>
      <c r="H47" s="933"/>
      <c r="I47" s="934"/>
    </row>
    <row r="48" spans="1:9" s="21" customFormat="1" ht="18" customHeight="1">
      <c r="A48" s="949" t="s">
        <v>15</v>
      </c>
      <c r="B48" s="949"/>
      <c r="C48" s="949"/>
      <c r="D48" s="949"/>
      <c r="E48" s="29" t="s">
        <v>14</v>
      </c>
      <c r="F48" s="950">
        <f ca="1">SUM(F11:G47)</f>
        <v>0</v>
      </c>
      <c r="G48" s="950"/>
      <c r="H48" s="951"/>
      <c r="I48" s="951"/>
    </row>
    <row r="49" spans="1:9" ht="15.6">
      <c r="A49" s="939" t="s">
        <v>9</v>
      </c>
      <c r="B49" s="939"/>
      <c r="C49" s="939"/>
      <c r="D49" s="939"/>
      <c r="E49" s="939"/>
      <c r="F49" s="939" t="s">
        <v>8</v>
      </c>
      <c r="G49" s="939"/>
      <c r="H49" s="939"/>
      <c r="I49" s="939"/>
    </row>
    <row r="50" spans="1:9" ht="15.75" customHeight="1">
      <c r="A50" s="940"/>
      <c r="B50" s="941"/>
      <c r="C50" s="941"/>
      <c r="D50" s="941"/>
      <c r="E50" s="942"/>
      <c r="F50" s="940"/>
      <c r="G50" s="941"/>
      <c r="H50" s="941"/>
      <c r="I50" s="942"/>
    </row>
    <row r="51" spans="1:9" ht="15" customHeight="1">
      <c r="A51" s="943"/>
      <c r="B51" s="944"/>
      <c r="C51" s="944"/>
      <c r="D51" s="944"/>
      <c r="E51" s="945"/>
      <c r="F51" s="943"/>
      <c r="G51" s="944"/>
      <c r="H51" s="944"/>
      <c r="I51" s="945"/>
    </row>
    <row r="52" spans="1:9" ht="15" customHeight="1">
      <c r="A52" s="943"/>
      <c r="B52" s="944"/>
      <c r="C52" s="944"/>
      <c r="D52" s="944"/>
      <c r="E52" s="945"/>
      <c r="F52" s="943"/>
      <c r="G52" s="944"/>
      <c r="H52" s="944"/>
      <c r="I52" s="945"/>
    </row>
    <row r="53" spans="1:9" ht="15" customHeight="1">
      <c r="A53" s="943"/>
      <c r="B53" s="944"/>
      <c r="C53" s="944"/>
      <c r="D53" s="944"/>
      <c r="E53" s="945"/>
      <c r="F53" s="943"/>
      <c r="G53" s="944"/>
      <c r="H53" s="944"/>
      <c r="I53" s="945"/>
    </row>
    <row r="54" spans="1:9" ht="15" customHeight="1">
      <c r="A54" s="943"/>
      <c r="B54" s="944"/>
      <c r="C54" s="944"/>
      <c r="D54" s="944"/>
      <c r="E54" s="945"/>
      <c r="F54" s="943"/>
      <c r="G54" s="944"/>
      <c r="H54" s="944"/>
      <c r="I54" s="945"/>
    </row>
    <row r="55" spans="1:9" ht="15.6">
      <c r="A55" s="946" t="e">
        <f>VLOOKUP($K$1,#REF!,17,0)</f>
        <v>#REF!</v>
      </c>
      <c r="B55" s="947"/>
      <c r="C55" s="947"/>
      <c r="D55" s="947"/>
      <c r="E55" s="948"/>
      <c r="F55" s="946" t="e">
        <f>VLOOKUP($K$1,#REF!,15,0)</f>
        <v>#REF!</v>
      </c>
      <c r="G55" s="947"/>
      <c r="H55" s="947"/>
      <c r="I55" s="948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3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52" t="e">
        <f>UPPER(#REF!)</f>
        <v>#REF!</v>
      </c>
      <c r="B1" s="952"/>
      <c r="C1" s="952"/>
      <c r="D1" s="952"/>
      <c r="E1" s="952"/>
      <c r="F1" s="952"/>
      <c r="G1" s="952"/>
      <c r="H1" s="952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3" t="e">
        <f>UPPER(#REF!)</f>
        <v>#REF!</v>
      </c>
      <c r="B2" s="953"/>
      <c r="C2" s="953"/>
      <c r="D2" s="953"/>
      <c r="E2" s="953"/>
      <c r="F2" s="953"/>
      <c r="G2" s="953"/>
      <c r="H2" s="953"/>
    </row>
    <row r="3" spans="1:10" ht="19.5" customHeight="1">
      <c r="A3" s="954" t="e">
        <f>"Chủ đầu tư: "&amp;#REF!</f>
        <v>#REF!</v>
      </c>
      <c r="B3" s="954"/>
      <c r="C3" s="954"/>
      <c r="D3" s="954"/>
      <c r="E3" s="954"/>
      <c r="F3" s="954"/>
      <c r="G3" s="954"/>
      <c r="H3" s="954"/>
    </row>
    <row r="4" spans="1:10" ht="29.25" customHeight="1">
      <c r="A4" s="955" t="e">
        <f>"Tư Vấn Giám Sát: "&amp;#REF!</f>
        <v>#REF!</v>
      </c>
      <c r="B4" s="955"/>
      <c r="C4" s="955"/>
      <c r="D4" s="955"/>
      <c r="E4" s="955"/>
      <c r="F4" s="955"/>
      <c r="G4" s="955"/>
      <c r="H4" s="955"/>
    </row>
    <row r="5" spans="1:10" ht="30" customHeight="1">
      <c r="A5" s="955" t="e">
        <f>"Nhà thầu: "&amp;#REF!</f>
        <v>#REF!</v>
      </c>
      <c r="B5" s="955"/>
      <c r="C5" s="955"/>
      <c r="D5" s="955"/>
      <c r="E5" s="955"/>
      <c r="F5" s="955"/>
      <c r="G5" s="955"/>
      <c r="H5" s="955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60" t="s">
        <v>22</v>
      </c>
      <c r="B7" s="960"/>
      <c r="C7" s="960"/>
      <c r="D7" s="960"/>
      <c r="E7" s="960"/>
      <c r="F7" s="960"/>
      <c r="G7" s="960"/>
      <c r="H7" s="960"/>
    </row>
    <row r="8" spans="1:10" ht="18.75" customHeight="1">
      <c r="A8" s="961" t="s">
        <v>18</v>
      </c>
      <c r="B8" s="961"/>
      <c r="C8" s="962" t="e">
        <f ca="1">+G16</f>
        <v>#REF!</v>
      </c>
      <c r="D8" s="962"/>
      <c r="E8" s="962"/>
      <c r="F8" s="37" t="s">
        <v>23</v>
      </c>
      <c r="G8" s="963">
        <v>6996</v>
      </c>
      <c r="H8" s="963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4" t="s">
        <v>6</v>
      </c>
      <c r="B10" s="964"/>
      <c r="C10" s="965" t="e">
        <f ca="1">VLOOKUP($J$1,#REF!,2,0)</f>
        <v>#REF!</v>
      </c>
      <c r="D10" s="965"/>
      <c r="E10" s="966"/>
      <c r="F10" s="966"/>
      <c r="G10" s="40"/>
      <c r="H10" s="41"/>
    </row>
    <row r="11" spans="1:10" ht="37.5" hidden="1" customHeight="1">
      <c r="A11" s="956"/>
      <c r="B11" s="956"/>
      <c r="C11" s="956"/>
      <c r="D11" s="956"/>
      <c r="E11" s="956"/>
      <c r="F11" s="956"/>
      <c r="G11" s="956"/>
      <c r="H11" s="956"/>
    </row>
    <row r="12" spans="1:10" ht="40.5" hidden="1" customHeight="1">
      <c r="A12" s="956"/>
      <c r="B12" s="956"/>
      <c r="C12" s="956"/>
      <c r="D12" s="956"/>
      <c r="E12" s="956"/>
      <c r="F12" s="956"/>
      <c r="G12" s="956"/>
      <c r="H12" s="956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1" t="s">
        <v>24</v>
      </c>
      <c r="C14" s="892"/>
      <c r="D14" s="892"/>
      <c r="E14" s="893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7">
        <f ca="1">+J1</f>
        <v>1</v>
      </c>
      <c r="C16" s="958"/>
      <c r="D16" s="958"/>
      <c r="E16" s="959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9" t="s">
        <v>21</v>
      </c>
      <c r="B30" s="969"/>
      <c r="C30" s="969"/>
      <c r="D30" s="969"/>
      <c r="E30" s="969" t="s">
        <v>8</v>
      </c>
      <c r="F30" s="969"/>
      <c r="G30" s="969"/>
      <c r="H30" s="969"/>
    </row>
    <row r="31" spans="1:8" ht="21" customHeight="1">
      <c r="A31" s="967"/>
      <c r="B31" s="967"/>
      <c r="C31" s="967"/>
      <c r="D31" s="967"/>
      <c r="E31" s="967"/>
      <c r="F31" s="967"/>
      <c r="G31" s="967"/>
      <c r="H31" s="967"/>
    </row>
    <row r="32" spans="1:8">
      <c r="A32" s="967"/>
      <c r="B32" s="967"/>
      <c r="C32" s="967"/>
      <c r="D32" s="967"/>
      <c r="E32" s="967"/>
      <c r="F32" s="967"/>
      <c r="G32" s="967"/>
      <c r="H32" s="967"/>
    </row>
    <row r="33" spans="1:8" ht="21" customHeight="1">
      <c r="A33" s="967"/>
      <c r="B33" s="967"/>
      <c r="C33" s="967"/>
      <c r="D33" s="967"/>
      <c r="E33" s="967"/>
      <c r="F33" s="967"/>
      <c r="G33" s="967"/>
      <c r="H33" s="967"/>
    </row>
    <row r="34" spans="1:8" ht="21" customHeight="1">
      <c r="A34" s="967"/>
      <c r="B34" s="967"/>
      <c r="C34" s="967"/>
      <c r="D34" s="967"/>
      <c r="E34" s="967"/>
      <c r="F34" s="967"/>
      <c r="G34" s="967"/>
      <c r="H34" s="967"/>
    </row>
    <row r="35" spans="1:8" ht="20.25" customHeight="1">
      <c r="A35" s="967"/>
      <c r="B35" s="967"/>
      <c r="C35" s="967"/>
      <c r="D35" s="967"/>
      <c r="E35" s="967"/>
      <c r="F35" s="967"/>
      <c r="G35" s="967"/>
      <c r="H35" s="967"/>
    </row>
    <row r="36" spans="1:8" ht="23.25" customHeight="1">
      <c r="A36" s="968" t="e">
        <f ca="1">VLOOKUP($J$1,#REF!,18,0)</f>
        <v>#REF!</v>
      </c>
      <c r="B36" s="968"/>
      <c r="C36" s="968"/>
      <c r="D36" s="968"/>
      <c r="E36" s="967" t="e">
        <f ca="1">VLOOKUP($J$1,#REF!,16,0)</f>
        <v>#REF!</v>
      </c>
      <c r="F36" s="967"/>
      <c r="G36" s="967"/>
      <c r="H36" s="967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2026-04-24T02:27:28Z</dcterms:modified>
</cp:coreProperties>
</file>