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737585DC-B017-4758-BFBD-AE9375A0C7EC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2" i="1129" a="1"/>
  <c r="F41" i="1129" a="1"/>
  <c r="F40" i="1129" a="1"/>
  <c r="F29" i="1129" a="1"/>
  <c r="F15" i="1129" a="1"/>
  <c r="F46" i="1129" a="1"/>
  <c r="F21" i="1129" a="1"/>
  <c r="F42" i="1129" a="1"/>
  <c r="F19" i="1129" a="1"/>
  <c r="F23" i="1129" a="1"/>
  <c r="F37" i="1129" a="1"/>
  <c r="F12" i="1129" a="1"/>
  <c r="F43" i="1129" a="1"/>
  <c r="F30" i="1129" a="1"/>
  <c r="F45" i="1129" a="1"/>
  <c r="F26" i="1129" a="1"/>
  <c r="F36" i="1129" a="1"/>
  <c r="F14" i="1129" a="1"/>
  <c r="F39" i="1129" a="1"/>
  <c r="F20" i="1129" a="1"/>
  <c r="F44" i="1129" a="1"/>
  <c r="F38" i="1129" a="1"/>
  <c r="F33" i="1129" a="1"/>
  <c r="F16" i="1129" a="1"/>
  <c r="F25" i="1129" a="1"/>
  <c r="F13" i="1129" a="1"/>
  <c r="F18" i="1129" a="1"/>
  <c r="F34" i="1129" a="1"/>
  <c r="F27" i="1129" a="1"/>
  <c r="F31" i="1129" a="1"/>
  <c r="F28" i="1129" a="1"/>
  <c r="F11" i="1129" a="1"/>
  <c r="F22" i="1129" a="1"/>
  <c r="F24" i="1129" a="1"/>
  <c r="F35" i="1129" a="1"/>
  <c r="F17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<sst xmlns="http://schemas.openxmlformats.org/spreadsheetml/2006/main" count="10570" uniqueCount="802">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</sst>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6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42">
    <xf numFmtId="0" fontId="0" fillId="0" borderId="0"/>
    <xf numFmtId="164" fontId="32" fillId="0" borderId="0" applyFont="0" applyFill="0" applyBorder="0" applyAlignment="0" applyProtection="0"/>
    <xf numFmtId="0" fontId="8" fillId="0" borderId="0"/>
    <xf numFmtId="0" fontId="8" fillId="0" borderId="0"/>
    <xf numFmtId="0" fontId="38" fillId="0" borderId="0"/>
    <xf numFmtId="0" fontId="8" fillId="0" borderId="0"/>
    <xf numFmtId="0" fontId="32" fillId="0" borderId="0"/>
    <xf numFmtId="0" fontId="47" fillId="0" borderId="0"/>
    <xf numFmtId="0" fontId="47" fillId="0" borderId="0"/>
    <xf numFmtId="0" fontId="64" fillId="0" borderId="0"/>
    <xf numFmtId="0" fontId="8" fillId="0" borderId="0"/>
    <xf numFmtId="0" fontId="71" fillId="0" borderId="0"/>
    <xf numFmtId="0" fontId="71" fillId="0" borderId="0"/>
    <xf numFmtId="0" fontId="79" fillId="0" borderId="0"/>
    <xf numFmtId="0" fontId="85" fillId="0" borderId="0"/>
    <xf numFmtId="0" fontId="90" fillId="0" borderId="0"/>
    <xf numFmtId="0" fontId="92" fillId="0" borderId="0"/>
    <xf numFmtId="0" fontId="32" fillId="0" borderId="0"/>
    <xf numFmtId="41" fontId="32" fillId="0" borderId="0" applyFont="0" applyFill="0" applyBorder="0" applyAlignment="0" applyProtection="0"/>
    <xf numFmtId="0" fontId="92" fillId="0" borderId="0"/>
    <xf numFmtId="0" fontId="92" fillId="0" borderId="0"/>
    <xf numFmtId="0" fontId="92" fillId="0" borderId="0"/>
    <xf numFmtId="0" fontId="92" fillId="0" borderId="0"/>
    <xf numFmtId="0" fontId="93" fillId="0" borderId="0"/>
    <xf numFmtId="0" fontId="94" fillId="0" borderId="0"/>
    <xf numFmtId="0" fontId="64" fillId="0" borderId="0"/>
    <xf numFmtId="0" fontId="96" fillId="0" borderId="0"/>
    <xf numFmtId="0" fontId="98" fillId="0" borderId="0"/>
    <xf numFmtId="0" fontId="105" fillId="0" borderId="0"/>
    <xf numFmtId="0" fontId="106" fillId="0" borderId="0"/>
    <xf numFmtId="0" fontId="8" fillId="0" borderId="0"/>
    <xf numFmtId="0" fontId="8" fillId="0" borderId="0"/>
    <xf numFmtId="0" fontId="64" fillId="0" borderId="0"/>
    <xf numFmtId="0" fontId="8" fillId="0" borderId="0"/>
    <xf numFmtId="0" fontId="133" fillId="0" borderId="0"/>
    <xf numFmtId="164" fontId="8" fillId="0" borderId="0" applyFont="0" applyFill="0" applyBorder="0" applyAlignment="0" applyProtection="0"/>
    <xf numFmtId="0" fontId="136" fillId="0" borderId="0"/>
    <xf numFmtId="164" fontId="32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1" fillId="0" borderId="0"/>
  </cellStyleXfs>
  <cellXfs count="970">
    <xf numFmtId="0" fontId="0" fillId="0" borderId="0" xfId="0"/>
    <xf numFmtId="0" fontId="7" fillId="0" borderId="0" xfId="0" applyFont="1" applyAlignment="1">
      <alignment vertical="center"/>
    </xf>
    <xf numFmtId="0" fontId="7" fillId="0" borderId="0" xfId="0" applyFont="1"/>
    <xf numFmtId="1" fontId="7" fillId="0" borderId="0" xfId="0" applyNumberFormat="1" applyFont="1" applyAlignment="1">
      <alignment horizont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vertical="center"/>
    </xf>
    <xf numFmtId="0" fontId="15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18" fillId="0" borderId="0" xfId="0" applyFont="1"/>
    <xf numFmtId="0" fontId="18" fillId="0" borderId="0" xfId="0" applyFont="1" applyAlignment="1">
      <alignment horizontal="center" vertical="top" wrapText="1"/>
    </xf>
    <xf numFmtId="167" fontId="16" fillId="0" borderId="0" xfId="0" applyNumberFormat="1" applyFont="1" applyAlignment="1">
      <alignment vertical="center"/>
    </xf>
    <xf numFmtId="0" fontId="24" fillId="0" borderId="0" xfId="0" applyFont="1"/>
    <xf numFmtId="0" fontId="15" fillId="0" borderId="0" xfId="0" applyFont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12" fillId="0" borderId="0" xfId="0" applyFont="1"/>
    <xf numFmtId="2" fontId="6" fillId="0" borderId="4" xfId="0" applyNumberFormat="1" applyFont="1" applyBorder="1" applyAlignment="1">
      <alignment horizontal="center" vertical="center"/>
    </xf>
    <xf numFmtId="168" fontId="7" fillId="0" borderId="4" xfId="0" applyNumberFormat="1" applyFont="1" applyBorder="1" applyAlignment="1">
      <alignment horizontal="center" vertical="center"/>
    </xf>
    <xf numFmtId="168" fontId="12" fillId="0" borderId="0" xfId="0" applyNumberFormat="1" applyFont="1"/>
    <xf numFmtId="0" fontId="26" fillId="0" borderId="0" xfId="0" applyFont="1"/>
    <xf numFmtId="167" fontId="28" fillId="0" borderId="0" xfId="0" applyNumberFormat="1" applyFont="1" applyAlignment="1">
      <alignment vertical="center"/>
    </xf>
    <xf numFmtId="0" fontId="15" fillId="0" borderId="0" xfId="0" applyFont="1" applyAlignment="1">
      <alignment horizontal="center" vertical="top"/>
    </xf>
    <xf numFmtId="1" fontId="27" fillId="0" borderId="0" xfId="0" applyNumberFormat="1" applyFont="1" applyAlignment="1">
      <alignment horizontal="center" vertical="center"/>
    </xf>
    <xf numFmtId="167" fontId="30" fillId="0" borderId="0" xfId="0" applyNumberFormat="1" applyFont="1" applyAlignment="1">
      <alignment horizontal="right" vertical="center" indent="1"/>
    </xf>
    <xf numFmtId="0" fontId="7" fillId="0" borderId="0" xfId="0" applyFont="1" applyAlignment="1">
      <alignment horizontal="left"/>
    </xf>
    <xf numFmtId="0" fontId="6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34" fillId="0" borderId="0" xfId="2" applyFont="1"/>
    <xf numFmtId="174" fontId="34" fillId="0" borderId="0" xfId="3" applyNumberFormat="1" applyFont="1"/>
    <xf numFmtId="175" fontId="34" fillId="0" borderId="0" xfId="3" applyNumberFormat="1" applyFont="1"/>
    <xf numFmtId="176" fontId="34" fillId="0" borderId="0" xfId="3" applyNumberFormat="1" applyFont="1"/>
    <xf numFmtId="0" fontId="34" fillId="0" borderId="3" xfId="2" applyFont="1" applyBorder="1"/>
    <xf numFmtId="0" fontId="35" fillId="0" borderId="0" xfId="0" applyFont="1" applyAlignment="1">
      <alignment horizontal="right" vertical="center"/>
    </xf>
    <xf numFmtId="173" fontId="41" fillId="0" borderId="0" xfId="3" applyNumberFormat="1" applyFont="1" applyAlignment="1">
      <alignment horizontal="left" vertical="center"/>
    </xf>
    <xf numFmtId="0" fontId="34" fillId="0" borderId="0" xfId="3" applyFont="1"/>
    <xf numFmtId="179" fontId="34" fillId="0" borderId="0" xfId="3" applyNumberFormat="1" applyFont="1"/>
    <xf numFmtId="178" fontId="34" fillId="0" borderId="0" xfId="3" applyNumberFormat="1" applyFont="1" applyAlignment="1">
      <alignment vertical="center"/>
    </xf>
    <xf numFmtId="181" fontId="34" fillId="0" borderId="0" xfId="3" applyNumberFormat="1" applyFont="1" applyAlignment="1">
      <alignment vertical="center"/>
    </xf>
    <xf numFmtId="0" fontId="43" fillId="0" borderId="0" xfId="2" applyFont="1"/>
    <xf numFmtId="0" fontId="42" fillId="0" borderId="0" xfId="2" applyFont="1"/>
    <xf numFmtId="0" fontId="36" fillId="0" borderId="3" xfId="2" applyFont="1" applyBorder="1" applyAlignment="1">
      <alignment horizontal="center" vertical="center" wrapText="1"/>
    </xf>
    <xf numFmtId="0" fontId="34" fillId="0" borderId="3" xfId="2" applyFont="1" applyBorder="1" applyAlignment="1">
      <alignment horizontal="center"/>
    </xf>
    <xf numFmtId="170" fontId="34" fillId="0" borderId="2" xfId="2" applyNumberFormat="1" applyFont="1" applyBorder="1" applyAlignment="1">
      <alignment horizontal="left"/>
    </xf>
    <xf numFmtId="0" fontId="34" fillId="0" borderId="1" xfId="2" applyFont="1" applyBorder="1" applyAlignment="1">
      <alignment horizontal="left"/>
    </xf>
    <xf numFmtId="0" fontId="34" fillId="0" borderId="14" xfId="2" applyFont="1" applyBorder="1" applyAlignment="1">
      <alignment horizontal="left"/>
    </xf>
    <xf numFmtId="14" fontId="34" fillId="0" borderId="3" xfId="2" applyNumberFormat="1" applyFont="1" applyBorder="1" applyAlignment="1">
      <alignment horizontal="center"/>
    </xf>
    <xf numFmtId="184" fontId="34" fillId="0" borderId="3" xfId="2" applyNumberFormat="1" applyFont="1" applyBorder="1" applyAlignment="1">
      <alignment horizontal="center"/>
    </xf>
    <xf numFmtId="185" fontId="34" fillId="0" borderId="3" xfId="2" applyNumberFormat="1" applyFont="1" applyBorder="1" applyAlignment="1">
      <alignment horizontal="center"/>
    </xf>
    <xf numFmtId="182" fontId="34" fillId="0" borderId="2" xfId="2" applyNumberFormat="1" applyFont="1" applyBorder="1" applyAlignment="1">
      <alignment horizontal="left"/>
    </xf>
    <xf numFmtId="0" fontId="42" fillId="0" borderId="0" xfId="2" applyFont="1" applyAlignment="1">
      <alignment horizontal="center"/>
    </xf>
    <xf numFmtId="182" fontId="42" fillId="0" borderId="0" xfId="2" applyNumberFormat="1" applyFont="1"/>
    <xf numFmtId="0" fontId="36" fillId="0" borderId="0" xfId="2" applyFont="1"/>
    <xf numFmtId="0" fontId="43" fillId="0" borderId="0" xfId="5" applyFont="1"/>
    <xf numFmtId="0" fontId="34" fillId="3" borderId="0" xfId="2" applyFont="1" applyFill="1"/>
    <xf numFmtId="0" fontId="20" fillId="3" borderId="0" xfId="0" applyFont="1" applyFill="1"/>
    <xf numFmtId="0" fontId="20" fillId="3" borderId="3" xfId="0" applyFont="1" applyFill="1" applyBorder="1" applyAlignment="1">
      <alignment horizontal="center" vertical="center" wrapText="1"/>
    </xf>
    <xf numFmtId="2" fontId="20" fillId="3" borderId="3" xfId="0" applyNumberFormat="1" applyFont="1" applyFill="1" applyBorder="1" applyAlignment="1">
      <alignment horizontal="center" vertical="center" wrapText="1"/>
    </xf>
    <xf numFmtId="0" fontId="22" fillId="3" borderId="3" xfId="0" applyFont="1" applyFill="1" applyBorder="1" applyAlignment="1">
      <alignment horizontal="center" vertical="center" wrapText="1"/>
    </xf>
    <xf numFmtId="166" fontId="22" fillId="3" borderId="3" xfId="0" applyNumberFormat="1" applyFont="1" applyFill="1" applyBorder="1" applyAlignment="1">
      <alignment horizontal="center" vertical="center" wrapText="1"/>
    </xf>
    <xf numFmtId="2" fontId="22" fillId="3" borderId="3" xfId="0" applyNumberFormat="1" applyFont="1" applyFill="1" applyBorder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0" fontId="20" fillId="3" borderId="0" xfId="0" applyFont="1" applyFill="1" applyAlignment="1">
      <alignment horizontal="center" vertical="center" wrapText="1"/>
    </xf>
    <xf numFmtId="0" fontId="22" fillId="3" borderId="3" xfId="0" applyFont="1" applyFill="1" applyBorder="1" applyAlignment="1">
      <alignment horizontal="center" vertical="center"/>
    </xf>
    <xf numFmtId="166" fontId="22" fillId="3" borderId="3" xfId="0" applyNumberFormat="1" applyFont="1" applyFill="1" applyBorder="1" applyAlignment="1">
      <alignment horizontal="center" vertical="center"/>
    </xf>
    <xf numFmtId="2" fontId="22" fillId="3" borderId="3" xfId="0" applyNumberFormat="1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20" fillId="3" borderId="3" xfId="0" applyFont="1" applyFill="1" applyBorder="1" applyAlignment="1">
      <alignment horizontal="center" vertical="center"/>
    </xf>
    <xf numFmtId="2" fontId="20" fillId="3" borderId="3" xfId="0" applyNumberFormat="1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2" fillId="3" borderId="0" xfId="0" applyFont="1" applyFill="1"/>
    <xf numFmtId="0" fontId="22" fillId="3" borderId="0" xfId="0" applyFont="1" applyFill="1" applyAlignment="1">
      <alignment horizontal="center"/>
    </xf>
    <xf numFmtId="2" fontId="22" fillId="3" borderId="0" xfId="0" applyNumberFormat="1" applyFont="1" applyFill="1" applyAlignment="1">
      <alignment horizontal="center"/>
    </xf>
    <xf numFmtId="2" fontId="22" fillId="3" borderId="0" xfId="0" applyNumberFormat="1" applyFont="1" applyFill="1"/>
    <xf numFmtId="0" fontId="22" fillId="0" borderId="0" xfId="6" applyFont="1" applyAlignment="1">
      <alignment vertical="center"/>
    </xf>
    <xf numFmtId="0" fontId="20" fillId="0" borderId="21" xfId="6" applyFont="1" applyBorder="1" applyAlignment="1">
      <alignment horizontal="center" vertical="center"/>
    </xf>
    <xf numFmtId="0" fontId="24" fillId="0" borderId="21" xfId="6" applyFont="1" applyBorder="1" applyAlignment="1">
      <alignment vertical="center"/>
    </xf>
    <xf numFmtId="0" fontId="24" fillId="0" borderId="0" xfId="6" applyFont="1" applyAlignment="1">
      <alignment vertical="center"/>
    </xf>
    <xf numFmtId="0" fontId="24" fillId="0" borderId="22" xfId="6" applyFont="1" applyBorder="1" applyAlignment="1">
      <alignment vertical="center"/>
    </xf>
    <xf numFmtId="0" fontId="20" fillId="0" borderId="21" xfId="6" applyFont="1" applyBorder="1" applyAlignment="1">
      <alignment vertical="center"/>
    </xf>
    <xf numFmtId="0" fontId="20" fillId="0" borderId="0" xfId="6" applyFont="1" applyAlignment="1">
      <alignment vertical="center"/>
    </xf>
    <xf numFmtId="0" fontId="20" fillId="0" borderId="22" xfId="6" applyFont="1" applyBorder="1" applyAlignment="1">
      <alignment vertical="center"/>
    </xf>
    <xf numFmtId="0" fontId="20" fillId="0" borderId="0" xfId="6" applyFont="1" applyAlignment="1">
      <alignment horizontal="center" vertical="center"/>
    </xf>
    <xf numFmtId="0" fontId="20" fillId="0" borderId="22" xfId="6" applyFont="1" applyBorder="1" applyAlignment="1">
      <alignment horizontal="center" vertical="center"/>
    </xf>
    <xf numFmtId="0" fontId="18" fillId="0" borderId="0" xfId="6" applyFont="1" applyAlignment="1">
      <alignment vertical="center"/>
    </xf>
    <xf numFmtId="0" fontId="22" fillId="0" borderId="22" xfId="6" applyFont="1" applyBorder="1" applyAlignment="1">
      <alignment vertical="center"/>
    </xf>
    <xf numFmtId="0" fontId="22" fillId="0" borderId="21" xfId="6" applyFont="1" applyBorder="1" applyAlignment="1">
      <alignment vertical="center"/>
    </xf>
    <xf numFmtId="0" fontId="48" fillId="0" borderId="0" xfId="7" applyFont="1"/>
    <xf numFmtId="0" fontId="48" fillId="0" borderId="30" xfId="7" applyFont="1" applyBorder="1"/>
    <xf numFmtId="187" fontId="53" fillId="0" borderId="0" xfId="7" applyNumberFormat="1" applyFont="1" applyAlignment="1">
      <alignment horizontal="left"/>
    </xf>
    <xf numFmtId="188" fontId="53" fillId="0" borderId="0" xfId="7" applyNumberFormat="1" applyFont="1" applyAlignment="1">
      <alignment horizontal="left"/>
    </xf>
    <xf numFmtId="0" fontId="48" fillId="3" borderId="13" xfId="7" applyFont="1" applyFill="1" applyBorder="1"/>
    <xf numFmtId="0" fontId="48" fillId="3" borderId="0" xfId="7" applyFont="1" applyFill="1"/>
    <xf numFmtId="0" fontId="49" fillId="0" borderId="0" xfId="7" applyFont="1"/>
    <xf numFmtId="0" fontId="48" fillId="3" borderId="10" xfId="7" applyFont="1" applyFill="1" applyBorder="1"/>
    <xf numFmtId="0" fontId="48" fillId="3" borderId="15" xfId="7" applyFont="1" applyFill="1" applyBorder="1"/>
    <xf numFmtId="0" fontId="49" fillId="3" borderId="0" xfId="7" applyFont="1" applyFill="1" applyAlignment="1">
      <alignment horizontal="left"/>
    </xf>
    <xf numFmtId="187" fontId="53" fillId="0" borderId="18" xfId="7" applyNumberFormat="1" applyFont="1" applyBorder="1" applyAlignment="1">
      <alignment horizontal="left"/>
    </xf>
    <xf numFmtId="0" fontId="48" fillId="3" borderId="0" xfId="7" applyFont="1" applyFill="1" applyAlignment="1">
      <alignment horizontal="right"/>
    </xf>
    <xf numFmtId="0" fontId="57" fillId="0" borderId="0" xfId="7" applyFont="1"/>
    <xf numFmtId="0" fontId="54" fillId="3" borderId="0" xfId="7" applyFont="1" applyFill="1" applyAlignment="1">
      <alignment horizontal="right"/>
    </xf>
    <xf numFmtId="0" fontId="58" fillId="0" borderId="0" xfId="7" applyFont="1"/>
    <xf numFmtId="0" fontId="48" fillId="0" borderId="0" xfId="7" quotePrefix="1" applyFont="1"/>
    <xf numFmtId="0" fontId="54" fillId="0" borderId="0" xfId="7" applyFont="1" applyAlignment="1">
      <alignment vertical="top"/>
    </xf>
    <xf numFmtId="0" fontId="59" fillId="2" borderId="30" xfId="7" applyFont="1" applyFill="1" applyBorder="1"/>
    <xf numFmtId="0" fontId="60" fillId="2" borderId="0" xfId="7" applyFont="1" applyFill="1"/>
    <xf numFmtId="0" fontId="60" fillId="2" borderId="31" xfId="7" applyFont="1" applyFill="1" applyBorder="1"/>
    <xf numFmtId="0" fontId="61" fillId="2" borderId="30" xfId="7" applyFont="1" applyFill="1" applyBorder="1"/>
    <xf numFmtId="0" fontId="61" fillId="2" borderId="0" xfId="7" applyFont="1" applyFill="1"/>
    <xf numFmtId="0" fontId="61" fillId="2" borderId="31" xfId="7" applyFont="1" applyFill="1" applyBorder="1"/>
    <xf numFmtId="0" fontId="61" fillId="2" borderId="32" xfId="7" applyFont="1" applyFill="1" applyBorder="1"/>
    <xf numFmtId="0" fontId="61" fillId="2" borderId="28" xfId="7" applyFont="1" applyFill="1" applyBorder="1"/>
    <xf numFmtId="0" fontId="61" fillId="2" borderId="33" xfId="7" applyFont="1" applyFill="1" applyBorder="1"/>
    <xf numFmtId="0" fontId="47" fillId="0" borderId="0" xfId="7"/>
    <xf numFmtId="0" fontId="62" fillId="0" borderId="0" xfId="2" applyFont="1"/>
    <xf numFmtId="0" fontId="17" fillId="0" borderId="0" xfId="2" applyFont="1" applyAlignment="1">
      <alignment vertical="center" wrapText="1"/>
    </xf>
    <xf numFmtId="0" fontId="63" fillId="0" borderId="0" xfId="2" applyFont="1" applyAlignment="1">
      <alignment horizontal="center" vertical="center" wrapText="1"/>
    </xf>
    <xf numFmtId="0" fontId="17" fillId="0" borderId="0" xfId="2" applyFont="1" applyAlignment="1">
      <alignment horizontal="left" vertical="center" wrapText="1"/>
    </xf>
    <xf numFmtId="0" fontId="62" fillId="0" borderId="0" xfId="2" applyFont="1" applyAlignment="1">
      <alignment horizontal="left" vertical="center" wrapText="1"/>
    </xf>
    <xf numFmtId="0" fontId="22" fillId="0" borderId="0" xfId="2" applyFont="1"/>
    <xf numFmtId="0" fontId="17" fillId="0" borderId="3" xfId="2" applyFont="1" applyBorder="1" applyAlignment="1">
      <alignment horizontal="center" vertical="center" wrapText="1"/>
    </xf>
    <xf numFmtId="0" fontId="62" fillId="0" borderId="3" xfId="2" quotePrefix="1" applyFont="1" applyBorder="1" applyAlignment="1">
      <alignment horizontal="center" vertical="center" wrapText="1"/>
    </xf>
    <xf numFmtId="189" fontId="62" fillId="0" borderId="3" xfId="2" applyNumberFormat="1" applyFont="1" applyBorder="1" applyAlignment="1">
      <alignment horizontal="center" vertical="center"/>
    </xf>
    <xf numFmtId="0" fontId="62" fillId="0" borderId="3" xfId="2" applyFont="1" applyBorder="1" applyAlignment="1">
      <alignment horizontal="center" vertical="center" wrapText="1"/>
    </xf>
    <xf numFmtId="189" fontId="21" fillId="5" borderId="3" xfId="2" applyNumberFormat="1" applyFont="1" applyFill="1" applyBorder="1" applyAlignment="1">
      <alignment horizontal="center" vertical="center"/>
    </xf>
    <xf numFmtId="189" fontId="62" fillId="0" borderId="3" xfId="2" applyNumberFormat="1" applyFont="1" applyBorder="1" applyAlignment="1">
      <alignment horizontal="center" vertical="center" wrapText="1"/>
    </xf>
    <xf numFmtId="189" fontId="21" fillId="0" borderId="3" xfId="2" applyNumberFormat="1" applyFont="1" applyBorder="1" applyAlignment="1">
      <alignment horizontal="center" vertical="center"/>
    </xf>
    <xf numFmtId="0" fontId="62" fillId="0" borderId="3" xfId="2" applyFont="1" applyBorder="1"/>
    <xf numFmtId="0" fontId="21" fillId="0" borderId="0" xfId="2" applyFont="1" applyAlignment="1">
      <alignment vertical="center"/>
    </xf>
    <xf numFmtId="0" fontId="65" fillId="0" borderId="0" xfId="4" applyFont="1" applyAlignment="1">
      <alignment vertical="center"/>
    </xf>
    <xf numFmtId="0" fontId="62" fillId="0" borderId="3" xfId="2" applyFont="1" applyBorder="1" applyAlignment="1">
      <alignment horizontal="center" vertical="center"/>
    </xf>
    <xf numFmtId="189" fontId="62" fillId="0" borderId="0" xfId="2" applyNumberFormat="1" applyFont="1" applyAlignment="1">
      <alignment horizontal="left" vertical="center" wrapText="1"/>
    </xf>
    <xf numFmtId="0" fontId="43" fillId="0" borderId="3" xfId="2" applyFont="1" applyBorder="1" applyAlignment="1">
      <alignment horizontal="center" vertical="center" wrapText="1"/>
    </xf>
    <xf numFmtId="0" fontId="66" fillId="0" borderId="3" xfId="4" applyFont="1" applyBorder="1" applyAlignment="1">
      <alignment horizontal="center" vertical="center"/>
    </xf>
    <xf numFmtId="0" fontId="50" fillId="0" borderId="0" xfId="7" applyFont="1"/>
    <xf numFmtId="0" fontId="52" fillId="0" borderId="0" xfId="7" applyFont="1"/>
    <xf numFmtId="0" fontId="25" fillId="0" borderId="0" xfId="0" applyFont="1" applyAlignment="1">
      <alignment vertical="center" wrapText="1"/>
    </xf>
    <xf numFmtId="0" fontId="43" fillId="3" borderId="0" xfId="2" applyFont="1" applyFill="1"/>
    <xf numFmtId="0" fontId="42" fillId="3" borderId="0" xfId="2" applyFont="1" applyFill="1"/>
    <xf numFmtId="0" fontId="68" fillId="3" borderId="0" xfId="2" applyFont="1" applyFill="1" applyAlignment="1">
      <alignment vertical="center"/>
    </xf>
    <xf numFmtId="185" fontId="69" fillId="3" borderId="0" xfId="2" applyNumberFormat="1" applyFont="1" applyFill="1" applyAlignment="1">
      <alignment horizontal="right" vertical="center"/>
    </xf>
    <xf numFmtId="0" fontId="67" fillId="3" borderId="0" xfId="10" applyFont="1" applyFill="1" applyAlignment="1">
      <alignment horizontal="left" vertical="center"/>
    </xf>
    <xf numFmtId="0" fontId="70" fillId="3" borderId="0" xfId="2" applyFont="1" applyFill="1" applyAlignment="1">
      <alignment horizontal="centerContinuous"/>
    </xf>
    <xf numFmtId="0" fontId="65" fillId="3" borderId="0" xfId="2" applyFont="1" applyFill="1" applyAlignment="1">
      <alignment horizontal="centerContinuous"/>
    </xf>
    <xf numFmtId="0" fontId="65" fillId="3" borderId="0" xfId="2" applyFont="1" applyFill="1"/>
    <xf numFmtId="0" fontId="6" fillId="3" borderId="0" xfId="2" applyFont="1" applyFill="1" applyAlignment="1">
      <alignment horizontal="centerContinuous"/>
    </xf>
    <xf numFmtId="0" fontId="6" fillId="3" borderId="0" xfId="2" applyFont="1" applyFill="1"/>
    <xf numFmtId="0" fontId="5" fillId="3" borderId="0" xfId="11" applyFont="1" applyFill="1"/>
    <xf numFmtId="0" fontId="9" fillId="3" borderId="0" xfId="2" applyFont="1" applyFill="1"/>
    <xf numFmtId="0" fontId="27" fillId="3" borderId="0" xfId="2" applyFont="1" applyFill="1"/>
    <xf numFmtId="0" fontId="9" fillId="3" borderId="0" xfId="10" applyFont="1" applyFill="1" applyAlignment="1">
      <alignment horizontal="left" vertical="center"/>
    </xf>
    <xf numFmtId="0" fontId="9" fillId="3" borderId="0" xfId="2" applyFont="1" applyFill="1" applyAlignment="1">
      <alignment horizontal="left"/>
    </xf>
    <xf numFmtId="0" fontId="7" fillId="3" borderId="0" xfId="11" applyFont="1" applyFill="1"/>
    <xf numFmtId="0" fontId="7" fillId="3" borderId="0" xfId="11" applyFont="1" applyFill="1" applyAlignment="1">
      <alignment horizontal="left"/>
    </xf>
    <xf numFmtId="0" fontId="11" fillId="3" borderId="0" xfId="11" applyFont="1" applyFill="1"/>
    <xf numFmtId="0" fontId="7" fillId="3" borderId="0" xfId="11" applyFont="1" applyFill="1" applyAlignment="1">
      <alignment horizontal="center"/>
    </xf>
    <xf numFmtId="0" fontId="7" fillId="3" borderId="0" xfId="11" applyFont="1" applyFill="1" applyAlignment="1">
      <alignment horizontal="center" vertical="center"/>
    </xf>
    <xf numFmtId="190" fontId="6" fillId="3" borderId="0" xfId="7" applyNumberFormat="1" applyFont="1" applyFill="1" applyAlignment="1">
      <alignment vertical="center"/>
    </xf>
    <xf numFmtId="0" fontId="7" fillId="3" borderId="0" xfId="11" applyFont="1" applyFill="1" applyAlignment="1">
      <alignment horizontal="right" vertical="center" wrapText="1"/>
    </xf>
    <xf numFmtId="20" fontId="6" fillId="3" borderId="0" xfId="11" applyNumberFormat="1" applyFont="1" applyFill="1" applyAlignment="1">
      <alignment horizontal="right" vertical="center"/>
    </xf>
    <xf numFmtId="191" fontId="7" fillId="3" borderId="0" xfId="11" applyNumberFormat="1" applyFont="1" applyFill="1" applyAlignment="1">
      <alignment horizontal="right" vertical="center"/>
    </xf>
    <xf numFmtId="1" fontId="6" fillId="3" borderId="0" xfId="11" applyNumberFormat="1" applyFont="1" applyFill="1" applyAlignment="1">
      <alignment horizontal="left"/>
    </xf>
    <xf numFmtId="0" fontId="7" fillId="3" borderId="0" xfId="11" applyFont="1" applyFill="1" applyAlignment="1">
      <alignment horizontal="justify" vertical="center" wrapText="1"/>
    </xf>
    <xf numFmtId="0" fontId="74" fillId="3" borderId="0" xfId="11" applyFont="1" applyFill="1"/>
    <xf numFmtId="0" fontId="7" fillId="3" borderId="0" xfId="11" quotePrefix="1" applyFont="1" applyFill="1" applyAlignment="1">
      <alignment horizontal="center" vertical="center"/>
    </xf>
    <xf numFmtId="0" fontId="11" fillId="3" borderId="0" xfId="11" applyFont="1" applyFill="1" applyAlignment="1">
      <alignment horizontal="justify" vertical="center" wrapText="1"/>
    </xf>
    <xf numFmtId="0" fontId="11" fillId="3" borderId="0" xfId="11" applyFont="1" applyFill="1" applyAlignment="1">
      <alignment vertical="center" wrapText="1"/>
    </xf>
    <xf numFmtId="0" fontId="7" fillId="3" borderId="0" xfId="11" applyFont="1" applyFill="1" applyAlignment="1">
      <alignment vertical="center"/>
    </xf>
    <xf numFmtId="0" fontId="42" fillId="3" borderId="0" xfId="2" applyFont="1" applyFill="1" applyAlignment="1">
      <alignment vertical="center"/>
    </xf>
    <xf numFmtId="0" fontId="74" fillId="3" borderId="0" xfId="12" applyFont="1" applyFill="1"/>
    <xf numFmtId="0" fontId="74" fillId="3" borderId="0" xfId="11" applyFont="1" applyFill="1" applyAlignment="1">
      <alignment horizontal="center"/>
    </xf>
    <xf numFmtId="0" fontId="77" fillId="3" borderId="0" xfId="11" applyFont="1" applyFill="1" applyAlignment="1">
      <alignment wrapText="1"/>
    </xf>
    <xf numFmtId="0" fontId="78" fillId="3" borderId="0" xfId="11" applyFont="1" applyFill="1" applyAlignment="1">
      <alignment vertical="center" wrapText="1"/>
    </xf>
    <xf numFmtId="0" fontId="9" fillId="3" borderId="3" xfId="2" applyFont="1" applyFill="1" applyBorder="1" applyAlignment="1">
      <alignment horizontal="center" vertical="center" wrapText="1"/>
    </xf>
    <xf numFmtId="0" fontId="9" fillId="3" borderId="3" xfId="2" applyFont="1" applyFill="1" applyBorder="1" applyAlignment="1">
      <alignment horizontal="centerContinuous" vertical="center" wrapText="1"/>
    </xf>
    <xf numFmtId="0" fontId="42" fillId="3" borderId="3" xfId="2" applyFont="1" applyFill="1" applyBorder="1" applyAlignment="1">
      <alignment horizontal="centerContinuous"/>
    </xf>
    <xf numFmtId="0" fontId="9" fillId="3" borderId="3" xfId="2" applyFont="1" applyFill="1" applyBorder="1" applyAlignment="1">
      <alignment horizontal="centerContinuous" vertical="center"/>
    </xf>
    <xf numFmtId="0" fontId="9" fillId="3" borderId="3" xfId="2" applyFont="1" applyFill="1" applyBorder="1" applyAlignment="1">
      <alignment horizontal="center" vertical="center"/>
    </xf>
    <xf numFmtId="0" fontId="6" fillId="3" borderId="3" xfId="2" applyFont="1" applyFill="1" applyBorder="1" applyAlignment="1">
      <alignment horizontal="centerContinuous" vertical="center"/>
    </xf>
    <xf numFmtId="0" fontId="42" fillId="3" borderId="3" xfId="13" applyFont="1" applyFill="1" applyBorder="1" applyAlignment="1">
      <alignment horizontal="centerContinuous" vertical="center" wrapText="1"/>
    </xf>
    <xf numFmtId="0" fontId="6" fillId="3" borderId="0" xfId="2" applyFont="1" applyFill="1" applyAlignment="1">
      <alignment vertical="center"/>
    </xf>
    <xf numFmtId="0" fontId="6" fillId="3" borderId="3" xfId="2" applyFont="1" applyFill="1" applyBorder="1" applyAlignment="1">
      <alignment horizontal="centerContinuous"/>
    </xf>
    <xf numFmtId="0" fontId="42" fillId="3" borderId="3" xfId="13" applyFont="1" applyFill="1" applyBorder="1" applyAlignment="1">
      <alignment horizontal="left" vertical="center" wrapText="1"/>
    </xf>
    <xf numFmtId="0" fontId="7" fillId="3" borderId="0" xfId="11" quotePrefix="1" applyFont="1" applyFill="1" applyAlignment="1">
      <alignment horizontal="left" vertical="center" wrapText="1"/>
    </xf>
    <xf numFmtId="0" fontId="7" fillId="3" borderId="0" xfId="11" quotePrefix="1" applyFont="1" applyFill="1" applyAlignment="1">
      <alignment vertical="center" wrapText="1"/>
    </xf>
    <xf numFmtId="0" fontId="81" fillId="3" borderId="13" xfId="10" applyFont="1" applyFill="1" applyBorder="1" applyAlignment="1">
      <alignment horizontal="left" vertical="center"/>
    </xf>
    <xf numFmtId="0" fontId="81" fillId="3" borderId="0" xfId="2" applyFont="1" applyFill="1"/>
    <xf numFmtId="0" fontId="68" fillId="3" borderId="13" xfId="10" applyFont="1" applyFill="1" applyBorder="1" applyAlignment="1">
      <alignment horizontal="left" vertical="center"/>
    </xf>
    <xf numFmtId="0" fontId="42" fillId="3" borderId="13" xfId="10" applyFont="1" applyFill="1" applyBorder="1" applyAlignment="1">
      <alignment horizontal="left" vertical="center"/>
    </xf>
    <xf numFmtId="0" fontId="82" fillId="0" borderId="0" xfId="2" applyFont="1" applyAlignment="1">
      <alignment horizontal="center"/>
    </xf>
    <xf numFmtId="0" fontId="67" fillId="0" borderId="0" xfId="2" applyFont="1" applyAlignment="1">
      <alignment vertical="center"/>
    </xf>
    <xf numFmtId="0" fontId="68" fillId="0" borderId="0" xfId="2" applyFont="1" applyAlignment="1">
      <alignment vertical="center"/>
    </xf>
    <xf numFmtId="185" fontId="67" fillId="0" borderId="0" xfId="2" applyNumberFormat="1" applyFont="1" applyAlignment="1">
      <alignment horizontal="right" vertical="center"/>
    </xf>
    <xf numFmtId="0" fontId="67" fillId="0" borderId="0" xfId="10" applyFont="1" applyAlignment="1">
      <alignment horizontal="left" vertical="center"/>
    </xf>
    <xf numFmtId="0" fontId="67" fillId="0" borderId="0" xfId="2" applyFont="1" applyAlignment="1">
      <alignment horizontal="right" vertical="center"/>
    </xf>
    <xf numFmtId="0" fontId="83" fillId="0" borderId="0" xfId="2" applyFont="1" applyAlignment="1">
      <alignment horizontal="centerContinuous"/>
    </xf>
    <xf numFmtId="0" fontId="65" fillId="0" borderId="0" xfId="2" applyFont="1" applyAlignment="1">
      <alignment horizontal="centerContinuous"/>
    </xf>
    <xf numFmtId="0" fontId="65" fillId="0" borderId="0" xfId="2" applyFont="1"/>
    <xf numFmtId="0" fontId="27" fillId="0" borderId="0" xfId="2" applyFont="1" applyAlignment="1">
      <alignment horizontal="centerContinuous" vertical="center"/>
    </xf>
    <xf numFmtId="0" fontId="9" fillId="0" borderId="0" xfId="2" applyFont="1" applyAlignment="1">
      <alignment horizontal="centerContinuous"/>
    </xf>
    <xf numFmtId="0" fontId="9" fillId="0" borderId="0" xfId="2" applyFont="1"/>
    <xf numFmtId="0" fontId="6" fillId="0" borderId="0" xfId="2" applyFont="1" applyAlignment="1">
      <alignment horizontal="centerContinuous"/>
    </xf>
    <xf numFmtId="0" fontId="6" fillId="0" borderId="0" xfId="2" applyFont="1"/>
    <xf numFmtId="0" fontId="9" fillId="0" borderId="0" xfId="11" applyFont="1"/>
    <xf numFmtId="0" fontId="9" fillId="0" borderId="0" xfId="11" applyFont="1" applyAlignment="1">
      <alignment vertical="center"/>
    </xf>
    <xf numFmtId="0" fontId="9" fillId="0" borderId="0" xfId="2" applyFont="1" applyAlignment="1">
      <alignment vertical="center"/>
    </xf>
    <xf numFmtId="0" fontId="9" fillId="0" borderId="0" xfId="2" applyFont="1" applyAlignment="1">
      <alignment horizontal="left"/>
    </xf>
    <xf numFmtId="49" fontId="6" fillId="0" borderId="0" xfId="11" applyNumberFormat="1" applyFont="1" applyAlignment="1">
      <alignment horizontal="center"/>
    </xf>
    <xf numFmtId="49" fontId="36" fillId="0" borderId="0" xfId="14" applyNumberFormat="1" applyFont="1" applyAlignment="1">
      <alignment vertical="center"/>
    </xf>
    <xf numFmtId="0" fontId="6" fillId="0" borderId="0" xfId="11" applyFont="1" applyAlignment="1">
      <alignment horizontal="center"/>
    </xf>
    <xf numFmtId="190" fontId="6" fillId="0" borderId="0" xfId="7" applyNumberFormat="1" applyFont="1"/>
    <xf numFmtId="0" fontId="6" fillId="0" borderId="0" xfId="11" applyFont="1" applyAlignment="1">
      <alignment horizontal="right" wrapText="1"/>
    </xf>
    <xf numFmtId="14" fontId="6" fillId="3" borderId="0" xfId="11" applyNumberFormat="1" applyFont="1" applyFill="1" applyAlignment="1">
      <alignment horizontal="right"/>
    </xf>
    <xf numFmtId="191" fontId="6" fillId="0" borderId="0" xfId="11" applyNumberFormat="1" applyFont="1" applyAlignment="1">
      <alignment horizontal="right"/>
    </xf>
    <xf numFmtId="1" fontId="6" fillId="0" borderId="0" xfId="11" applyNumberFormat="1" applyFont="1" applyAlignment="1">
      <alignment horizontal="left"/>
    </xf>
    <xf numFmtId="0" fontId="6" fillId="0" borderId="0" xfId="11" applyFont="1" applyAlignment="1">
      <alignment horizontal="justify" wrapText="1"/>
    </xf>
    <xf numFmtId="20" fontId="6" fillId="3" borderId="0" xfId="11" applyNumberFormat="1" applyFont="1" applyFill="1" applyAlignment="1">
      <alignment horizontal="right"/>
    </xf>
    <xf numFmtId="0" fontId="6" fillId="0" borderId="0" xfId="11" applyFont="1"/>
    <xf numFmtId="0" fontId="86" fillId="0" borderId="0" xfId="11" applyFont="1"/>
    <xf numFmtId="0" fontId="86" fillId="0" borderId="0" xfId="12" applyFont="1"/>
    <xf numFmtId="0" fontId="6" fillId="0" borderId="0" xfId="11" quotePrefix="1" applyFont="1" applyAlignment="1">
      <alignment horizontal="center" vertical="center"/>
    </xf>
    <xf numFmtId="0" fontId="10" fillId="0" borderId="0" xfId="11" applyFont="1" applyAlignment="1">
      <alignment horizontal="justify" vertical="center" wrapText="1"/>
    </xf>
    <xf numFmtId="0" fontId="6" fillId="0" borderId="0" xfId="11" applyFont="1" applyAlignment="1">
      <alignment horizontal="center" vertical="center"/>
    </xf>
    <xf numFmtId="0" fontId="10" fillId="0" borderId="0" xfId="11" applyFont="1" applyAlignment="1">
      <alignment vertical="center" wrapText="1"/>
    </xf>
    <xf numFmtId="0" fontId="42" fillId="0" borderId="0" xfId="2" applyFont="1" applyAlignment="1">
      <alignment vertical="center"/>
    </xf>
    <xf numFmtId="0" fontId="6" fillId="0" borderId="0" xfId="11" applyFont="1" applyAlignment="1">
      <alignment vertical="center"/>
    </xf>
    <xf numFmtId="0" fontId="6" fillId="0" borderId="0" xfId="11" applyFont="1" applyAlignment="1">
      <alignment wrapText="1"/>
    </xf>
    <xf numFmtId="0" fontId="10" fillId="0" borderId="0" xfId="11" applyFont="1"/>
    <xf numFmtId="0" fontId="6" fillId="0" borderId="0" xfId="11" applyFont="1" applyAlignment="1">
      <alignment horizontal="left"/>
    </xf>
    <xf numFmtId="0" fontId="36" fillId="0" borderId="3" xfId="2" applyFont="1" applyBorder="1" applyAlignment="1">
      <alignment horizontal="centerContinuous" vertical="center" wrapText="1"/>
    </xf>
    <xf numFmtId="0" fontId="34" fillId="0" borderId="3" xfId="2" applyFont="1" applyBorder="1" applyAlignment="1">
      <alignment horizontal="centerContinuous"/>
    </xf>
    <xf numFmtId="0" fontId="36" fillId="0" borderId="3" xfId="2" applyFont="1" applyBorder="1" applyAlignment="1">
      <alignment horizontal="centerContinuous" vertical="center"/>
    </xf>
    <xf numFmtId="0" fontId="36" fillId="0" borderId="0" xfId="2" applyFont="1" applyAlignment="1">
      <alignment horizontal="center" vertical="center" wrapText="1"/>
    </xf>
    <xf numFmtId="0" fontId="36" fillId="0" borderId="0" xfId="2" applyFont="1" applyAlignment="1">
      <alignment vertical="center"/>
    </xf>
    <xf numFmtId="0" fontId="6" fillId="0" borderId="3" xfId="2" applyFont="1" applyBorder="1" applyAlignment="1">
      <alignment horizontal="center" vertical="center"/>
    </xf>
    <xf numFmtId="0" fontId="6" fillId="0" borderId="0" xfId="2" applyFont="1" applyAlignment="1">
      <alignment vertical="center"/>
    </xf>
    <xf numFmtId="0" fontId="6" fillId="0" borderId="0" xfId="11" quotePrefix="1" applyFont="1" applyAlignment="1">
      <alignment horizontal="left" vertical="center" wrapText="1"/>
    </xf>
    <xf numFmtId="0" fontId="6" fillId="0" borderId="0" xfId="11" quotePrefix="1" applyFont="1" applyAlignment="1">
      <alignment vertical="center" wrapText="1"/>
    </xf>
    <xf numFmtId="0" fontId="90" fillId="0" borderId="0" xfId="15"/>
    <xf numFmtId="0" fontId="90" fillId="0" borderId="0" xfId="15" quotePrefix="1"/>
    <xf numFmtId="0" fontId="89" fillId="3" borderId="3" xfId="15" applyFont="1" applyFill="1" applyBorder="1"/>
    <xf numFmtId="0" fontId="13" fillId="3" borderId="3" xfId="15" applyFont="1" applyFill="1" applyBorder="1" applyAlignment="1">
      <alignment horizontal="center" vertical="center" wrapText="1"/>
    </xf>
    <xf numFmtId="14" fontId="89" fillId="3" borderId="3" xfId="15" applyNumberFormat="1" applyFont="1" applyFill="1" applyBorder="1"/>
    <xf numFmtId="0" fontId="9" fillId="3" borderId="0" xfId="2" applyFont="1" applyFill="1" applyAlignment="1">
      <alignment vertical="top"/>
    </xf>
    <xf numFmtId="0" fontId="9" fillId="3" borderId="0" xfId="2" applyFont="1" applyFill="1" applyAlignment="1">
      <alignment wrapText="1"/>
    </xf>
    <xf numFmtId="0" fontId="80" fillId="3" borderId="0" xfId="2" applyFont="1" applyFill="1" applyAlignment="1">
      <alignment vertical="center" wrapText="1"/>
    </xf>
    <xf numFmtId="0" fontId="62" fillId="0" borderId="3" xfId="0" quotePrefix="1" applyFont="1" applyBorder="1" applyAlignment="1">
      <alignment horizontal="center" vertical="center" wrapText="1"/>
    </xf>
    <xf numFmtId="189" fontId="62" fillId="0" borderId="3" xfId="0" applyNumberFormat="1" applyFont="1" applyBorder="1" applyAlignment="1">
      <alignment horizontal="center" vertical="center"/>
    </xf>
    <xf numFmtId="189" fontId="21" fillId="5" borderId="3" xfId="0" applyNumberFormat="1" applyFont="1" applyFill="1" applyBorder="1" applyAlignment="1">
      <alignment horizontal="center" vertical="center"/>
    </xf>
    <xf numFmtId="0" fontId="6" fillId="3" borderId="0" xfId="11" applyFont="1" applyFill="1" applyAlignment="1">
      <alignment vertical="center"/>
    </xf>
    <xf numFmtId="0" fontId="23" fillId="0" borderId="0" xfId="0" applyFont="1" applyAlignment="1">
      <alignment vertical="center" wrapText="1"/>
    </xf>
    <xf numFmtId="0" fontId="36" fillId="0" borderId="0" xfId="14" applyFont="1" applyAlignment="1">
      <alignment vertical="center"/>
    </xf>
    <xf numFmtId="0" fontId="18" fillId="0" borderId="0" xfId="0" applyFont="1" applyAlignment="1">
      <alignment horizontal="center" vertical="center" wrapText="1"/>
    </xf>
    <xf numFmtId="0" fontId="39" fillId="0" borderId="0" xfId="0" applyFont="1" applyAlignment="1">
      <alignment vertical="center" wrapText="1"/>
    </xf>
    <xf numFmtId="0" fontId="42" fillId="0" borderId="30" xfId="7" applyFont="1" applyBorder="1" applyAlignment="1">
      <alignment horizontal="left" vertical="center"/>
    </xf>
    <xf numFmtId="0" fontId="42" fillId="0" borderId="0" xfId="7" applyFont="1" applyAlignment="1">
      <alignment horizontal="left" vertical="center"/>
    </xf>
    <xf numFmtId="0" fontId="42" fillId="0" borderId="31" xfId="7" applyFont="1" applyBorder="1" applyAlignment="1">
      <alignment horizontal="left" vertical="center"/>
    </xf>
    <xf numFmtId="0" fontId="37" fillId="0" borderId="0" xfId="7" applyFont="1" applyAlignment="1">
      <alignment horizontal="left" vertical="center"/>
    </xf>
    <xf numFmtId="0" fontId="95" fillId="0" borderId="0" xfId="7" applyFont="1" applyAlignment="1">
      <alignment horizontal="left" vertical="center"/>
    </xf>
    <xf numFmtId="0" fontId="42" fillId="0" borderId="34" xfId="7" applyFont="1" applyBorder="1" applyAlignment="1">
      <alignment horizontal="left" vertical="center"/>
    </xf>
    <xf numFmtId="0" fontId="42" fillId="0" borderId="17" xfId="7" applyFont="1" applyBorder="1" applyAlignment="1">
      <alignment horizontal="left" vertical="center"/>
    </xf>
    <xf numFmtId="187" fontId="95" fillId="0" borderId="17" xfId="7" applyNumberFormat="1" applyFont="1" applyBorder="1" applyAlignment="1">
      <alignment horizontal="left" vertical="center"/>
    </xf>
    <xf numFmtId="0" fontId="68" fillId="0" borderId="17" xfId="7" applyFont="1" applyBorder="1" applyAlignment="1">
      <alignment horizontal="left" vertical="center"/>
    </xf>
    <xf numFmtId="187" fontId="95" fillId="0" borderId="0" xfId="7" applyNumberFormat="1" applyFont="1" applyAlignment="1">
      <alignment horizontal="left" vertical="center"/>
    </xf>
    <xf numFmtId="0" fontId="42" fillId="0" borderId="30" xfId="8" applyFont="1" applyBorder="1" applyAlignment="1">
      <alignment horizontal="left" vertical="center"/>
    </xf>
    <xf numFmtId="0" fontId="95" fillId="0" borderId="15" xfId="8" quotePrefix="1" applyFont="1" applyBorder="1" applyAlignment="1">
      <alignment horizontal="left" vertical="center"/>
    </xf>
    <xf numFmtId="187" fontId="95" fillId="0" borderId="15" xfId="7" applyNumberFormat="1" applyFont="1" applyBorder="1" applyAlignment="1">
      <alignment horizontal="left" vertical="center"/>
    </xf>
    <xf numFmtId="0" fontId="103" fillId="0" borderId="31" xfId="7" applyFont="1" applyBorder="1" applyAlignment="1">
      <alignment horizontal="left" vertical="center"/>
    </xf>
    <xf numFmtId="0" fontId="42" fillId="0" borderId="13" xfId="7" applyFont="1" applyBorder="1" applyAlignment="1">
      <alignment horizontal="left" vertical="center"/>
    </xf>
    <xf numFmtId="0" fontId="42" fillId="3" borderId="13" xfId="7" applyFont="1" applyFill="1" applyBorder="1" applyAlignment="1">
      <alignment horizontal="left" vertical="center"/>
    </xf>
    <xf numFmtId="0" fontId="43" fillId="0" borderId="0" xfId="7" applyFont="1" applyAlignment="1">
      <alignment horizontal="left" vertical="center"/>
    </xf>
    <xf numFmtId="0" fontId="95" fillId="0" borderId="30" xfId="7" applyFont="1" applyBorder="1" applyAlignment="1">
      <alignment horizontal="left" vertical="center"/>
    </xf>
    <xf numFmtId="0" fontId="103" fillId="0" borderId="0" xfId="7" applyFont="1" applyAlignment="1">
      <alignment horizontal="left" vertical="center"/>
    </xf>
    <xf numFmtId="0" fontId="42" fillId="0" borderId="39" xfId="7" applyFont="1" applyBorder="1" applyAlignment="1">
      <alignment horizontal="left" vertical="center"/>
    </xf>
    <xf numFmtId="0" fontId="42" fillId="0" borderId="15" xfId="7" applyFont="1" applyBorder="1" applyAlignment="1">
      <alignment horizontal="left" vertical="center"/>
    </xf>
    <xf numFmtId="0" fontId="43" fillId="0" borderId="31" xfId="7" applyFont="1" applyBorder="1" applyAlignment="1">
      <alignment horizontal="left" vertical="center"/>
    </xf>
    <xf numFmtId="0" fontId="43" fillId="0" borderId="30" xfId="7" applyFont="1" applyBorder="1" applyAlignment="1">
      <alignment horizontal="left" vertical="center"/>
    </xf>
    <xf numFmtId="0" fontId="68" fillId="0" borderId="0" xfId="7" applyFont="1" applyAlignment="1">
      <alignment horizontal="left" vertical="center"/>
    </xf>
    <xf numFmtId="0" fontId="68" fillId="0" borderId="31" xfId="7" applyFont="1" applyBorder="1" applyAlignment="1">
      <alignment horizontal="left" vertical="center"/>
    </xf>
    <xf numFmtId="0" fontId="42" fillId="0" borderId="30" xfId="7" quotePrefix="1" applyFont="1" applyBorder="1" applyAlignment="1">
      <alignment horizontal="left" vertical="center"/>
    </xf>
    <xf numFmtId="0" fontId="42" fillId="0" borderId="0" xfId="7" quotePrefix="1" applyFont="1" applyAlignment="1">
      <alignment horizontal="left" vertical="center"/>
    </xf>
    <xf numFmtId="0" fontId="42" fillId="0" borderId="31" xfId="7" quotePrefix="1" applyFont="1" applyBorder="1" applyAlignment="1">
      <alignment horizontal="left" vertical="center"/>
    </xf>
    <xf numFmtId="0" fontId="42" fillId="0" borderId="41" xfId="7" quotePrefix="1" applyFont="1" applyBorder="1" applyAlignment="1">
      <alignment horizontal="left" vertical="center"/>
    </xf>
    <xf numFmtId="0" fontId="42" fillId="0" borderId="42" xfId="7" quotePrefix="1" applyFont="1" applyBorder="1" applyAlignment="1">
      <alignment horizontal="left" vertical="center"/>
    </xf>
    <xf numFmtId="0" fontId="42" fillId="0" borderId="42" xfId="7" applyFont="1" applyBorder="1" applyAlignment="1">
      <alignment horizontal="left" vertical="center"/>
    </xf>
    <xf numFmtId="0" fontId="42" fillId="0" borderId="41" xfId="7" applyFont="1" applyBorder="1" applyAlignment="1">
      <alignment horizontal="left" vertical="center"/>
    </xf>
    <xf numFmtId="0" fontId="42" fillId="0" borderId="43" xfId="7" applyFont="1" applyBorder="1" applyAlignment="1">
      <alignment horizontal="left" vertical="center"/>
    </xf>
    <xf numFmtId="2" fontId="43" fillId="0" borderId="43" xfId="7" applyNumberFormat="1" applyFont="1" applyBorder="1" applyAlignment="1">
      <alignment horizontal="left" vertical="center"/>
    </xf>
    <xf numFmtId="0" fontId="68" fillId="0" borderId="35" xfId="7" applyFont="1" applyBorder="1" applyAlignment="1">
      <alignment horizontal="left" vertical="center"/>
    </xf>
    <xf numFmtId="0" fontId="9" fillId="3" borderId="0" xfId="2" applyFont="1" applyFill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6" fillId="3" borderId="0" xfId="2" applyFont="1" applyFill="1" applyAlignment="1">
      <alignment horizontal="center" vertical="center" wrapText="1"/>
    </xf>
    <xf numFmtId="49" fontId="6" fillId="3" borderId="0" xfId="2" applyNumberFormat="1" applyFont="1" applyFill="1" applyAlignment="1">
      <alignment horizontal="centerContinuous"/>
    </xf>
    <xf numFmtId="0" fontId="42" fillId="3" borderId="0" xfId="13" applyFont="1" applyFill="1" applyAlignment="1">
      <alignment horizontal="left" vertical="center" wrapText="1"/>
    </xf>
    <xf numFmtId="0" fontId="42" fillId="3" borderId="0" xfId="13" applyFont="1" applyFill="1" applyAlignment="1">
      <alignment horizontal="centerContinuous" vertical="center" wrapText="1"/>
    </xf>
    <xf numFmtId="0" fontId="36" fillId="0" borderId="3" xfId="28" applyFont="1" applyBorder="1" applyAlignment="1">
      <alignment horizontal="center" vertical="center" wrapText="1"/>
    </xf>
    <xf numFmtId="0" fontId="36" fillId="0" borderId="3" xfId="28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vertical="center"/>
    </xf>
    <xf numFmtId="0" fontId="6" fillId="3" borderId="3" xfId="2" applyFont="1" applyFill="1" applyBorder="1" applyAlignment="1">
      <alignment vertical="center"/>
    </xf>
    <xf numFmtId="0" fontId="106" fillId="0" borderId="0" xfId="29"/>
    <xf numFmtId="0" fontId="29" fillId="0" borderId="0" xfId="23" applyFont="1"/>
    <xf numFmtId="0" fontId="29" fillId="0" borderId="0" xfId="23" applyFont="1" applyAlignment="1">
      <alignment wrapText="1"/>
    </xf>
    <xf numFmtId="0" fontId="107" fillId="0" borderId="0" xfId="29" applyFont="1"/>
    <xf numFmtId="0" fontId="108" fillId="0" borderId="0" xfId="29" applyFont="1"/>
    <xf numFmtId="0" fontId="109" fillId="0" borderId="0" xfId="29" applyFont="1"/>
    <xf numFmtId="0" fontId="112" fillId="0" borderId="0" xfId="29" applyFont="1"/>
    <xf numFmtId="0" fontId="112" fillId="0" borderId="0" xfId="29" applyFont="1" applyAlignment="1">
      <alignment horizontal="left"/>
    </xf>
    <xf numFmtId="0" fontId="108" fillId="0" borderId="0" xfId="29" applyFont="1" applyAlignment="1">
      <alignment horizontal="center"/>
    </xf>
    <xf numFmtId="0" fontId="64" fillId="0" borderId="0" xfId="29" applyFont="1" applyAlignment="1">
      <alignment vertical="center"/>
    </xf>
    <xf numFmtId="0" fontId="8" fillId="0" borderId="21" xfId="9" applyFont="1" applyBorder="1" applyAlignment="1">
      <alignment horizontal="left" vertical="center"/>
    </xf>
    <xf numFmtId="0" fontId="8" fillId="0" borderId="0" xfId="29" applyFont="1" applyAlignment="1">
      <alignment horizontal="left"/>
    </xf>
    <xf numFmtId="0" fontId="8" fillId="0" borderId="0" xfId="9" applyFont="1" applyAlignment="1">
      <alignment horizontal="center" vertical="center"/>
    </xf>
    <xf numFmtId="0" fontId="8" fillId="0" borderId="0" xfId="29" applyFont="1" applyAlignment="1">
      <alignment horizontal="center" vertical="center"/>
    </xf>
    <xf numFmtId="0" fontId="8" fillId="0" borderId="22" xfId="9" applyFont="1" applyBorder="1" applyAlignment="1">
      <alignment horizontal="center" vertical="center"/>
    </xf>
    <xf numFmtId="0" fontId="113" fillId="0" borderId="21" xfId="9" applyFont="1" applyBorder="1" applyAlignment="1">
      <alignment horizontal="left" vertical="center"/>
    </xf>
    <xf numFmtId="0" fontId="51" fillId="0" borderId="48" xfId="25" applyFont="1" applyBorder="1"/>
    <xf numFmtId="0" fontId="29" fillId="0" borderId="48" xfId="25" applyFont="1" applyBorder="1"/>
    <xf numFmtId="0" fontId="29" fillId="0" borderId="48" xfId="29" applyFont="1" applyBorder="1"/>
    <xf numFmtId="0" fontId="114" fillId="0" borderId="0" xfId="29" applyFont="1"/>
    <xf numFmtId="0" fontId="8" fillId="0" borderId="48" xfId="25" applyFont="1" applyBorder="1"/>
    <xf numFmtId="0" fontId="8" fillId="0" borderId="42" xfId="25" applyFont="1" applyBorder="1"/>
    <xf numFmtId="0" fontId="8" fillId="0" borderId="42" xfId="29" applyFont="1" applyBorder="1"/>
    <xf numFmtId="0" fontId="112" fillId="0" borderId="0" xfId="10" applyFont="1"/>
    <xf numFmtId="0" fontId="117" fillId="0" borderId="0" xfId="10" applyFont="1"/>
    <xf numFmtId="0" fontId="115" fillId="0" borderId="0" xfId="10" applyFont="1"/>
    <xf numFmtId="0" fontId="116" fillId="0" borderId="0" xfId="10" applyFont="1"/>
    <xf numFmtId="1" fontId="36" fillId="0" borderId="0" xfId="29" applyNumberFormat="1" applyFont="1" applyAlignment="1">
      <alignment horizontal="left" vertical="center"/>
    </xf>
    <xf numFmtId="198" fontId="36" fillId="0" borderId="0" xfId="29" applyNumberFormat="1" applyFont="1" applyAlignment="1">
      <alignment horizontal="left" vertical="center"/>
    </xf>
    <xf numFmtId="169" fontId="36" fillId="0" borderId="0" xfId="29" applyNumberFormat="1" applyFont="1" applyAlignment="1">
      <alignment horizontal="center" vertical="center"/>
    </xf>
    <xf numFmtId="0" fontId="34" fillId="0" borderId="0" xfId="29" applyFont="1" applyAlignment="1">
      <alignment horizontal="center" vertical="center"/>
    </xf>
    <xf numFmtId="0" fontId="36" fillId="0" borderId="0" xfId="14" applyFont="1" applyAlignment="1">
      <alignment horizontal="left" vertical="center"/>
    </xf>
    <xf numFmtId="198" fontId="36" fillId="0" borderId="0" xfId="14" applyNumberFormat="1" applyFont="1" applyAlignment="1">
      <alignment horizontal="left" vertical="center"/>
    </xf>
    <xf numFmtId="169" fontId="36" fillId="0" borderId="0" xfId="14" applyNumberFormat="1" applyFont="1" applyAlignment="1">
      <alignment horizontal="center" vertical="center"/>
    </xf>
    <xf numFmtId="49" fontId="6" fillId="3" borderId="3" xfId="2" applyNumberFormat="1" applyFont="1" applyFill="1" applyBorder="1" applyAlignment="1">
      <alignment horizontal="centerContinuous" vertical="center"/>
    </xf>
    <xf numFmtId="49" fontId="6" fillId="3" borderId="3" xfId="2" applyNumberFormat="1" applyFont="1" applyFill="1" applyBorder="1" applyAlignment="1">
      <alignment horizontal="center" vertical="center"/>
    </xf>
    <xf numFmtId="0" fontId="5" fillId="3" borderId="0" xfId="11" applyFont="1" applyFill="1" applyAlignment="1">
      <alignment vertical="center"/>
    </xf>
    <xf numFmtId="0" fontId="119" fillId="0" borderId="0" xfId="11" applyFont="1" applyAlignment="1">
      <alignment horizontal="center" vertical="center"/>
    </xf>
    <xf numFmtId="0" fontId="120" fillId="0" borderId="0" xfId="11" applyFont="1" applyAlignment="1">
      <alignment horizontal="center"/>
    </xf>
    <xf numFmtId="0" fontId="121" fillId="0" borderId="0" xfId="11" applyFont="1" applyAlignment="1">
      <alignment horizontal="justify" wrapText="1"/>
    </xf>
    <xf numFmtId="0" fontId="119" fillId="0" borderId="0" xfId="11" applyFont="1" applyAlignment="1">
      <alignment horizontal="justify" wrapText="1"/>
    </xf>
    <xf numFmtId="194" fontId="119" fillId="0" borderId="0" xfId="11" applyNumberFormat="1" applyFont="1" applyAlignment="1">
      <alignment vertical="center"/>
    </xf>
    <xf numFmtId="195" fontId="119" fillId="0" borderId="0" xfId="11" applyNumberFormat="1" applyFont="1" applyAlignment="1">
      <alignment vertical="center"/>
    </xf>
    <xf numFmtId="196" fontId="42" fillId="0" borderId="0" xfId="11" applyNumberFormat="1" applyFont="1" applyAlignment="1">
      <alignment vertical="center"/>
    </xf>
    <xf numFmtId="0" fontId="7" fillId="0" borderId="0" xfId="11" applyFont="1" applyAlignment="1">
      <alignment horizontal="center" vertical="center"/>
    </xf>
    <xf numFmtId="0" fontId="11" fillId="0" borderId="0" xfId="11" applyFont="1" applyAlignment="1">
      <alignment horizontal="justify" wrapText="1"/>
    </xf>
    <xf numFmtId="0" fontId="7" fillId="0" borderId="0" xfId="11" applyFont="1" applyAlignment="1">
      <alignment horizontal="justify" wrapText="1"/>
    </xf>
    <xf numFmtId="194" fontId="7" fillId="0" borderId="0" xfId="11" applyNumberFormat="1" applyFont="1" applyAlignment="1">
      <alignment vertical="center"/>
    </xf>
    <xf numFmtId="195" fontId="7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6" fontId="9" fillId="0" borderId="0" xfId="11" applyNumberFormat="1" applyFont="1" applyAlignment="1">
      <alignment vertical="center"/>
    </xf>
    <xf numFmtId="197" fontId="9" fillId="0" borderId="0" xfId="11" applyNumberFormat="1" applyFont="1"/>
    <xf numFmtId="0" fontId="123" fillId="0" borderId="0" xfId="11" applyFont="1" applyAlignment="1">
      <alignment horizontal="center" vertical="center"/>
    </xf>
    <xf numFmtId="0" fontId="11" fillId="0" borderId="0" xfId="11" applyFont="1"/>
    <xf numFmtId="0" fontId="124" fillId="0" borderId="0" xfId="11" applyFont="1" applyAlignment="1">
      <alignment horizontal="center"/>
    </xf>
    <xf numFmtId="0" fontId="5" fillId="0" borderId="0" xfId="11" applyFont="1"/>
    <xf numFmtId="0" fontId="7" fillId="0" borderId="0" xfId="11" applyFont="1" applyAlignment="1">
      <alignment horizontal="center"/>
    </xf>
    <xf numFmtId="0" fontId="7" fillId="0" borderId="0" xfId="11" applyFont="1"/>
    <xf numFmtId="0" fontId="7" fillId="0" borderId="0" xfId="11" applyFont="1" applyAlignment="1">
      <alignment horizontal="right" wrapText="1"/>
    </xf>
    <xf numFmtId="20" fontId="6" fillId="0" borderId="0" xfId="11" applyNumberFormat="1" applyFont="1" applyAlignment="1">
      <alignment horizontal="right"/>
    </xf>
    <xf numFmtId="0" fontId="5" fillId="0" borderId="0" xfId="11" applyFont="1" applyAlignment="1">
      <alignment horizontal="left"/>
    </xf>
    <xf numFmtId="0" fontId="5" fillId="0" borderId="0" xfId="11" applyFont="1" applyAlignment="1">
      <alignment horizontal="center"/>
    </xf>
    <xf numFmtId="0" fontId="126" fillId="0" borderId="0" xfId="11" applyFont="1"/>
    <xf numFmtId="0" fontId="35" fillId="0" borderId="0" xfId="11" applyFont="1" applyAlignment="1">
      <alignment horizontal="center"/>
    </xf>
    <xf numFmtId="0" fontId="7" fillId="0" borderId="0" xfId="11" quotePrefix="1" applyFont="1" applyAlignment="1">
      <alignment horizontal="center"/>
    </xf>
    <xf numFmtId="0" fontId="11" fillId="0" borderId="0" xfId="11" applyFont="1" applyAlignment="1">
      <alignment horizontal="justify" vertical="center" wrapText="1"/>
    </xf>
    <xf numFmtId="0" fontId="11" fillId="0" borderId="0" xfId="11" applyFont="1" applyAlignment="1">
      <alignment wrapText="1"/>
    </xf>
    <xf numFmtId="0" fontId="125" fillId="0" borderId="0" xfId="11" applyFont="1" applyAlignment="1">
      <alignment vertical="center" wrapText="1"/>
    </xf>
    <xf numFmtId="0" fontId="7" fillId="0" borderId="0" xfId="11" quotePrefix="1" applyFont="1" applyAlignment="1">
      <alignment horizontal="center" vertical="center"/>
    </xf>
    <xf numFmtId="0" fontId="127" fillId="0" borderId="0" xfId="11" applyFont="1"/>
    <xf numFmtId="0" fontId="11" fillId="0" borderId="0" xfId="11" applyFont="1" applyAlignment="1">
      <alignment vertical="center" wrapText="1"/>
    </xf>
    <xf numFmtId="0" fontId="7" fillId="0" borderId="0" xfId="11" applyFont="1" applyAlignment="1">
      <alignment vertical="center"/>
    </xf>
    <xf numFmtId="0" fontId="7" fillId="0" borderId="0" xfId="11" applyFont="1" applyAlignment="1">
      <alignment horizontal="left"/>
    </xf>
    <xf numFmtId="0" fontId="7" fillId="0" borderId="50" xfId="11" applyFont="1" applyBorder="1" applyAlignment="1">
      <alignment horizontal="left"/>
    </xf>
    <xf numFmtId="0" fontId="5" fillId="0" borderId="3" xfId="11" applyFont="1" applyBorder="1" applyAlignment="1">
      <alignment horizontal="centerContinuous"/>
    </xf>
    <xf numFmtId="0" fontId="5" fillId="0" borderId="7" xfId="11" applyFont="1" applyBorder="1" applyAlignment="1">
      <alignment horizontal="left"/>
    </xf>
    <xf numFmtId="0" fontId="119" fillId="0" borderId="0" xfId="11" applyFont="1" applyAlignment="1">
      <alignment horizontal="left"/>
    </xf>
    <xf numFmtId="0" fontId="36" fillId="0" borderId="0" xfId="30" applyFont="1" applyAlignment="1">
      <alignment vertical="center"/>
    </xf>
    <xf numFmtId="0" fontId="119" fillId="0" borderId="0" xfId="11" applyFont="1" applyAlignment="1">
      <alignment horizontal="center"/>
    </xf>
    <xf numFmtId="0" fontId="42" fillId="0" borderId="0" xfId="10" applyFont="1" applyAlignment="1">
      <alignment vertical="center"/>
    </xf>
    <xf numFmtId="0" fontId="42" fillId="0" borderId="0" xfId="10" applyFont="1" applyAlignment="1">
      <alignment horizontal="center" vertical="center"/>
    </xf>
    <xf numFmtId="0" fontId="68" fillId="0" borderId="0" xfId="10" applyFont="1" applyAlignment="1">
      <alignment vertical="center"/>
    </xf>
    <xf numFmtId="0" fontId="68" fillId="0" borderId="0" xfId="10" applyFont="1" applyAlignment="1">
      <alignment horizontal="center" vertical="center"/>
    </xf>
    <xf numFmtId="0" fontId="128" fillId="0" borderId="0" xfId="11" applyFont="1" applyAlignment="1">
      <alignment horizontal="center"/>
    </xf>
    <xf numFmtId="0" fontId="129" fillId="0" borderId="0" xfId="11" applyFont="1"/>
    <xf numFmtId="0" fontId="128" fillId="0" borderId="0" xfId="11" applyFont="1"/>
    <xf numFmtId="0" fontId="130" fillId="0" borderId="0" xfId="23" applyFont="1" applyAlignment="1">
      <alignment horizontal="center"/>
    </xf>
    <xf numFmtId="0" fontId="130" fillId="0" borderId="0" xfId="23" applyFont="1"/>
    <xf numFmtId="0" fontId="130" fillId="0" borderId="0" xfId="23" applyFont="1" applyAlignment="1">
      <alignment wrapText="1"/>
    </xf>
    <xf numFmtId="0" fontId="42" fillId="0" borderId="0" xfId="32" applyFont="1"/>
    <xf numFmtId="0" fontId="42" fillId="0" borderId="0" xfId="32" applyFont="1" applyAlignment="1">
      <alignment horizontal="center"/>
    </xf>
    <xf numFmtId="0" fontId="42" fillId="0" borderId="0" xfId="32" applyFont="1" applyAlignment="1">
      <alignment horizontal="center" vertical="center"/>
    </xf>
    <xf numFmtId="0" fontId="8" fillId="0" borderId="0" xfId="31" applyAlignment="1">
      <alignment horizontal="center"/>
    </xf>
    <xf numFmtId="0" fontId="8" fillId="0" borderId="0" xfId="31"/>
    <xf numFmtId="0" fontId="131" fillId="6" borderId="0" xfId="13" applyFont="1" applyFill="1" applyAlignment="1">
      <alignment vertical="center"/>
    </xf>
    <xf numFmtId="0" fontId="79" fillId="6" borderId="0" xfId="13" applyFill="1" applyAlignment="1">
      <alignment vertical="center"/>
    </xf>
    <xf numFmtId="0" fontId="8" fillId="0" borderId="0" xfId="31" applyAlignment="1">
      <alignment horizontal="center" vertical="center"/>
    </xf>
    <xf numFmtId="0" fontId="42" fillId="0" borderId="0" xfId="31" applyFont="1" applyAlignment="1">
      <alignment horizontal="center" wrapText="1"/>
    </xf>
    <xf numFmtId="0" fontId="42" fillId="0" borderId="0" xfId="31" applyFont="1"/>
    <xf numFmtId="1" fontId="80" fillId="0" borderId="3" xfId="33" applyNumberFormat="1" applyFont="1" applyBorder="1" applyAlignment="1">
      <alignment horizontal="center" vertical="center" wrapText="1"/>
    </xf>
    <xf numFmtId="0" fontId="42" fillId="0" borderId="0" xfId="31" applyFont="1" applyAlignment="1">
      <alignment horizontal="center"/>
    </xf>
    <xf numFmtId="1" fontId="42" fillId="0" borderId="46" xfId="31" applyNumberFormat="1" applyFont="1" applyBorder="1" applyAlignment="1">
      <alignment horizontal="center" vertical="center"/>
    </xf>
    <xf numFmtId="200" fontId="132" fillId="0" borderId="3" xfId="31" applyNumberFormat="1" applyFont="1" applyBorder="1" applyAlignment="1">
      <alignment horizontal="center" vertical="center"/>
    </xf>
    <xf numFmtId="201" fontId="132" fillId="0" borderId="3" xfId="31" applyNumberFormat="1" applyFont="1" applyBorder="1" applyAlignment="1">
      <alignment horizontal="center" vertical="center"/>
    </xf>
    <xf numFmtId="202" fontId="42" fillId="0" borderId="3" xfId="31" applyNumberFormat="1" applyFont="1" applyBorder="1" applyAlignment="1">
      <alignment horizontal="center" vertical="center"/>
    </xf>
    <xf numFmtId="2" fontId="42" fillId="0" borderId="3" xfId="31" applyNumberFormat="1" applyFont="1" applyBorder="1" applyAlignment="1">
      <alignment horizontal="center" vertical="center"/>
    </xf>
    <xf numFmtId="169" fontId="42" fillId="3" borderId="3" xfId="31" applyNumberFormat="1" applyFont="1" applyFill="1" applyBorder="1" applyAlignment="1">
      <alignment horizontal="center" vertical="center"/>
    </xf>
    <xf numFmtId="193" fontId="42" fillId="3" borderId="2" xfId="31" applyNumberFormat="1" applyFont="1" applyFill="1" applyBorder="1" applyAlignment="1">
      <alignment horizontal="center" vertical="center"/>
    </xf>
    <xf numFmtId="169" fontId="42" fillId="3" borderId="2" xfId="31" applyNumberFormat="1" applyFont="1" applyFill="1" applyBorder="1" applyAlignment="1">
      <alignment horizontal="center" vertical="center"/>
    </xf>
    <xf numFmtId="0" fontId="42" fillId="0" borderId="47" xfId="31" applyFont="1" applyBorder="1" applyAlignment="1">
      <alignment vertical="center"/>
    </xf>
    <xf numFmtId="201" fontId="42" fillId="0" borderId="3" xfId="31" applyNumberFormat="1" applyFont="1" applyBorder="1" applyAlignment="1">
      <alignment horizontal="center" vertical="center"/>
    </xf>
    <xf numFmtId="0" fontId="81" fillId="0" borderId="45" xfId="31" applyFont="1" applyBorder="1" applyAlignment="1">
      <alignment horizontal="center" vertical="center"/>
    </xf>
    <xf numFmtId="2" fontId="80" fillId="0" borderId="45" xfId="31" applyNumberFormat="1" applyFont="1" applyBorder="1" applyAlignment="1">
      <alignment horizontal="center" vertical="center"/>
    </xf>
    <xf numFmtId="0" fontId="81" fillId="0" borderId="60" xfId="31" applyFont="1" applyBorder="1" applyAlignment="1">
      <alignment vertical="center"/>
    </xf>
    <xf numFmtId="0" fontId="43" fillId="0" borderId="12" xfId="31" applyFont="1" applyBorder="1" applyAlignment="1">
      <alignment vertical="center"/>
    </xf>
    <xf numFmtId="0" fontId="42" fillId="0" borderId="12" xfId="31" applyFont="1" applyBorder="1" applyAlignment="1">
      <alignment horizontal="center" vertical="center"/>
    </xf>
    <xf numFmtId="0" fontId="42" fillId="0" borderId="12" xfId="31" applyFont="1" applyBorder="1" applyAlignment="1">
      <alignment vertical="center"/>
    </xf>
    <xf numFmtId="0" fontId="9" fillId="3" borderId="0" xfId="23" applyFont="1" applyFill="1" applyAlignment="1">
      <alignment wrapText="1"/>
    </xf>
    <xf numFmtId="0" fontId="71" fillId="0" borderId="0" xfId="11"/>
    <xf numFmtId="0" fontId="71" fillId="0" borderId="0" xfId="11" applyAlignment="1">
      <alignment horizontal="center"/>
    </xf>
    <xf numFmtId="0" fontId="71" fillId="0" borderId="0" xfId="11" applyAlignment="1">
      <alignment vertical="center"/>
    </xf>
    <xf numFmtId="0" fontId="34" fillId="0" borderId="0" xfId="11" applyFont="1" applyAlignment="1">
      <alignment horizontal="center"/>
    </xf>
    <xf numFmtId="14" fontId="36" fillId="0" borderId="0" xfId="11" applyNumberFormat="1" applyFont="1" applyAlignment="1">
      <alignment horizontal="left"/>
    </xf>
    <xf numFmtId="14" fontId="34" fillId="0" borderId="0" xfId="11" applyNumberFormat="1" applyFont="1" applyAlignment="1">
      <alignment horizontal="left"/>
    </xf>
    <xf numFmtId="0" fontId="34" fillId="0" borderId="0" xfId="11" applyFont="1" applyAlignment="1">
      <alignment horizontal="center" vertical="center"/>
    </xf>
    <xf numFmtId="0" fontId="36" fillId="0" borderId="0" xfId="11" applyFont="1" applyAlignment="1">
      <alignment vertical="center"/>
    </xf>
    <xf numFmtId="0" fontId="34" fillId="0" borderId="0" xfId="11" applyFont="1" applyAlignment="1">
      <alignment vertical="center"/>
    </xf>
    <xf numFmtId="0" fontId="34" fillId="0" borderId="0" xfId="11" applyFont="1" applyAlignment="1">
      <alignment horizontal="left" vertical="center"/>
    </xf>
    <xf numFmtId="0" fontId="34" fillId="0" borderId="17" xfId="11" applyFont="1" applyBorder="1" applyAlignment="1">
      <alignment horizontal="center" vertical="center"/>
    </xf>
    <xf numFmtId="0" fontId="36" fillId="0" borderId="17" xfId="11" applyFont="1" applyBorder="1" applyAlignment="1">
      <alignment vertical="center"/>
    </xf>
    <xf numFmtId="0" fontId="34" fillId="0" borderId="17" xfId="11" applyFont="1" applyBorder="1" applyAlignment="1">
      <alignment vertical="center"/>
    </xf>
    <xf numFmtId="0" fontId="8" fillId="0" borderId="0" xfId="33"/>
    <xf numFmtId="0" fontId="80" fillId="0" borderId="3" xfId="33" applyFont="1" applyBorder="1" applyAlignment="1">
      <alignment horizontal="center" vertical="center" wrapText="1"/>
    </xf>
    <xf numFmtId="1" fontId="81" fillId="0" borderId="65" xfId="33" applyNumberFormat="1" applyFont="1" applyBorder="1" applyAlignment="1">
      <alignment horizontal="center" vertical="center" wrapText="1"/>
    </xf>
    <xf numFmtId="170" fontId="135" fillId="3" borderId="3" xfId="36" applyNumberFormat="1" applyFont="1" applyFill="1" applyBorder="1" applyAlignment="1">
      <alignment horizontal="center" vertical="center"/>
    </xf>
    <xf numFmtId="4" fontId="81" fillId="0" borderId="3" xfId="33" applyNumberFormat="1" applyFont="1" applyBorder="1" applyAlignment="1">
      <alignment horizontal="center" vertical="center" wrapText="1"/>
    </xf>
    <xf numFmtId="1" fontId="135" fillId="3" borderId="3" xfId="37" applyNumberFormat="1" applyFont="1" applyFill="1" applyBorder="1" applyAlignment="1">
      <alignment horizontal="center" vertical="center" wrapText="1"/>
    </xf>
    <xf numFmtId="4" fontId="81" fillId="0" borderId="8" xfId="33" applyNumberFormat="1" applyFont="1" applyBorder="1" applyAlignment="1">
      <alignment horizontal="center" vertical="center" wrapText="1"/>
    </xf>
    <xf numFmtId="0" fontId="81" fillId="0" borderId="66" xfId="33" applyFont="1" applyBorder="1" applyAlignment="1">
      <alignment horizontal="center" vertical="center" wrapText="1"/>
    </xf>
    <xf numFmtId="4" fontId="80" fillId="0" borderId="67" xfId="33" applyNumberFormat="1" applyFont="1" applyBorder="1" applyAlignment="1">
      <alignment horizontal="center" vertical="center" wrapText="1"/>
    </xf>
    <xf numFmtId="0" fontId="80" fillId="0" borderId="68" xfId="33" applyFont="1" applyBorder="1" applyAlignment="1">
      <alignment horizontal="center" vertical="center" wrapText="1"/>
    </xf>
    <xf numFmtId="0" fontId="71" fillId="0" borderId="69" xfId="11" applyBorder="1" applyAlignment="1">
      <alignment horizontal="center"/>
    </xf>
    <xf numFmtId="0" fontId="71" fillId="0" borderId="70" xfId="11" applyBorder="1" applyAlignment="1">
      <alignment horizontal="center"/>
    </xf>
    <xf numFmtId="0" fontId="9" fillId="0" borderId="3" xfId="9" applyFont="1" applyBorder="1" applyAlignment="1">
      <alignment horizontal="center" vertical="center" wrapText="1"/>
    </xf>
    <xf numFmtId="14" fontId="37" fillId="0" borderId="0" xfId="7" applyNumberFormat="1" applyFont="1" applyAlignment="1">
      <alignment horizontal="left" vertical="center"/>
    </xf>
    <xf numFmtId="14" fontId="48" fillId="0" borderId="0" xfId="7" applyNumberFormat="1" applyFont="1"/>
    <xf numFmtId="14" fontId="123" fillId="0" borderId="0" xfId="11" applyNumberFormat="1" applyFont="1" applyAlignment="1">
      <alignment horizontal="center" vertical="center"/>
    </xf>
    <xf numFmtId="0" fontId="51" fillId="0" borderId="0" xfId="10" applyFont="1" applyAlignment="1">
      <alignment vertical="center"/>
    </xf>
    <xf numFmtId="0" fontId="111" fillId="0" borderId="0" xfId="10" applyFont="1" applyAlignment="1">
      <alignment horizontal="center"/>
    </xf>
    <xf numFmtId="14" fontId="111" fillId="0" borderId="0" xfId="10" applyNumberFormat="1" applyFont="1" applyAlignment="1">
      <alignment horizontal="center"/>
    </xf>
    <xf numFmtId="0" fontId="64" fillId="0" borderId="0" xfId="9" applyAlignment="1">
      <alignment horizontal="center" vertical="center"/>
    </xf>
    <xf numFmtId="0" fontId="64" fillId="0" borderId="0" xfId="29" applyFont="1" applyAlignment="1">
      <alignment horizontal="center" vertical="center"/>
    </xf>
    <xf numFmtId="0" fontId="91" fillId="0" borderId="0" xfId="29" applyFont="1" applyAlignment="1">
      <alignment horizontal="right" vertical="center"/>
    </xf>
    <xf numFmtId="0" fontId="64" fillId="0" borderId="0" xfId="9" applyAlignment="1">
      <alignment horizontal="left" vertical="center"/>
    </xf>
    <xf numFmtId="0" fontId="64" fillId="0" borderId="0" xfId="29" applyFont="1" applyAlignment="1">
      <alignment horizontal="left" vertical="center"/>
    </xf>
    <xf numFmtId="0" fontId="91" fillId="0" borderId="0" xfId="29" applyFont="1" applyAlignment="1">
      <alignment horizontal="left" vertical="center"/>
    </xf>
    <xf numFmtId="1" fontId="9" fillId="0" borderId="0" xfId="9" applyNumberFormat="1" applyFont="1" applyAlignment="1">
      <alignment horizontal="left" vertical="center"/>
    </xf>
    <xf numFmtId="0" fontId="9" fillId="0" borderId="0" xfId="9" applyFont="1" applyAlignment="1">
      <alignment horizontal="left" vertical="center"/>
    </xf>
    <xf numFmtId="14" fontId="26" fillId="0" borderId="0" xfId="29" applyNumberFormat="1" applyFont="1"/>
    <xf numFmtId="0" fontId="6" fillId="0" borderId="3" xfId="9" applyFont="1" applyBorder="1" applyAlignment="1">
      <alignment horizontal="center" vertical="center"/>
    </xf>
    <xf numFmtId="0" fontId="29" fillId="0" borderId="0" xfId="29" applyFont="1"/>
    <xf numFmtId="0" fontId="8" fillId="0" borderId="0" xfId="29" applyFont="1"/>
    <xf numFmtId="1" fontId="36" fillId="0" borderId="0" xfId="29" applyNumberFormat="1" applyFont="1" applyAlignment="1">
      <alignment horizontal="left" vertical="top"/>
    </xf>
    <xf numFmtId="0" fontId="81" fillId="0" borderId="45" xfId="31" applyFont="1" applyBorder="1" applyAlignment="1">
      <alignment vertical="center"/>
    </xf>
    <xf numFmtId="203" fontId="95" fillId="0" borderId="0" xfId="7" applyNumberFormat="1" applyFont="1" applyAlignment="1">
      <alignment vertical="center"/>
    </xf>
    <xf numFmtId="203" fontId="95" fillId="0" borderId="18" xfId="7" applyNumberFormat="1" applyFont="1" applyBorder="1" applyAlignment="1">
      <alignment vertical="center"/>
    </xf>
    <xf numFmtId="204" fontId="42" fillId="0" borderId="3" xfId="31" applyNumberFormat="1" applyFont="1" applyBorder="1" applyAlignment="1">
      <alignment horizontal="center" vertical="center"/>
    </xf>
    <xf numFmtId="0" fontId="8" fillId="0" borderId="3" xfId="31" applyBorder="1" applyAlignment="1">
      <alignment horizontal="center" vertical="center"/>
    </xf>
    <xf numFmtId="0" fontId="138" fillId="0" borderId="3" xfId="31" applyFont="1" applyBorder="1" applyAlignment="1">
      <alignment horizontal="center" vertical="center"/>
    </xf>
    <xf numFmtId="0" fontId="81" fillId="0" borderId="59" xfId="31" applyFont="1" applyBorder="1" applyAlignment="1">
      <alignment horizontal="center" vertical="center"/>
    </xf>
    <xf numFmtId="0" fontId="130" fillId="0" borderId="0" xfId="23" applyFont="1" applyAlignment="1">
      <alignment horizontal="center" wrapText="1"/>
    </xf>
    <xf numFmtId="0" fontId="43" fillId="0" borderId="3" xfId="31" applyFont="1" applyBorder="1" applyAlignment="1">
      <alignment horizontal="center" vertical="center" wrapText="1"/>
    </xf>
    <xf numFmtId="14" fontId="36" fillId="0" borderId="0" xfId="29" applyNumberFormat="1" applyFont="1" applyAlignment="1">
      <alignment horizontal="center" vertical="center"/>
    </xf>
    <xf numFmtId="199" fontId="6" fillId="6" borderId="0" xfId="28" applyNumberFormat="1" applyFont="1" applyFill="1" applyAlignment="1">
      <alignment horizontal="right" vertical="center"/>
    </xf>
    <xf numFmtId="0" fontId="80" fillId="3" borderId="3" xfId="33" applyFont="1" applyFill="1" applyBorder="1" applyAlignment="1">
      <alignment horizontal="center" vertical="center" wrapText="1"/>
    </xf>
    <xf numFmtId="2" fontId="8" fillId="0" borderId="0" xfId="33" applyNumberFormat="1"/>
    <xf numFmtId="205" fontId="135" fillId="3" borderId="6" xfId="35" applyNumberFormat="1" applyFont="1" applyFill="1" applyBorder="1" applyAlignment="1">
      <alignment horizontal="center" vertical="center" wrapText="1"/>
    </xf>
    <xf numFmtId="0" fontId="51" fillId="0" borderId="3" xfId="9" applyFont="1" applyBorder="1" applyAlignment="1">
      <alignment horizontal="center" vertical="center" wrapText="1"/>
    </xf>
    <xf numFmtId="0" fontId="51" fillId="0" borderId="0" xfId="25" applyFont="1"/>
    <xf numFmtId="0" fontId="8" fillId="0" borderId="0" xfId="25" applyFont="1"/>
    <xf numFmtId="0" fontId="64" fillId="0" borderId="3" xfId="9" applyBorder="1" applyAlignment="1">
      <alignment horizontal="center" vertical="center"/>
    </xf>
    <xf numFmtId="0" fontId="113" fillId="0" borderId="0" xfId="9" applyFont="1" applyAlignment="1">
      <alignment horizontal="left" vertical="center"/>
    </xf>
    <xf numFmtId="201" fontId="8" fillId="0" borderId="0" xfId="31" applyNumberFormat="1" applyAlignment="1">
      <alignment horizontal="center" vertical="center"/>
    </xf>
    <xf numFmtId="201" fontId="138" fillId="0" borderId="3" xfId="31" applyNumberFormat="1" applyFont="1" applyBorder="1" applyAlignment="1">
      <alignment horizontal="center" vertical="center"/>
    </xf>
    <xf numFmtId="2" fontId="8" fillId="0" borderId="0" xfId="31" applyNumberFormat="1" applyAlignment="1">
      <alignment horizontal="center" vertical="center"/>
    </xf>
    <xf numFmtId="2" fontId="130" fillId="0" borderId="0" xfId="23" applyNumberFormat="1" applyFont="1" applyAlignment="1">
      <alignment horizontal="center"/>
    </xf>
    <xf numFmtId="2" fontId="130" fillId="0" borderId="0" xfId="23" applyNumberFormat="1" applyFont="1" applyAlignment="1">
      <alignment horizontal="center" wrapText="1"/>
    </xf>
    <xf numFmtId="2" fontId="8" fillId="0" borderId="0" xfId="31" applyNumberFormat="1" applyAlignment="1">
      <alignment horizontal="center"/>
    </xf>
    <xf numFmtId="2" fontId="131" fillId="6" borderId="0" xfId="13" applyNumberFormat="1" applyFont="1" applyFill="1" applyAlignment="1">
      <alignment vertical="center"/>
    </xf>
    <xf numFmtId="2" fontId="79" fillId="6" borderId="0" xfId="13" applyNumberFormat="1" applyFill="1" applyAlignment="1">
      <alignment vertical="center"/>
    </xf>
    <xf numFmtId="2" fontId="42" fillId="0" borderId="0" xfId="31" applyNumberFormat="1" applyFont="1" applyAlignment="1">
      <alignment horizontal="center" wrapText="1"/>
    </xf>
    <xf numFmtId="4" fontId="8" fillId="0" borderId="0" xfId="33" applyNumberFormat="1"/>
    <xf numFmtId="0" fontId="36" fillId="0" borderId="0" xfId="25" applyFont="1" applyAlignment="1">
      <alignment vertical="center"/>
    </xf>
    <xf numFmtId="0" fontId="34" fillId="0" borderId="0" xfId="25" applyFont="1" applyAlignment="1">
      <alignment vertical="center"/>
    </xf>
    <xf numFmtId="0" fontId="12" fillId="0" borderId="0" xfId="10" applyFont="1" applyAlignment="1">
      <alignment vertical="center"/>
    </xf>
    <xf numFmtId="0" fontId="12" fillId="0" borderId="71" xfId="10" applyFont="1" applyBorder="1" applyAlignment="1">
      <alignment vertical="center"/>
    </xf>
    <xf numFmtId="0" fontId="118" fillId="0" borderId="0" xfId="10" applyFont="1"/>
    <xf numFmtId="0" fontId="8" fillId="0" borderId="72" xfId="25" applyFont="1" applyBorder="1"/>
    <xf numFmtId="0" fontId="8" fillId="0" borderId="72" xfId="29" applyFont="1" applyBorder="1"/>
    <xf numFmtId="0" fontId="140" fillId="0" borderId="3" xfId="31" applyFont="1" applyBorder="1" applyAlignment="1">
      <alignment horizontal="center" vertical="center"/>
    </xf>
    <xf numFmtId="0" fontId="42" fillId="7" borderId="0" xfId="31" applyFont="1" applyFill="1"/>
    <xf numFmtId="0" fontId="4" fillId="0" borderId="0" xfId="38"/>
    <xf numFmtId="0" fontId="0" fillId="8" borderId="0" xfId="0" applyFill="1"/>
    <xf numFmtId="0" fontId="8" fillId="8" borderId="3" xfId="31" applyFill="1" applyBorder="1" applyAlignment="1">
      <alignment horizontal="center" vertical="center"/>
    </xf>
    <xf numFmtId="0" fontId="138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7" fillId="0" borderId="0" xfId="0" applyFont="1" applyAlignment="1">
      <alignment vertical="center"/>
    </xf>
    <xf numFmtId="0" fontId="143" fillId="0" borderId="0" xfId="0" applyFont="1" applyAlignment="1">
      <alignment horizontal="center" vertical="center"/>
    </xf>
    <xf numFmtId="0" fontId="143" fillId="0" borderId="0" xfId="0" applyFont="1"/>
    <xf numFmtId="0" fontId="143" fillId="0" borderId="0" xfId="0" applyFont="1" applyAlignment="1">
      <alignment horizontal="left" vertical="center"/>
    </xf>
    <xf numFmtId="14" fontId="143" fillId="0" borderId="0" xfId="0" applyNumberFormat="1" applyFont="1" applyAlignment="1">
      <alignment horizontal="left" vertical="center"/>
    </xf>
    <xf numFmtId="0" fontId="143" fillId="3" borderId="0" xfId="0" applyFont="1" applyFill="1" applyAlignment="1">
      <alignment horizontal="center" vertical="center"/>
    </xf>
    <xf numFmtId="0" fontId="142" fillId="0" borderId="3" xfId="0" applyFont="1" applyBorder="1" applyAlignment="1">
      <alignment horizontal="center" vertical="center"/>
    </xf>
    <xf numFmtId="0" fontId="143" fillId="0" borderId="3" xfId="0" applyFont="1" applyBorder="1" applyAlignment="1">
      <alignment horizontal="center" vertical="center"/>
    </xf>
    <xf numFmtId="0" fontId="142" fillId="0" borderId="3" xfId="0" applyFont="1" applyBorder="1" applyAlignment="1">
      <alignment horizontal="center" vertical="center" wrapText="1"/>
    </xf>
    <xf numFmtId="201" fontId="142" fillId="0" borderId="3" xfId="0" applyNumberFormat="1" applyFont="1" applyBorder="1" applyAlignment="1">
      <alignment horizontal="center" vertical="center" wrapText="1"/>
    </xf>
    <xf numFmtId="2" fontId="142" fillId="0" borderId="3" xfId="0" applyNumberFormat="1" applyFont="1" applyBorder="1" applyAlignment="1">
      <alignment horizontal="center" vertical="center" wrapText="1"/>
    </xf>
    <xf numFmtId="0" fontId="144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5" fillId="0" borderId="1" xfId="0" applyFont="1" applyBorder="1"/>
    <xf numFmtId="0" fontId="145" fillId="0" borderId="14" xfId="0" applyFont="1" applyBorder="1"/>
    <xf numFmtId="2" fontId="144" fillId="0" borderId="3" xfId="0" applyNumberFormat="1" applyFont="1" applyBorder="1" applyAlignment="1">
      <alignment horizontal="center" vertical="center"/>
    </xf>
    <xf numFmtId="0" fontId="144" fillId="0" borderId="1" xfId="0" applyFont="1" applyBorder="1"/>
    <xf numFmtId="0" fontId="144" fillId="0" borderId="14" xfId="0" applyFont="1" applyBorder="1"/>
    <xf numFmtId="1" fontId="144" fillId="0" borderId="3" xfId="0" applyNumberFormat="1" applyFont="1" applyBorder="1" applyAlignment="1">
      <alignment horizontal="center" vertical="center"/>
    </xf>
    <xf numFmtId="0" fontId="145" fillId="0" borderId="2" xfId="0" applyFont="1" applyBorder="1" applyAlignment="1">
      <alignment vertical="center" wrapText="1"/>
    </xf>
    <xf numFmtId="0" fontId="145" fillId="0" borderId="1" xfId="0" applyFont="1" applyBorder="1" applyAlignment="1">
      <alignment vertical="center" wrapText="1"/>
    </xf>
    <xf numFmtId="0" fontId="145" fillId="0" borderId="3" xfId="0" quotePrefix="1" applyFont="1" applyBorder="1" applyAlignment="1">
      <alignment horizontal="center" vertical="center"/>
    </xf>
    <xf numFmtId="0" fontId="145" fillId="0" borderId="1" xfId="0" applyFont="1" applyBorder="1" applyAlignment="1">
      <alignment vertical="center"/>
    </xf>
    <xf numFmtId="0" fontId="145" fillId="0" borderId="16" xfId="0" applyFont="1" applyBorder="1" applyAlignment="1">
      <alignment horizontal="center" vertical="center" wrapText="1"/>
    </xf>
    <xf numFmtId="2" fontId="144" fillId="0" borderId="16" xfId="0" applyNumberFormat="1" applyFont="1" applyBorder="1" applyAlignment="1">
      <alignment horizontal="center" vertical="center"/>
    </xf>
    <xf numFmtId="0" fontId="9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2" fillId="0" borderId="0" xfId="31" applyNumberFormat="1" applyFont="1" applyAlignment="1">
      <alignment horizontal="center" vertical="center" wrapText="1"/>
    </xf>
    <xf numFmtId="1" fontId="42" fillId="0" borderId="21" xfId="31" applyNumberFormat="1" applyFont="1" applyBorder="1" applyAlignment="1">
      <alignment horizontal="center" vertical="center"/>
    </xf>
    <xf numFmtId="200" fontId="132" fillId="0" borderId="18" xfId="31" applyNumberFormat="1" applyFont="1" applyBorder="1" applyAlignment="1">
      <alignment horizontal="center" vertical="center"/>
    </xf>
    <xf numFmtId="201" fontId="132" fillId="0" borderId="29" xfId="31" applyNumberFormat="1" applyFont="1" applyBorder="1" applyAlignment="1">
      <alignment horizontal="center" vertical="center"/>
    </xf>
    <xf numFmtId="201" fontId="132" fillId="0" borderId="13" xfId="31" applyNumberFormat="1" applyFont="1" applyBorder="1" applyAlignment="1">
      <alignment horizontal="center" vertical="center"/>
    </xf>
    <xf numFmtId="202" fontId="42" fillId="0" borderId="29" xfId="31" applyNumberFormat="1" applyFont="1" applyBorder="1" applyAlignment="1">
      <alignment horizontal="center" vertical="center"/>
    </xf>
    <xf numFmtId="204" fontId="42" fillId="0" borderId="29" xfId="31" applyNumberFormat="1" applyFont="1" applyBorder="1" applyAlignment="1">
      <alignment horizontal="center" vertical="center"/>
    </xf>
    <xf numFmtId="2" fontId="42" fillId="0" borderId="13" xfId="31" applyNumberFormat="1" applyFont="1" applyBorder="1" applyAlignment="1">
      <alignment horizontal="center" vertical="center"/>
    </xf>
    <xf numFmtId="169" fontId="42" fillId="3" borderId="13" xfId="31" applyNumberFormat="1" applyFont="1" applyFill="1" applyBorder="1" applyAlignment="1">
      <alignment horizontal="center" vertical="center"/>
    </xf>
    <xf numFmtId="193" fontId="42" fillId="3" borderId="13" xfId="31" applyNumberFormat="1" applyFont="1" applyFill="1" applyBorder="1" applyAlignment="1">
      <alignment horizontal="center" vertical="center"/>
    </xf>
    <xf numFmtId="0" fontId="42" fillId="0" borderId="73" xfId="31" applyFont="1" applyBorder="1" applyAlignment="1">
      <alignment vertical="center"/>
    </xf>
    <xf numFmtId="0" fontId="9" fillId="0" borderId="2" xfId="23" applyFont="1" applyBorder="1" applyAlignment="1">
      <alignment horizontal="center" vertical="center"/>
    </xf>
    <xf numFmtId="0" fontId="9" fillId="0" borderId="1" xfId="23" applyFont="1" applyBorder="1" applyAlignment="1">
      <alignment horizontal="center" vertical="center"/>
    </xf>
    <xf numFmtId="0" fontId="9" fillId="0" borderId="14" xfId="23" applyFont="1" applyBorder="1" applyAlignment="1">
      <alignment horizontal="center" vertical="center"/>
    </xf>
    <xf numFmtId="0" fontId="9" fillId="3" borderId="2" xfId="23" applyFont="1" applyFill="1" applyBorder="1" applyAlignment="1">
      <alignment horizontal="center" vertical="top"/>
    </xf>
    <xf numFmtId="0" fontId="9" fillId="3" borderId="1" xfId="23" applyFont="1" applyFill="1" applyBorder="1" applyAlignment="1">
      <alignment horizontal="center" vertical="top"/>
    </xf>
    <xf numFmtId="0" fontId="9" fillId="3" borderId="14" xfId="23" applyFont="1" applyFill="1" applyBorder="1" applyAlignment="1">
      <alignment horizontal="center" vertical="top"/>
    </xf>
    <xf numFmtId="0" fontId="9" fillId="0" borderId="8" xfId="23" applyFont="1" applyBorder="1" applyAlignment="1">
      <alignment horizontal="center"/>
    </xf>
    <xf numFmtId="0" fontId="9" fillId="0" borderId="16" xfId="23" applyFont="1" applyBorder="1" applyAlignment="1">
      <alignment horizontal="center"/>
    </xf>
    <xf numFmtId="0" fontId="9" fillId="0" borderId="9" xfId="23" applyFont="1" applyBorder="1" applyAlignment="1">
      <alignment horizontal="center"/>
    </xf>
    <xf numFmtId="0" fontId="9" fillId="0" borderId="13" xfId="23" applyFont="1" applyBorder="1" applyAlignment="1">
      <alignment horizontal="center"/>
    </xf>
    <xf numFmtId="0" fontId="9" fillId="0" borderId="0" xfId="23" applyFont="1" applyAlignment="1">
      <alignment horizontal="center"/>
    </xf>
    <xf numFmtId="0" fontId="9" fillId="0" borderId="18" xfId="23" applyFont="1" applyBorder="1" applyAlignment="1">
      <alignment horizontal="center"/>
    </xf>
    <xf numFmtId="0" fontId="9" fillId="0" borderId="10" xfId="23" applyFont="1" applyBorder="1" applyAlignment="1">
      <alignment horizontal="center"/>
    </xf>
    <xf numFmtId="0" fontId="9" fillId="0" borderId="15" xfId="23" applyFont="1" applyBorder="1" applyAlignment="1">
      <alignment horizontal="center"/>
    </xf>
    <xf numFmtId="0" fontId="9" fillId="0" borderId="11" xfId="23" applyFont="1" applyBorder="1" applyAlignment="1">
      <alignment horizontal="center"/>
    </xf>
    <xf numFmtId="0" fontId="9" fillId="3" borderId="8" xfId="23" applyFont="1" applyFill="1" applyBorder="1" applyAlignment="1">
      <alignment horizontal="center" wrapText="1"/>
    </xf>
    <xf numFmtId="0" fontId="9" fillId="3" borderId="16" xfId="23" applyFont="1" applyFill="1" applyBorder="1" applyAlignment="1">
      <alignment horizontal="center" wrapText="1"/>
    </xf>
    <xf numFmtId="0" fontId="9" fillId="3" borderId="9" xfId="23" applyFont="1" applyFill="1" applyBorder="1" applyAlignment="1">
      <alignment horizontal="center" wrapText="1"/>
    </xf>
    <xf numFmtId="0" fontId="9" fillId="3" borderId="13" xfId="23" applyFont="1" applyFill="1" applyBorder="1" applyAlignment="1">
      <alignment horizontal="center" wrapText="1"/>
    </xf>
    <xf numFmtId="0" fontId="9" fillId="3" borderId="0" xfId="23" applyFont="1" applyFill="1" applyAlignment="1">
      <alignment horizontal="center" wrapText="1"/>
    </xf>
    <xf numFmtId="0" fontId="9" fillId="3" borderId="18" xfId="23" applyFont="1" applyFill="1" applyBorder="1" applyAlignment="1">
      <alignment horizontal="center" wrapText="1"/>
    </xf>
    <xf numFmtId="0" fontId="9" fillId="3" borderId="10" xfId="23" applyFont="1" applyFill="1" applyBorder="1" applyAlignment="1">
      <alignment horizontal="center" wrapText="1"/>
    </xf>
    <xf numFmtId="0" fontId="9" fillId="3" borderId="15" xfId="23" applyFont="1" applyFill="1" applyBorder="1" applyAlignment="1">
      <alignment horizontal="center" wrapText="1"/>
    </xf>
    <xf numFmtId="0" fontId="9" fillId="3" borderId="11" xfId="23" applyFont="1" applyFill="1" applyBorder="1" applyAlignment="1">
      <alignment horizontal="center" wrapText="1"/>
    </xf>
    <xf numFmtId="1" fontId="42" fillId="0" borderId="3" xfId="31" applyNumberFormat="1" applyFont="1" applyBorder="1" applyAlignment="1">
      <alignment horizontal="center" vertical="center" wrapText="1"/>
    </xf>
    <xf numFmtId="1" fontId="42" fillId="0" borderId="6" xfId="31" applyNumberFormat="1" applyFont="1" applyBorder="1" applyAlignment="1">
      <alignment horizontal="center" vertical="center" wrapText="1"/>
    </xf>
    <xf numFmtId="1" fontId="42" fillId="0" borderId="29" xfId="31" applyNumberFormat="1" applyFont="1" applyBorder="1" applyAlignment="1">
      <alignment horizontal="center" vertical="center" wrapText="1"/>
    </xf>
    <xf numFmtId="0" fontId="43" fillId="0" borderId="23" xfId="31" applyFont="1" applyBorder="1" applyAlignment="1">
      <alignment horizontal="center"/>
    </xf>
    <xf numFmtId="0" fontId="43" fillId="0" borderId="17" xfId="31" applyFont="1" applyBorder="1" applyAlignment="1">
      <alignment horizontal="center"/>
    </xf>
    <xf numFmtId="0" fontId="43" fillId="0" borderId="49" xfId="31" applyFont="1" applyBorder="1" applyAlignment="1">
      <alignment horizontal="center"/>
    </xf>
    <xf numFmtId="0" fontId="81" fillId="0" borderId="59" xfId="31" applyFont="1" applyBorder="1" applyAlignment="1">
      <alignment horizontal="center" vertical="center"/>
    </xf>
    <xf numFmtId="0" fontId="80" fillId="0" borderId="8" xfId="23" applyFont="1" applyBorder="1" applyAlignment="1">
      <alignment horizontal="center" vertical="center" wrapText="1"/>
    </xf>
    <xf numFmtId="0" fontId="80" fillId="0" borderId="16" xfId="23" applyFont="1" applyBorder="1" applyAlignment="1">
      <alignment horizontal="center" vertical="center" wrapText="1"/>
    </xf>
    <xf numFmtId="0" fontId="80" fillId="0" borderId="9" xfId="23" applyFont="1" applyBorder="1" applyAlignment="1">
      <alignment horizontal="center" vertical="center" wrapText="1"/>
    </xf>
    <xf numFmtId="0" fontId="80" fillId="0" borderId="10" xfId="23" applyFont="1" applyBorder="1" applyAlignment="1">
      <alignment horizontal="center" vertical="center" wrapText="1"/>
    </xf>
    <xf numFmtId="0" fontId="80" fillId="0" borderId="15" xfId="23" applyFont="1" applyBorder="1" applyAlignment="1">
      <alignment horizontal="center" vertical="center" wrapText="1"/>
    </xf>
    <xf numFmtId="0" fontId="80" fillId="0" borderId="11" xfId="23" applyFont="1" applyBorder="1" applyAlignment="1">
      <alignment horizontal="center" vertical="center" wrapText="1"/>
    </xf>
    <xf numFmtId="0" fontId="80" fillId="3" borderId="8" xfId="23" applyFont="1" applyFill="1" applyBorder="1" applyAlignment="1">
      <alignment horizontal="center" vertical="center" wrapText="1"/>
    </xf>
    <xf numFmtId="0" fontId="80" fillId="3" borderId="16" xfId="23" applyFont="1" applyFill="1" applyBorder="1" applyAlignment="1">
      <alignment horizontal="center" vertical="center" wrapText="1"/>
    </xf>
    <xf numFmtId="0" fontId="80" fillId="3" borderId="9" xfId="23" applyFont="1" applyFill="1" applyBorder="1" applyAlignment="1">
      <alignment horizontal="center" vertical="center" wrapText="1"/>
    </xf>
    <xf numFmtId="0" fontId="80" fillId="3" borderId="10" xfId="23" applyFont="1" applyFill="1" applyBorder="1" applyAlignment="1">
      <alignment horizontal="center" vertical="center" wrapText="1"/>
    </xf>
    <xf numFmtId="0" fontId="80" fillId="3" borderId="15" xfId="23" applyFont="1" applyFill="1" applyBorder="1" applyAlignment="1">
      <alignment horizontal="center" vertical="center" wrapText="1"/>
    </xf>
    <xf numFmtId="0" fontId="80" fillId="3" borderId="11" xfId="23" applyFont="1" applyFill="1" applyBorder="1" applyAlignment="1">
      <alignment horizontal="center" vertical="center" wrapText="1"/>
    </xf>
    <xf numFmtId="0" fontId="130" fillId="0" borderId="0" xfId="23" applyFont="1" applyAlignment="1">
      <alignment horizontal="center" wrapText="1"/>
    </xf>
    <xf numFmtId="0" fontId="8" fillId="0" borderId="0" xfId="31" applyAlignment="1">
      <alignment horizontal="center" wrapText="1"/>
    </xf>
    <xf numFmtId="0" fontId="65" fillId="6" borderId="0" xfId="28" applyFont="1" applyFill="1" applyAlignment="1">
      <alignment horizontal="center" vertical="center"/>
    </xf>
    <xf numFmtId="14" fontId="36" fillId="0" borderId="0" xfId="29" applyNumberFormat="1" applyFont="1" applyAlignment="1">
      <alignment horizontal="center" vertical="center"/>
    </xf>
    <xf numFmtId="1" fontId="43" fillId="0" borderId="51" xfId="31" applyNumberFormat="1" applyFont="1" applyBorder="1" applyAlignment="1">
      <alignment horizontal="center" vertical="center" wrapText="1"/>
    </xf>
    <xf numFmtId="1" fontId="43" fillId="0" borderId="46" xfId="31" applyNumberFormat="1" applyFont="1" applyBorder="1" applyAlignment="1">
      <alignment horizontal="center" vertical="center" wrapText="1"/>
    </xf>
    <xf numFmtId="1" fontId="43" fillId="0" borderId="52" xfId="31" applyNumberFormat="1" applyFont="1" applyBorder="1" applyAlignment="1">
      <alignment horizontal="center" vertical="center" wrapText="1"/>
    </xf>
    <xf numFmtId="1" fontId="43" fillId="0" borderId="7" xfId="31" applyNumberFormat="1" applyFont="1" applyBorder="1" applyAlignment="1">
      <alignment horizontal="center" vertical="center" wrapText="1"/>
    </xf>
    <xf numFmtId="1" fontId="43" fillId="0" borderId="53" xfId="31" applyNumberFormat="1" applyFont="1" applyBorder="1" applyAlignment="1">
      <alignment horizontal="center" vertical="center" wrapText="1"/>
    </xf>
    <xf numFmtId="1" fontId="43" fillId="0" borderId="3" xfId="31" applyNumberFormat="1" applyFont="1" applyBorder="1" applyAlignment="1">
      <alignment horizontal="center" vertical="center" wrapText="1"/>
    </xf>
    <xf numFmtId="0" fontId="43" fillId="0" borderId="53" xfId="31" applyFont="1" applyBorder="1" applyAlignment="1">
      <alignment horizontal="center" vertical="center" wrapText="1"/>
    </xf>
    <xf numFmtId="0" fontId="43" fillId="0" borderId="3" xfId="31" applyFont="1" applyBorder="1" applyAlignment="1">
      <alignment horizontal="center" vertical="center" wrapText="1"/>
    </xf>
    <xf numFmtId="0" fontId="80" fillId="0" borderId="52" xfId="33" applyFont="1" applyBorder="1" applyAlignment="1">
      <alignment horizontal="center" vertical="center" wrapText="1"/>
    </xf>
    <xf numFmtId="0" fontId="80" fillId="0" borderId="7" xfId="33" applyFont="1" applyBorder="1" applyAlignment="1">
      <alignment horizontal="center" vertical="center" wrapText="1"/>
    </xf>
    <xf numFmtId="0" fontId="80" fillId="3" borderId="37" xfId="33" applyFont="1" applyFill="1" applyBorder="1" applyAlignment="1">
      <alignment horizontal="center" vertical="center" wrapText="1"/>
    </xf>
    <xf numFmtId="0" fontId="80" fillId="3" borderId="12" xfId="33" applyFont="1" applyFill="1" applyBorder="1" applyAlignment="1">
      <alignment horizontal="center" vertical="center" wrapText="1"/>
    </xf>
    <xf numFmtId="0" fontId="80" fillId="3" borderId="44" xfId="33" applyFont="1" applyFill="1" applyBorder="1" applyAlignment="1">
      <alignment horizontal="center" vertical="center" wrapText="1"/>
    </xf>
    <xf numFmtId="2" fontId="43" fillId="0" borderId="52" xfId="31" applyNumberFormat="1" applyFont="1" applyBorder="1" applyAlignment="1">
      <alignment horizontal="center" vertical="center" wrapText="1"/>
    </xf>
    <xf numFmtId="2" fontId="43" fillId="0" borderId="7" xfId="31" applyNumberFormat="1" applyFont="1" applyBorder="1" applyAlignment="1">
      <alignment horizontal="center" vertical="center" wrapText="1"/>
    </xf>
    <xf numFmtId="0" fontId="43" fillId="0" borderId="54" xfId="31" applyFont="1" applyBorder="1" applyAlignment="1">
      <alignment horizontal="center" vertical="center" wrapText="1"/>
    </xf>
    <xf numFmtId="0" fontId="43" fillId="0" borderId="55" xfId="31" applyFont="1" applyBorder="1" applyAlignment="1">
      <alignment horizontal="center" vertical="center" wrapText="1"/>
    </xf>
    <xf numFmtId="0" fontId="62" fillId="0" borderId="2" xfId="0" applyFont="1" applyBorder="1" applyAlignment="1">
      <alignment horizontal="left" vertical="center" wrapText="1"/>
    </xf>
    <xf numFmtId="0" fontId="62" fillId="0" borderId="1" xfId="0" applyFont="1" applyBorder="1" applyAlignment="1">
      <alignment horizontal="left" vertical="center" wrapText="1"/>
    </xf>
    <xf numFmtId="0" fontId="62" fillId="0" borderId="14" xfId="0" applyFont="1" applyBorder="1" applyAlignment="1">
      <alignment horizontal="left" vertical="center" wrapText="1"/>
    </xf>
    <xf numFmtId="0" fontId="21" fillId="4" borderId="2" xfId="0" applyFont="1" applyFill="1" applyBorder="1" applyAlignment="1">
      <alignment horizontal="left" vertical="center" wrapText="1"/>
    </xf>
    <xf numFmtId="0" fontId="21" fillId="4" borderId="1" xfId="0" applyFont="1" applyFill="1" applyBorder="1" applyAlignment="1">
      <alignment horizontal="left" vertical="center" wrapText="1"/>
    </xf>
    <xf numFmtId="0" fontId="21" fillId="4" borderId="14" xfId="0" applyFont="1" applyFill="1" applyBorder="1" applyAlignment="1">
      <alignment horizontal="left" vertical="center" wrapText="1"/>
    </xf>
    <xf numFmtId="0" fontId="62" fillId="0" borderId="3" xfId="2" applyFont="1" applyBorder="1" applyAlignment="1">
      <alignment horizontal="left" vertical="center" wrapText="1"/>
    </xf>
    <xf numFmtId="0" fontId="21" fillId="4" borderId="3" xfId="2" applyFont="1" applyFill="1" applyBorder="1" applyAlignment="1">
      <alignment horizontal="left" vertical="center" wrapText="1"/>
    </xf>
    <xf numFmtId="0" fontId="80" fillId="0" borderId="3" xfId="2" applyFont="1" applyBorder="1" applyAlignment="1">
      <alignment horizontal="center" vertical="top" wrapText="1"/>
    </xf>
    <xf numFmtId="0" fontId="80" fillId="3" borderId="3" xfId="2" applyFont="1" applyFill="1" applyBorder="1" applyAlignment="1">
      <alignment horizontal="center" vertical="top" wrapText="1"/>
    </xf>
    <xf numFmtId="0" fontId="9" fillId="0" borderId="3" xfId="2" applyFont="1" applyBorder="1" applyAlignment="1">
      <alignment horizontal="center" vertical="center"/>
    </xf>
    <xf numFmtId="0" fontId="9" fillId="3" borderId="3" xfId="2" applyFont="1" applyFill="1" applyBorder="1" applyAlignment="1">
      <alignment horizontal="center" wrapText="1"/>
    </xf>
    <xf numFmtId="0" fontId="9" fillId="3" borderId="3" xfId="2" applyFont="1" applyFill="1" applyBorder="1" applyAlignment="1">
      <alignment horizontal="center" vertical="top"/>
    </xf>
    <xf numFmtId="0" fontId="62" fillId="0" borderId="2" xfId="2" applyFont="1" applyBorder="1" applyAlignment="1">
      <alignment horizontal="left" vertical="center" wrapText="1"/>
    </xf>
    <xf numFmtId="0" fontId="62" fillId="0" borderId="1" xfId="2" applyFont="1" applyBorder="1" applyAlignment="1">
      <alignment horizontal="left" vertical="center" wrapText="1"/>
    </xf>
    <xf numFmtId="0" fontId="62" fillId="0" borderId="14" xfId="2" applyFont="1" applyBorder="1" applyAlignment="1">
      <alignment horizontal="left" vertical="center" wrapText="1"/>
    </xf>
    <xf numFmtId="0" fontId="17" fillId="0" borderId="3" xfId="2" applyFont="1" applyBorder="1" applyAlignment="1">
      <alignment horizontal="center" vertical="center" wrapText="1"/>
    </xf>
    <xf numFmtId="0" fontId="63" fillId="0" borderId="0" xfId="2" applyFont="1" applyAlignment="1">
      <alignment horizontal="center" vertical="center" wrapText="1"/>
    </xf>
    <xf numFmtId="0" fontId="17" fillId="0" borderId="0" xfId="2" applyFont="1" applyAlignment="1">
      <alignment horizontal="left" vertical="center" wrapText="1"/>
    </xf>
    <xf numFmtId="0" fontId="65" fillId="0" borderId="0" xfId="9" applyFont="1" applyAlignment="1">
      <alignment horizontal="center" vertical="center"/>
    </xf>
    <xf numFmtId="0" fontId="17" fillId="0" borderId="0" xfId="2" applyFont="1" applyAlignment="1">
      <alignment horizontal="center" vertical="center" wrapText="1"/>
    </xf>
    <xf numFmtId="0" fontId="62" fillId="0" borderId="0" xfId="2" applyFont="1" applyAlignment="1">
      <alignment horizontal="left" vertical="center" wrapText="1"/>
    </xf>
    <xf numFmtId="0" fontId="20" fillId="0" borderId="0" xfId="6" applyFont="1" applyAlignment="1">
      <alignment horizontal="center" vertical="center"/>
    </xf>
    <xf numFmtId="0" fontId="20" fillId="0" borderId="21" xfId="6" applyFont="1" applyBorder="1" applyAlignment="1">
      <alignment horizontal="left" vertical="center" wrapText="1"/>
    </xf>
    <xf numFmtId="0" fontId="20" fillId="0" borderId="0" xfId="6" applyFont="1" applyAlignment="1">
      <alignment horizontal="left" vertical="center" wrapText="1"/>
    </xf>
    <xf numFmtId="0" fontId="20" fillId="0" borderId="0" xfId="6" applyFont="1" applyAlignment="1">
      <alignment horizontal="justify" vertical="center" wrapText="1"/>
    </xf>
    <xf numFmtId="0" fontId="20" fillId="0" borderId="22" xfId="6" applyFont="1" applyBorder="1" applyAlignment="1">
      <alignment horizontal="justify" vertical="center" wrapText="1"/>
    </xf>
    <xf numFmtId="0" fontId="20" fillId="0" borderId="21" xfId="6" applyFont="1" applyBorder="1" applyAlignment="1">
      <alignment horizontal="center" vertical="center"/>
    </xf>
    <xf numFmtId="0" fontId="20" fillId="0" borderId="22" xfId="6" applyFont="1" applyBorder="1" applyAlignment="1">
      <alignment horizontal="center" vertical="center"/>
    </xf>
    <xf numFmtId="186" fontId="20" fillId="0" borderId="23" xfId="6" quotePrefix="1" applyNumberFormat="1" applyFont="1" applyBorder="1" applyAlignment="1">
      <alignment horizontal="center" vertical="center"/>
    </xf>
    <xf numFmtId="186" fontId="20" fillId="0" borderId="17" xfId="6" applyNumberFormat="1" applyFont="1" applyBorder="1" applyAlignment="1">
      <alignment horizontal="center" vertical="center"/>
    </xf>
    <xf numFmtId="186" fontId="20" fillId="0" borderId="24" xfId="6" applyNumberFormat="1" applyFont="1" applyBorder="1" applyAlignment="1">
      <alignment horizontal="center" vertical="center"/>
    </xf>
    <xf numFmtId="0" fontId="20" fillId="0" borderId="21" xfId="6" applyFont="1" applyBorder="1" applyAlignment="1">
      <alignment horizontal="left" vertical="center"/>
    </xf>
    <xf numFmtId="0" fontId="20" fillId="0" borderId="0" xfId="6" applyFont="1" applyAlignment="1">
      <alignment horizontal="left" vertical="center"/>
    </xf>
    <xf numFmtId="0" fontId="20" fillId="0" borderId="22" xfId="6" applyFont="1" applyBorder="1" applyAlignment="1">
      <alignment horizontal="left" vertical="center"/>
    </xf>
    <xf numFmtId="0" fontId="20" fillId="0" borderId="21" xfId="6" applyFont="1" applyBorder="1" applyAlignment="1">
      <alignment horizontal="left" vertical="top" wrapText="1"/>
    </xf>
    <xf numFmtId="0" fontId="20" fillId="0" borderId="0" xfId="6" applyFont="1" applyAlignment="1">
      <alignment horizontal="left" vertical="top"/>
    </xf>
    <xf numFmtId="0" fontId="20" fillId="0" borderId="21" xfId="6" applyFont="1" applyBorder="1" applyAlignment="1">
      <alignment horizontal="left" vertical="top"/>
    </xf>
    <xf numFmtId="0" fontId="45" fillId="0" borderId="0" xfId="6" applyFont="1" applyAlignment="1">
      <alignment vertical="center"/>
    </xf>
    <xf numFmtId="0" fontId="45" fillId="0" borderId="22" xfId="6" applyFont="1" applyBorder="1" applyAlignment="1">
      <alignment vertical="center"/>
    </xf>
    <xf numFmtId="0" fontId="44" fillId="0" borderId="21" xfId="6" applyFont="1" applyBorder="1" applyAlignment="1">
      <alignment horizontal="center" vertical="center"/>
    </xf>
    <xf numFmtId="0" fontId="46" fillId="0" borderId="0" xfId="6" applyFont="1" applyAlignment="1">
      <alignment vertical="center"/>
    </xf>
    <xf numFmtId="0" fontId="46" fillId="0" borderId="22" xfId="6" applyFont="1" applyBorder="1" applyAlignment="1">
      <alignment vertical="center"/>
    </xf>
    <xf numFmtId="0" fontId="20" fillId="0" borderId="19" xfId="6" applyFont="1" applyBorder="1" applyAlignment="1">
      <alignment horizontal="center" vertical="center" wrapText="1"/>
    </xf>
    <xf numFmtId="0" fontId="20" fillId="0" borderId="12" xfId="6" applyFont="1" applyBorder="1" applyAlignment="1">
      <alignment horizontal="center" vertical="center" wrapText="1"/>
    </xf>
    <xf numFmtId="0" fontId="20" fillId="0" borderId="20" xfId="6" applyFont="1" applyBorder="1" applyAlignment="1">
      <alignment horizontal="center" vertical="center" wrapText="1"/>
    </xf>
    <xf numFmtId="0" fontId="20" fillId="0" borderId="21" xfId="6" applyFont="1" applyBorder="1" applyAlignment="1">
      <alignment horizontal="center" vertical="center" wrapText="1"/>
    </xf>
    <xf numFmtId="0" fontId="45" fillId="0" borderId="0" xfId="6" applyFont="1" applyAlignment="1">
      <alignment vertical="center" wrapText="1"/>
    </xf>
    <xf numFmtId="0" fontId="45" fillId="0" borderId="22" xfId="6" applyFont="1" applyBorder="1" applyAlignment="1">
      <alignment vertical="center" wrapText="1"/>
    </xf>
    <xf numFmtId="0" fontId="6" fillId="0" borderId="2" xfId="29" applyFont="1" applyBorder="1" applyAlignment="1">
      <alignment horizontal="left" vertical="center" wrapText="1"/>
    </xf>
    <xf numFmtId="0" fontId="6" fillId="0" borderId="1" xfId="29" applyFont="1" applyBorder="1" applyAlignment="1">
      <alignment horizontal="left" vertical="center" wrapText="1"/>
    </xf>
    <xf numFmtId="14" fontId="6" fillId="0" borderId="2" xfId="29" applyNumberFormat="1" applyFont="1" applyBorder="1" applyAlignment="1">
      <alignment horizontal="center" vertical="center" wrapText="1"/>
    </xf>
    <xf numFmtId="0" fontId="6" fillId="0" borderId="14" xfId="29" applyFont="1" applyBorder="1" applyAlignment="1">
      <alignment horizontal="center" vertical="center" wrapText="1"/>
    </xf>
    <xf numFmtId="0" fontId="9" fillId="0" borderId="3" xfId="10" applyFont="1" applyBorder="1" applyAlignment="1">
      <alignment horizontal="center"/>
    </xf>
    <xf numFmtId="0" fontId="17" fillId="0" borderId="0" xfId="9" applyFont="1" applyAlignment="1">
      <alignment horizontal="center" vertical="center"/>
    </xf>
    <xf numFmtId="0" fontId="17" fillId="0" borderId="0" xfId="10" applyFont="1" applyAlignment="1">
      <alignment horizontal="center" vertical="center"/>
    </xf>
    <xf numFmtId="0" fontId="84" fillId="0" borderId="0" xfId="9" applyFont="1" applyAlignment="1">
      <alignment horizontal="center" vertical="center"/>
    </xf>
    <xf numFmtId="0" fontId="10" fillId="0" borderId="0" xfId="29" applyFont="1" applyAlignment="1">
      <alignment horizontal="center" vertical="center"/>
    </xf>
    <xf numFmtId="0" fontId="110" fillId="0" borderId="0" xfId="29" applyFont="1" applyAlignment="1">
      <alignment horizontal="center"/>
    </xf>
    <xf numFmtId="0" fontId="51" fillId="0" borderId="3" xfId="9" applyFont="1" applyBorder="1" applyAlignment="1">
      <alignment horizontal="center" vertical="center" wrapText="1"/>
    </xf>
    <xf numFmtId="0" fontId="29" fillId="0" borderId="0" xfId="23" applyFont="1" applyAlignment="1">
      <alignment horizontal="center" wrapText="1"/>
    </xf>
    <xf numFmtId="0" fontId="29" fillId="0" borderId="0" xfId="23" applyFont="1" applyAlignment="1">
      <alignment horizontal="center" vertical="center" wrapText="1"/>
    </xf>
    <xf numFmtId="0" fontId="29" fillId="0" borderId="0" xfId="23" applyFont="1" applyAlignment="1">
      <alignment horizontal="center"/>
    </xf>
    <xf numFmtId="0" fontId="29" fillId="0" borderId="0" xfId="23" applyFont="1" applyAlignment="1">
      <alignment horizontal="center" vertical="center" wrapText="1" shrinkToFit="1"/>
    </xf>
    <xf numFmtId="0" fontId="29" fillId="0" borderId="0" xfId="24" applyFont="1" applyAlignment="1">
      <alignment horizontal="center" vertical="center" wrapText="1"/>
    </xf>
    <xf numFmtId="0" fontId="26" fillId="0" borderId="8" xfId="26" applyFont="1" applyBorder="1" applyAlignment="1">
      <alignment horizontal="center"/>
    </xf>
    <xf numFmtId="0" fontId="26" fillId="0" borderId="16" xfId="26" applyFont="1" applyBorder="1" applyAlignment="1">
      <alignment horizontal="center"/>
    </xf>
    <xf numFmtId="0" fontId="26" fillId="0" borderId="9" xfId="26" applyFont="1" applyBorder="1" applyAlignment="1">
      <alignment horizontal="center"/>
    </xf>
    <xf numFmtId="0" fontId="26" fillId="0" borderId="13" xfId="26" applyFont="1" applyBorder="1" applyAlignment="1">
      <alignment horizontal="center"/>
    </xf>
    <xf numFmtId="0" fontId="26" fillId="0" borderId="0" xfId="26" applyFont="1" applyAlignment="1">
      <alignment horizontal="center"/>
    </xf>
    <xf numFmtId="0" fontId="26" fillId="0" borderId="18" xfId="26" applyFont="1" applyBorder="1" applyAlignment="1">
      <alignment horizontal="center"/>
    </xf>
    <xf numFmtId="0" fontId="26" fillId="0" borderId="10" xfId="26" applyFont="1" applyBorder="1" applyAlignment="1">
      <alignment horizontal="center"/>
    </xf>
    <xf numFmtId="0" fontId="26" fillId="0" borderId="15" xfId="26" applyFont="1" applyBorder="1" applyAlignment="1">
      <alignment horizontal="center"/>
    </xf>
    <xf numFmtId="0" fontId="26" fillId="0" borderId="11" xfId="26" applyFont="1" applyBorder="1" applyAlignment="1">
      <alignment horizontal="center"/>
    </xf>
    <xf numFmtId="0" fontId="9" fillId="0" borderId="2" xfId="10" applyFont="1" applyBorder="1" applyAlignment="1">
      <alignment horizontal="center"/>
    </xf>
    <xf numFmtId="0" fontId="9" fillId="0" borderId="1" xfId="10" applyFont="1" applyBorder="1" applyAlignment="1">
      <alignment horizontal="center"/>
    </xf>
    <xf numFmtId="0" fontId="9" fillId="0" borderId="14" xfId="10" applyFont="1" applyBorder="1" applyAlignment="1">
      <alignment horizontal="center"/>
    </xf>
    <xf numFmtId="0" fontId="139" fillId="0" borderId="2" xfId="10" applyFont="1" applyBorder="1" applyAlignment="1">
      <alignment horizontal="center"/>
    </xf>
    <xf numFmtId="0" fontId="139" fillId="0" borderId="1" xfId="10" applyFont="1" applyBorder="1" applyAlignment="1">
      <alignment horizontal="center"/>
    </xf>
    <xf numFmtId="0" fontId="139" fillId="0" borderId="14" xfId="10" applyFont="1" applyBorder="1" applyAlignment="1">
      <alignment horizontal="center"/>
    </xf>
    <xf numFmtId="0" fontId="43" fillId="0" borderId="2" xfId="10" applyFont="1" applyBorder="1" applyAlignment="1">
      <alignment horizontal="center" vertical="center"/>
    </xf>
    <xf numFmtId="0" fontId="43" fillId="0" borderId="1" xfId="10" applyFont="1" applyBorder="1" applyAlignment="1">
      <alignment horizontal="center" vertical="center"/>
    </xf>
    <xf numFmtId="0" fontId="43" fillId="0" borderId="14" xfId="10" applyFont="1" applyBorder="1" applyAlignment="1">
      <alignment horizontal="center" vertical="center"/>
    </xf>
    <xf numFmtId="0" fontId="43" fillId="0" borderId="8" xfId="10" applyFont="1" applyBorder="1" applyAlignment="1">
      <alignment horizontal="center" vertical="center"/>
    </xf>
    <xf numFmtId="0" fontId="43" fillId="0" borderId="16" xfId="10" applyFont="1" applyBorder="1" applyAlignment="1">
      <alignment horizontal="center" vertical="center"/>
    </xf>
    <xf numFmtId="0" fontId="43" fillId="0" borderId="9" xfId="10" applyFont="1" applyBorder="1" applyAlignment="1">
      <alignment horizontal="center" vertical="center"/>
    </xf>
    <xf numFmtId="0" fontId="43" fillId="0" borderId="10" xfId="10" applyFont="1" applyBorder="1" applyAlignment="1">
      <alignment horizontal="center" vertical="center"/>
    </xf>
    <xf numFmtId="0" fontId="43" fillId="0" borderId="15" xfId="10" applyFont="1" applyBorder="1" applyAlignment="1">
      <alignment horizontal="center" vertical="center"/>
    </xf>
    <xf numFmtId="0" fontId="43" fillId="0" borderId="11" xfId="10" applyFont="1" applyBorder="1" applyAlignment="1">
      <alignment horizontal="center" vertical="center"/>
    </xf>
    <xf numFmtId="0" fontId="66" fillId="0" borderId="8" xfId="10" applyFont="1" applyBorder="1" applyAlignment="1">
      <alignment horizontal="center" vertical="center"/>
    </xf>
    <xf numFmtId="0" fontId="66" fillId="0" borderId="9" xfId="10" applyFont="1" applyBorder="1" applyAlignment="1">
      <alignment horizontal="center" vertical="center"/>
    </xf>
    <xf numFmtId="0" fontId="66" fillId="0" borderId="10" xfId="10" applyFont="1" applyBorder="1" applyAlignment="1">
      <alignment horizontal="center" vertical="center"/>
    </xf>
    <xf numFmtId="0" fontId="66" fillId="0" borderId="11" xfId="10" applyFont="1" applyBorder="1" applyAlignment="1">
      <alignment horizontal="center" vertical="center"/>
    </xf>
    <xf numFmtId="0" fontId="26" fillId="0" borderId="2" xfId="26" applyFont="1" applyBorder="1" applyAlignment="1">
      <alignment horizontal="center" vertical="center"/>
    </xf>
    <xf numFmtId="0" fontId="26" fillId="0" borderId="1" xfId="26" applyFont="1" applyBorder="1" applyAlignment="1">
      <alignment horizontal="center" vertical="center"/>
    </xf>
    <xf numFmtId="0" fontId="26" fillId="0" borderId="14" xfId="26" applyFont="1" applyBorder="1" applyAlignment="1">
      <alignment horizontal="center" vertical="center"/>
    </xf>
    <xf numFmtId="0" fontId="26" fillId="0" borderId="3" xfId="26" applyFont="1" applyBorder="1" applyAlignment="1">
      <alignment horizontal="center"/>
    </xf>
    <xf numFmtId="0" fontId="139" fillId="0" borderId="3" xfId="10" applyFont="1" applyBorder="1" applyAlignment="1">
      <alignment horizontal="center"/>
    </xf>
    <xf numFmtId="0" fontId="43" fillId="0" borderId="3" xfId="10" applyFont="1" applyBorder="1" applyAlignment="1">
      <alignment horizontal="center" vertical="center"/>
    </xf>
    <xf numFmtId="0" fontId="66" fillId="0" borderId="3" xfId="10" applyFont="1" applyBorder="1" applyAlignment="1">
      <alignment horizontal="center" vertical="center"/>
    </xf>
    <xf numFmtId="0" fontId="95" fillId="0" borderId="0" xfId="7" applyFont="1" applyAlignment="1">
      <alignment horizontal="left" vertical="center" wrapText="1"/>
    </xf>
    <xf numFmtId="0" fontId="95" fillId="0" borderId="31" xfId="7" applyFont="1" applyBorder="1" applyAlignment="1">
      <alignment horizontal="left" vertical="center" wrapText="1"/>
    </xf>
    <xf numFmtId="0" fontId="43" fillId="0" borderId="36" xfId="7" applyFont="1" applyBorder="1" applyAlignment="1">
      <alignment horizontal="left" vertical="center"/>
    </xf>
    <xf numFmtId="0" fontId="43" fillId="0" borderId="12" xfId="7" applyFont="1" applyBorder="1" applyAlignment="1">
      <alignment horizontal="left" vertical="center"/>
    </xf>
    <xf numFmtId="0" fontId="43" fillId="0" borderId="37" xfId="7" applyFont="1" applyBorder="1" applyAlignment="1">
      <alignment horizontal="left" vertical="center"/>
    </xf>
    <xf numFmtId="0" fontId="43" fillId="0" borderId="38" xfId="7" applyFont="1" applyBorder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65" fillId="0" borderId="0" xfId="7" applyFont="1" applyAlignment="1">
      <alignment horizontal="center"/>
    </xf>
    <xf numFmtId="0" fontId="67" fillId="0" borderId="0" xfId="7" applyFont="1" applyAlignment="1">
      <alignment horizontal="center" wrapText="1"/>
    </xf>
    <xf numFmtId="0" fontId="29" fillId="0" borderId="30" xfId="7" applyFont="1" applyBorder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29" fillId="0" borderId="31" xfId="7" applyFont="1" applyBorder="1" applyAlignment="1">
      <alignment horizontal="center" vertical="center"/>
    </xf>
    <xf numFmtId="203" fontId="95" fillId="0" borderId="17" xfId="7" applyNumberFormat="1" applyFont="1" applyBorder="1" applyAlignment="1">
      <alignment horizontal="left" vertical="center"/>
    </xf>
    <xf numFmtId="203" fontId="95" fillId="0" borderId="35" xfId="7" applyNumberFormat="1" applyFont="1" applyBorder="1" applyAlignment="1">
      <alignment horizontal="left" vertical="center"/>
    </xf>
    <xf numFmtId="0" fontId="49" fillId="3" borderId="13" xfId="7" applyFont="1" applyFill="1" applyBorder="1" applyAlignment="1">
      <alignment horizontal="center"/>
    </xf>
    <xf numFmtId="0" fontId="49" fillId="3" borderId="0" xfId="7" applyFont="1" applyFill="1" applyAlignment="1">
      <alignment horizontal="center"/>
    </xf>
    <xf numFmtId="0" fontId="49" fillId="3" borderId="8" xfId="7" applyFont="1" applyFill="1" applyBorder="1" applyAlignment="1">
      <alignment horizontal="center"/>
    </xf>
    <xf numFmtId="0" fontId="49" fillId="3" borderId="16" xfId="7" applyFont="1" applyFill="1" applyBorder="1" applyAlignment="1">
      <alignment horizontal="center"/>
    </xf>
    <xf numFmtId="0" fontId="43" fillId="0" borderId="36" xfId="7" applyFont="1" applyBorder="1" applyAlignment="1">
      <alignment horizontal="center" vertical="center"/>
    </xf>
    <xf numFmtId="0" fontId="43" fillId="0" borderId="12" xfId="7" applyFont="1" applyBorder="1" applyAlignment="1">
      <alignment horizontal="center" vertical="center"/>
    </xf>
    <xf numFmtId="0" fontId="43" fillId="0" borderId="44" xfId="7" applyFont="1" applyBorder="1" applyAlignment="1">
      <alignment horizontal="center" vertical="center"/>
    </xf>
    <xf numFmtId="0" fontId="43" fillId="0" borderId="37" xfId="7" applyFont="1" applyBorder="1" applyAlignment="1">
      <alignment horizontal="center" vertical="center"/>
    </xf>
    <xf numFmtId="0" fontId="43" fillId="0" borderId="38" xfId="7" applyFont="1" applyBorder="1" applyAlignment="1">
      <alignment horizontal="center" vertical="center"/>
    </xf>
    <xf numFmtId="0" fontId="42" fillId="0" borderId="30" xfId="7" applyFont="1" applyBorder="1" applyAlignment="1">
      <alignment horizontal="center" vertical="center"/>
    </xf>
    <xf numFmtId="0" fontId="42" fillId="0" borderId="0" xfId="7" applyFont="1" applyAlignment="1">
      <alignment horizontal="center" vertical="center"/>
    </xf>
    <xf numFmtId="0" fontId="42" fillId="0" borderId="18" xfId="7" applyFont="1" applyBorder="1" applyAlignment="1">
      <alignment horizontal="center" vertical="center"/>
    </xf>
    <xf numFmtId="0" fontId="42" fillId="0" borderId="13" xfId="7" applyFont="1" applyBorder="1" applyAlignment="1">
      <alignment horizontal="center" vertical="center"/>
    </xf>
    <xf numFmtId="0" fontId="42" fillId="0" borderId="31" xfId="7" applyFont="1" applyBorder="1" applyAlignment="1">
      <alignment horizontal="center" vertical="center"/>
    </xf>
    <xf numFmtId="0" fontId="42" fillId="0" borderId="13" xfId="7" applyFont="1" applyBorder="1" applyAlignment="1">
      <alignment horizontal="left" vertical="center"/>
    </xf>
    <xf numFmtId="0" fontId="42" fillId="0" borderId="10" xfId="7" applyFont="1" applyBorder="1" applyAlignment="1">
      <alignment horizontal="left" vertical="center"/>
    </xf>
    <xf numFmtId="0" fontId="42" fillId="0" borderId="31" xfId="8" quotePrefix="1" applyFont="1" applyBorder="1" applyAlignment="1">
      <alignment horizontal="left" vertical="center"/>
    </xf>
    <xf numFmtId="0" fontId="42" fillId="0" borderId="40" xfId="8" applyFont="1" applyBorder="1" applyAlignment="1">
      <alignment horizontal="left" vertical="center"/>
    </xf>
    <xf numFmtId="0" fontId="42" fillId="0" borderId="45" xfId="7" applyFont="1" applyBorder="1" applyAlignment="1">
      <alignment horizontal="left" vertical="center"/>
    </xf>
    <xf numFmtId="0" fontId="42" fillId="0" borderId="35" xfId="7" applyFont="1" applyBorder="1" applyAlignment="1">
      <alignment horizontal="left" vertical="center"/>
    </xf>
    <xf numFmtId="0" fontId="43" fillId="0" borderId="42" xfId="7" applyFont="1" applyBorder="1" applyAlignment="1">
      <alignment horizontal="left" vertical="center"/>
    </xf>
    <xf numFmtId="0" fontId="43" fillId="0" borderId="43" xfId="7" applyFont="1" applyBorder="1" applyAlignment="1">
      <alignment horizontal="left" vertical="center"/>
    </xf>
    <xf numFmtId="0" fontId="68" fillId="0" borderId="30" xfId="7" applyFont="1" applyBorder="1" applyAlignment="1">
      <alignment horizontal="center" vertical="center"/>
    </xf>
    <xf numFmtId="0" fontId="68" fillId="0" borderId="0" xfId="7" applyFont="1" applyAlignment="1">
      <alignment horizontal="center" vertical="center"/>
    </xf>
    <xf numFmtId="0" fontId="68" fillId="0" borderId="18" xfId="7" applyFont="1" applyBorder="1" applyAlignment="1">
      <alignment horizontal="center" vertical="center"/>
    </xf>
    <xf numFmtId="0" fontId="68" fillId="0" borderId="13" xfId="7" applyFont="1" applyBorder="1" applyAlignment="1">
      <alignment horizontal="center" vertical="center"/>
    </xf>
    <xf numFmtId="0" fontId="68" fillId="0" borderId="31" xfId="7" applyFont="1" applyBorder="1" applyAlignment="1">
      <alignment horizontal="center" vertical="center"/>
    </xf>
    <xf numFmtId="0" fontId="42" fillId="0" borderId="31" xfId="7" applyFont="1" applyBorder="1" applyAlignment="1">
      <alignment horizontal="left" vertical="center"/>
    </xf>
    <xf numFmtId="0" fontId="97" fillId="0" borderId="2" xfId="17" applyFont="1" applyBorder="1" applyAlignment="1">
      <alignment horizontal="center" vertical="center" wrapText="1"/>
    </xf>
    <xf numFmtId="0" fontId="97" fillId="0" borderId="1" xfId="17" applyFont="1" applyBorder="1" applyAlignment="1">
      <alignment horizontal="center" vertical="center" wrapText="1"/>
    </xf>
    <xf numFmtId="0" fontId="97" fillId="0" borderId="14" xfId="17" applyFont="1" applyBorder="1" applyAlignment="1">
      <alignment horizontal="center" vertical="center" wrapText="1"/>
    </xf>
    <xf numFmtId="0" fontId="9" fillId="0" borderId="3" xfId="2" applyFont="1" applyBorder="1" applyAlignment="1">
      <alignment horizontal="center"/>
    </xf>
    <xf numFmtId="0" fontId="7" fillId="3" borderId="0" xfId="11" quotePrefix="1" applyFont="1" applyFill="1" applyAlignment="1">
      <alignment horizontal="left" vertical="center" wrapText="1"/>
    </xf>
    <xf numFmtId="0" fontId="80" fillId="3" borderId="3" xfId="2" applyFont="1" applyFill="1" applyBorder="1" applyAlignment="1">
      <alignment horizontal="center" vertical="center" wrapText="1"/>
    </xf>
    <xf numFmtId="0" fontId="80" fillId="0" borderId="3" xfId="2" applyFont="1" applyBorder="1" applyAlignment="1">
      <alignment horizontal="center" vertical="center" wrapText="1"/>
    </xf>
    <xf numFmtId="0" fontId="36" fillId="0" borderId="3" xfId="28" applyFont="1" applyBorder="1" applyAlignment="1">
      <alignment horizontal="center" vertical="center" wrapText="1"/>
    </xf>
    <xf numFmtId="0" fontId="6" fillId="3" borderId="2" xfId="2" applyFont="1" applyFill="1" applyBorder="1" applyAlignment="1">
      <alignment horizontal="center" vertical="center"/>
    </xf>
    <xf numFmtId="0" fontId="6" fillId="3" borderId="1" xfId="2" applyFont="1" applyFill="1" applyBorder="1" applyAlignment="1">
      <alignment horizontal="center" vertical="center"/>
    </xf>
    <xf numFmtId="0" fontId="6" fillId="3" borderId="14" xfId="2" applyFont="1" applyFill="1" applyBorder="1" applyAlignment="1">
      <alignment horizontal="center" vertical="center"/>
    </xf>
    <xf numFmtId="49" fontId="6" fillId="3" borderId="2" xfId="2" applyNumberFormat="1" applyFont="1" applyFill="1" applyBorder="1" applyAlignment="1">
      <alignment horizontal="center" vertical="center"/>
    </xf>
    <xf numFmtId="49" fontId="6" fillId="3" borderId="1" xfId="2" applyNumberFormat="1" applyFont="1" applyFill="1" applyBorder="1" applyAlignment="1">
      <alignment horizontal="center" vertical="center"/>
    </xf>
    <xf numFmtId="49" fontId="6" fillId="3" borderId="14" xfId="2" applyNumberFormat="1" applyFont="1" applyFill="1" applyBorder="1" applyAlignment="1">
      <alignment horizontal="center" vertical="center"/>
    </xf>
    <xf numFmtId="0" fontId="7" fillId="3" borderId="0" xfId="11" applyFont="1" applyFill="1" applyAlignment="1">
      <alignment horizontal="left" wrapText="1"/>
    </xf>
    <xf numFmtId="0" fontId="9" fillId="3" borderId="2" xfId="2" applyFont="1" applyFill="1" applyBorder="1" applyAlignment="1">
      <alignment horizontal="center" vertical="center" wrapText="1"/>
    </xf>
    <xf numFmtId="0" fontId="9" fillId="3" borderId="1" xfId="2" applyFont="1" applyFill="1" applyBorder="1" applyAlignment="1">
      <alignment horizontal="center" vertical="center" wrapText="1"/>
    </xf>
    <xf numFmtId="0" fontId="9" fillId="3" borderId="14" xfId="2" applyFont="1" applyFill="1" applyBorder="1" applyAlignment="1">
      <alignment horizontal="center" vertical="center" wrapText="1"/>
    </xf>
    <xf numFmtId="0" fontId="6" fillId="3" borderId="0" xfId="11" applyFont="1" applyFill="1" applyAlignment="1">
      <alignment horizontal="left" vertical="center"/>
    </xf>
    <xf numFmtId="0" fontId="10" fillId="3" borderId="0" xfId="11" applyFont="1" applyFill="1" applyAlignment="1">
      <alignment horizontal="left" vertical="center" wrapText="1"/>
    </xf>
    <xf numFmtId="49" fontId="5" fillId="3" borderId="0" xfId="11" applyNumberFormat="1" applyFont="1" applyFill="1" applyAlignment="1">
      <alignment horizontal="left"/>
    </xf>
    <xf numFmtId="0" fontId="5" fillId="3" borderId="0" xfId="11" applyFont="1" applyFill="1" applyAlignment="1">
      <alignment horizontal="left"/>
    </xf>
    <xf numFmtId="192" fontId="7" fillId="3" borderId="0" xfId="11" applyNumberFormat="1" applyFont="1" applyFill="1" applyAlignment="1">
      <alignment horizontal="left" vertical="center"/>
    </xf>
    <xf numFmtId="0" fontId="74" fillId="3" borderId="0" xfId="12" applyFont="1" applyFill="1" applyAlignment="1">
      <alignment horizontal="left"/>
    </xf>
    <xf numFmtId="0" fontId="6" fillId="3" borderId="0" xfId="11" applyFont="1" applyFill="1" applyAlignment="1">
      <alignment horizontal="left" vertical="center" wrapText="1"/>
    </xf>
    <xf numFmtId="0" fontId="7" fillId="3" borderId="0" xfId="11" applyFont="1" applyFill="1" applyAlignment="1">
      <alignment horizontal="left" vertical="center" wrapText="1"/>
    </xf>
    <xf numFmtId="0" fontId="6" fillId="3" borderId="6" xfId="2" applyFont="1" applyFill="1" applyBorder="1" applyAlignment="1">
      <alignment horizontal="center" vertical="center" wrapText="1"/>
    </xf>
    <xf numFmtId="0" fontId="6" fillId="3" borderId="7" xfId="2" applyFont="1" applyFill="1" applyBorder="1" applyAlignment="1">
      <alignment horizontal="center" vertical="center" wrapText="1"/>
    </xf>
    <xf numFmtId="0" fontId="6" fillId="3" borderId="8" xfId="2" applyFont="1" applyFill="1" applyBorder="1" applyAlignment="1">
      <alignment horizontal="center" vertical="center"/>
    </xf>
    <xf numFmtId="0" fontId="6" fillId="3" borderId="16" xfId="2" applyFont="1" applyFill="1" applyBorder="1" applyAlignment="1">
      <alignment horizontal="center" vertical="center"/>
    </xf>
    <xf numFmtId="0" fontId="6" fillId="3" borderId="9" xfId="2" applyFont="1" applyFill="1" applyBorder="1" applyAlignment="1">
      <alignment horizontal="center" vertical="center"/>
    </xf>
    <xf numFmtId="0" fontId="6" fillId="3" borderId="10" xfId="2" applyFont="1" applyFill="1" applyBorder="1" applyAlignment="1">
      <alignment horizontal="center" vertical="center"/>
    </xf>
    <xf numFmtId="0" fontId="6" fillId="3" borderId="15" xfId="2" applyFont="1" applyFill="1" applyBorder="1" applyAlignment="1">
      <alignment horizontal="center" vertical="center"/>
    </xf>
    <xf numFmtId="0" fontId="6" fillId="3" borderId="11" xfId="2" applyFont="1" applyFill="1" applyBorder="1" applyAlignment="1">
      <alignment horizontal="center" vertical="center"/>
    </xf>
    <xf numFmtId="0" fontId="7" fillId="0" borderId="0" xfId="11" applyFont="1" applyAlignment="1">
      <alignment horizontal="left" wrapText="1"/>
    </xf>
    <xf numFmtId="0" fontId="5" fillId="0" borderId="3" xfId="11" applyFont="1" applyBorder="1" applyAlignment="1">
      <alignment horizontal="center" vertical="center" wrapText="1"/>
    </xf>
    <xf numFmtId="0" fontId="5" fillId="0" borderId="3" xfId="11" applyFont="1" applyBorder="1" applyAlignment="1">
      <alignment horizontal="center" vertical="center"/>
    </xf>
    <xf numFmtId="0" fontId="5" fillId="0" borderId="3" xfId="11" applyFont="1" applyBorder="1" applyAlignment="1">
      <alignment horizontal="center" wrapText="1"/>
    </xf>
    <xf numFmtId="0" fontId="5" fillId="0" borderId="3" xfId="11" applyFont="1" applyBorder="1" applyAlignment="1">
      <alignment horizontal="center"/>
    </xf>
    <xf numFmtId="0" fontId="17" fillId="0" borderId="8" xfId="2" applyFont="1" applyBorder="1" applyAlignment="1">
      <alignment horizontal="center"/>
    </xf>
    <xf numFmtId="0" fontId="17" fillId="0" borderId="16" xfId="2" applyFont="1" applyBorder="1" applyAlignment="1">
      <alignment horizontal="center"/>
    </xf>
    <xf numFmtId="0" fontId="17" fillId="0" borderId="9" xfId="2" applyFont="1" applyBorder="1" applyAlignment="1">
      <alignment horizontal="center"/>
    </xf>
    <xf numFmtId="0" fontId="17" fillId="0" borderId="13" xfId="2" applyFont="1" applyBorder="1" applyAlignment="1">
      <alignment horizontal="center"/>
    </xf>
    <xf numFmtId="0" fontId="17" fillId="0" borderId="0" xfId="2" applyFont="1" applyAlignment="1">
      <alignment horizontal="center"/>
    </xf>
    <xf numFmtId="0" fontId="17" fillId="0" borderId="18" xfId="2" applyFont="1" applyBorder="1" applyAlignment="1">
      <alignment horizontal="center"/>
    </xf>
    <xf numFmtId="0" fontId="17" fillId="0" borderId="10" xfId="2" applyFont="1" applyBorder="1" applyAlignment="1">
      <alignment horizontal="center"/>
    </xf>
    <xf numFmtId="0" fontId="17" fillId="0" borderId="15" xfId="2" applyFont="1" applyBorder="1" applyAlignment="1">
      <alignment horizontal="center"/>
    </xf>
    <xf numFmtId="0" fontId="17" fillId="0" borderId="11" xfId="2" applyFont="1" applyBorder="1" applyAlignment="1">
      <alignment horizontal="center"/>
    </xf>
    <xf numFmtId="0" fontId="17" fillId="0" borderId="3" xfId="2" applyFont="1" applyBorder="1" applyAlignment="1">
      <alignment horizontal="center"/>
    </xf>
    <xf numFmtId="0" fontId="17" fillId="0" borderId="2" xfId="2" applyFont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7" fillId="0" borderId="14" xfId="2" applyFont="1" applyBorder="1" applyAlignment="1">
      <alignment horizontal="center" vertical="center"/>
    </xf>
    <xf numFmtId="0" fontId="17" fillId="0" borderId="3" xfId="2" applyFont="1" applyBorder="1" applyAlignment="1">
      <alignment horizontal="center" vertical="center"/>
    </xf>
    <xf numFmtId="0" fontId="120" fillId="0" borderId="0" xfId="11" applyFont="1" applyAlignment="1">
      <alignment horizontal="center"/>
    </xf>
    <xf numFmtId="0" fontId="122" fillId="0" borderId="0" xfId="11" applyFont="1" applyAlignment="1">
      <alignment horizontal="center"/>
    </xf>
    <xf numFmtId="0" fontId="5" fillId="0" borderId="0" xfId="11" applyFont="1" applyAlignment="1">
      <alignment horizontal="center"/>
    </xf>
    <xf numFmtId="0" fontId="5" fillId="0" borderId="0" xfId="11" applyFont="1" applyAlignment="1">
      <alignment horizontal="left" wrapText="1"/>
    </xf>
    <xf numFmtId="196" fontId="9" fillId="0" borderId="0" xfId="11" applyNumberFormat="1" applyFont="1" applyAlignment="1">
      <alignment horizontal="center" vertical="center"/>
    </xf>
    <xf numFmtId="0" fontId="33" fillId="0" borderId="0" xfId="12" applyFont="1" applyAlignment="1">
      <alignment horizontal="left" vertical="center" wrapText="1"/>
    </xf>
    <xf numFmtId="4" fontId="5" fillId="0" borderId="2" xfId="11" applyNumberFormat="1" applyFont="1" applyBorder="1" applyAlignment="1">
      <alignment horizontal="center"/>
    </xf>
    <xf numFmtId="0" fontId="5" fillId="0" borderId="1" xfId="11" applyFont="1" applyBorder="1" applyAlignment="1">
      <alignment horizontal="center"/>
    </xf>
    <xf numFmtId="0" fontId="5" fillId="0" borderId="14" xfId="11" applyFont="1" applyBorder="1" applyAlignment="1">
      <alignment horizontal="center"/>
    </xf>
    <xf numFmtId="0" fontId="11" fillId="3" borderId="0" xfId="11" applyFont="1" applyFill="1" applyAlignment="1">
      <alignment horizontal="left" vertical="center"/>
    </xf>
    <xf numFmtId="0" fontId="145" fillId="0" borderId="2" xfId="0" applyFont="1" applyBorder="1" applyAlignment="1">
      <alignment horizontal="center" vertical="center" wrapText="1"/>
    </xf>
    <xf numFmtId="0" fontId="145" fillId="0" borderId="1" xfId="0" applyFont="1" applyBorder="1" applyAlignment="1">
      <alignment horizontal="center" vertical="center" wrapText="1"/>
    </xf>
    <xf numFmtId="0" fontId="145" fillId="0" borderId="14" xfId="0" applyFont="1" applyBorder="1" applyAlignment="1">
      <alignment horizontal="center" vertical="center" wrapText="1"/>
    </xf>
    <xf numFmtId="0" fontId="141" fillId="0" borderId="0" xfId="0" applyFont="1" applyAlignment="1">
      <alignment horizontal="center" vertical="center"/>
    </xf>
    <xf numFmtId="0" fontId="142" fillId="0" borderId="0" xfId="0" applyFont="1" applyAlignment="1">
      <alignment horizontal="left" vertical="center"/>
    </xf>
    <xf numFmtId="0" fontId="142" fillId="0" borderId="0" xfId="0" applyFont="1" applyAlignment="1">
      <alignment horizontal="center" vertical="center"/>
    </xf>
    <xf numFmtId="0" fontId="145" fillId="0" borderId="3" xfId="0" applyFont="1" applyBorder="1" applyAlignment="1">
      <alignment horizontal="center"/>
    </xf>
    <xf numFmtId="0" fontId="144" fillId="0" borderId="2" xfId="0" applyFont="1" applyBorder="1" applyAlignment="1">
      <alignment horizontal="center" vertical="center"/>
    </xf>
    <xf numFmtId="0" fontId="144" fillId="0" borderId="14" xfId="0" applyFont="1" applyBorder="1" applyAlignment="1">
      <alignment horizontal="center" vertical="center"/>
    </xf>
    <xf numFmtId="0" fontId="9" fillId="0" borderId="8" xfId="2" applyFont="1" applyBorder="1" applyAlignment="1">
      <alignment horizontal="center"/>
    </xf>
    <xf numFmtId="0" fontId="9" fillId="0" borderId="16" xfId="2" applyFont="1" applyBorder="1" applyAlignment="1">
      <alignment horizontal="center"/>
    </xf>
    <xf numFmtId="0" fontId="9" fillId="0" borderId="9" xfId="2" applyFont="1" applyBorder="1" applyAlignment="1">
      <alignment horizontal="center"/>
    </xf>
    <xf numFmtId="0" fontId="9" fillId="0" borderId="13" xfId="2" applyFont="1" applyBorder="1" applyAlignment="1">
      <alignment horizontal="center"/>
    </xf>
    <xf numFmtId="0" fontId="9" fillId="0" borderId="0" xfId="2" applyFont="1" applyAlignment="1">
      <alignment horizontal="center"/>
    </xf>
    <xf numFmtId="0" fontId="9" fillId="0" borderId="18" xfId="2" applyFont="1" applyBorder="1" applyAlignment="1">
      <alignment horizontal="center"/>
    </xf>
    <xf numFmtId="0" fontId="9" fillId="0" borderId="10" xfId="2" applyFont="1" applyBorder="1" applyAlignment="1">
      <alignment horizontal="center"/>
    </xf>
    <xf numFmtId="0" fontId="9" fillId="0" borderId="15" xfId="2" applyFont="1" applyBorder="1" applyAlignment="1">
      <alignment horizontal="center"/>
    </xf>
    <xf numFmtId="0" fontId="9" fillId="0" borderId="11" xfId="2" applyFont="1" applyBorder="1" applyAlignment="1">
      <alignment horizontal="center"/>
    </xf>
    <xf numFmtId="0" fontId="9" fillId="3" borderId="14" xfId="2" applyFont="1" applyFill="1" applyBorder="1" applyAlignment="1">
      <alignment horizontal="center" vertical="top"/>
    </xf>
    <xf numFmtId="0" fontId="9" fillId="3" borderId="14" xfId="2" applyFont="1" applyFill="1" applyBorder="1" applyAlignment="1">
      <alignment horizontal="center" wrapText="1"/>
    </xf>
    <xf numFmtId="0" fontId="80" fillId="0" borderId="2" xfId="2" applyFont="1" applyBorder="1" applyAlignment="1">
      <alignment horizontal="center" vertical="center" wrapText="1"/>
    </xf>
    <xf numFmtId="0" fontId="80" fillId="0" borderId="1" xfId="2" applyFont="1" applyBorder="1" applyAlignment="1">
      <alignment horizontal="center" vertical="center" wrapText="1"/>
    </xf>
    <xf numFmtId="0" fontId="80" fillId="0" borderId="14" xfId="2" applyFont="1" applyBorder="1" applyAlignment="1">
      <alignment horizontal="center" vertical="center" wrapText="1"/>
    </xf>
    <xf numFmtId="0" fontId="80" fillId="3" borderId="14" xfId="2" applyFont="1" applyFill="1" applyBorder="1" applyAlignment="1">
      <alignment horizontal="center" vertical="center" wrapText="1"/>
    </xf>
    <xf numFmtId="0" fontId="5" fillId="0" borderId="8" xfId="11" applyFont="1" applyBorder="1" applyAlignment="1">
      <alignment horizontal="center"/>
    </xf>
    <xf numFmtId="0" fontId="5" fillId="0" borderId="16" xfId="11" applyFont="1" applyBorder="1" applyAlignment="1">
      <alignment horizontal="center"/>
    </xf>
    <xf numFmtId="0" fontId="5" fillId="0" borderId="9" xfId="11" applyFont="1" applyBorder="1" applyAlignment="1">
      <alignment horizontal="center"/>
    </xf>
    <xf numFmtId="0" fontId="5" fillId="0" borderId="13" xfId="11" applyFont="1" applyBorder="1" applyAlignment="1">
      <alignment horizontal="center"/>
    </xf>
    <xf numFmtId="0" fontId="5" fillId="0" borderId="18" xfId="11" applyFont="1" applyBorder="1" applyAlignment="1">
      <alignment horizontal="center"/>
    </xf>
    <xf numFmtId="0" fontId="5" fillId="0" borderId="10" xfId="11" applyFont="1" applyBorder="1" applyAlignment="1">
      <alignment horizontal="center"/>
    </xf>
    <xf numFmtId="0" fontId="5" fillId="0" borderId="15" xfId="11" applyFont="1" applyBorder="1" applyAlignment="1">
      <alignment horizontal="center"/>
    </xf>
    <xf numFmtId="0" fontId="5" fillId="0" borderId="11" xfId="11" applyFont="1" applyBorder="1" applyAlignment="1">
      <alignment horizontal="center"/>
    </xf>
    <xf numFmtId="0" fontId="80" fillId="0" borderId="64" xfId="33" applyFont="1" applyBorder="1" applyAlignment="1">
      <alignment horizontal="center" vertical="center" wrapText="1"/>
    </xf>
    <xf numFmtId="0" fontId="80" fillId="0" borderId="47" xfId="33" applyFont="1" applyBorder="1" applyAlignment="1">
      <alignment horizontal="center" vertical="center" wrapText="1"/>
    </xf>
    <xf numFmtId="1" fontId="80" fillId="0" borderId="56" xfId="33" applyNumberFormat="1" applyFont="1" applyBorder="1" applyAlignment="1">
      <alignment horizontal="center" vertical="center" wrapText="1"/>
    </xf>
    <xf numFmtId="1" fontId="80" fillId="0" borderId="57" xfId="33" applyNumberFormat="1" applyFont="1" applyBorder="1" applyAlignment="1">
      <alignment horizontal="center" vertical="center" wrapText="1"/>
    </xf>
    <xf numFmtId="1" fontId="80" fillId="0" borderId="58" xfId="33" applyNumberFormat="1" applyFont="1" applyBorder="1" applyAlignment="1">
      <alignment horizontal="center" vertical="center" wrapText="1"/>
    </xf>
    <xf numFmtId="0" fontId="137" fillId="0" borderId="2" xfId="11" applyFont="1" applyBorder="1" applyAlignment="1">
      <alignment horizontal="center" vertical="center"/>
    </xf>
    <xf numFmtId="0" fontId="137" fillId="0" borderId="1" xfId="11" applyFont="1" applyBorder="1" applyAlignment="1">
      <alignment horizontal="center" vertical="center"/>
    </xf>
    <xf numFmtId="0" fontId="137" fillId="0" borderId="14" xfId="11" applyFont="1" applyBorder="1" applyAlignment="1">
      <alignment horizontal="center" vertical="center"/>
    </xf>
    <xf numFmtId="0" fontId="17" fillId="0" borderId="0" xfId="11" applyFont="1" applyAlignment="1">
      <alignment horizontal="center" vertical="center" wrapText="1"/>
    </xf>
    <xf numFmtId="0" fontId="17" fillId="0" borderId="0" xfId="11" applyFont="1" applyAlignment="1">
      <alignment horizontal="center" vertical="top" wrapText="1"/>
    </xf>
    <xf numFmtId="199" fontId="6" fillId="6" borderId="0" xfId="28" applyNumberFormat="1" applyFont="1" applyFill="1" applyAlignment="1">
      <alignment horizontal="right" vertical="center"/>
    </xf>
    <xf numFmtId="1" fontId="80" fillId="0" borderId="51" xfId="33" applyNumberFormat="1" applyFont="1" applyBorder="1" applyAlignment="1">
      <alignment horizontal="center" vertical="center" wrapText="1"/>
    </xf>
    <xf numFmtId="1" fontId="80" fillId="0" borderId="46" xfId="33" applyNumberFormat="1" applyFont="1" applyBorder="1" applyAlignment="1">
      <alignment horizontal="center" vertical="center" wrapText="1"/>
    </xf>
    <xf numFmtId="1" fontId="80" fillId="0" borderId="52" xfId="33" applyNumberFormat="1" applyFont="1" applyBorder="1" applyAlignment="1">
      <alignment horizontal="center" vertical="center" wrapText="1"/>
    </xf>
    <xf numFmtId="1" fontId="80" fillId="0" borderId="7" xfId="33" applyNumberFormat="1" applyFont="1" applyBorder="1" applyAlignment="1">
      <alignment horizontal="center" vertical="center" wrapText="1"/>
    </xf>
    <xf numFmtId="0" fontId="80" fillId="0" borderId="61" xfId="33" applyFont="1" applyBorder="1" applyAlignment="1">
      <alignment horizontal="center" vertical="center" wrapText="1"/>
    </xf>
    <xf numFmtId="0" fontId="80" fillId="0" borderId="62" xfId="33" applyFont="1" applyBorder="1" applyAlignment="1">
      <alignment horizontal="center" vertical="center"/>
    </xf>
    <xf numFmtId="0" fontId="80" fillId="3" borderId="53" xfId="33" applyFont="1" applyFill="1" applyBorder="1" applyAlignment="1">
      <alignment horizontal="center" vertical="center" wrapText="1"/>
    </xf>
    <xf numFmtId="0" fontId="80" fillId="3" borderId="3" xfId="33" applyFont="1" applyFill="1" applyBorder="1" applyAlignment="1">
      <alignment horizontal="center" vertical="center" wrapText="1"/>
    </xf>
    <xf numFmtId="2" fontId="80" fillId="0" borderId="53" xfId="33" applyNumberFormat="1" applyFont="1" applyBorder="1" applyAlignment="1">
      <alignment horizontal="center" vertical="center" wrapText="1"/>
    </xf>
    <xf numFmtId="2" fontId="80" fillId="0" borderId="3" xfId="33" applyNumberFormat="1" applyFont="1" applyBorder="1" applyAlignment="1">
      <alignment horizontal="center" vertical="center" wrapText="1"/>
    </xf>
    <xf numFmtId="2" fontId="80" fillId="0" borderId="61" xfId="33" applyNumberFormat="1" applyFont="1" applyBorder="1" applyAlignment="1">
      <alignment horizontal="center" vertical="center" wrapText="1"/>
    </xf>
    <xf numFmtId="2" fontId="80" fillId="0" borderId="63" xfId="33" applyNumberFormat="1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9" fillId="3" borderId="3" xfId="2" applyFont="1" applyFill="1" applyBorder="1" applyAlignment="1">
      <alignment horizontal="center" vertical="top" wrapText="1"/>
    </xf>
    <xf numFmtId="0" fontId="9" fillId="3" borderId="8" xfId="2" applyFont="1" applyFill="1" applyBorder="1" applyAlignment="1">
      <alignment horizontal="center" wrapText="1"/>
    </xf>
    <xf numFmtId="0" fontId="9" fillId="3" borderId="16" xfId="2" applyFont="1" applyFill="1" applyBorder="1" applyAlignment="1">
      <alignment horizontal="center" wrapText="1"/>
    </xf>
    <xf numFmtId="0" fontId="9" fillId="3" borderId="9" xfId="2" applyFont="1" applyFill="1" applyBorder="1" applyAlignment="1">
      <alignment horizontal="center" wrapText="1"/>
    </xf>
    <xf numFmtId="0" fontId="9" fillId="3" borderId="13" xfId="2" applyFont="1" applyFill="1" applyBorder="1" applyAlignment="1">
      <alignment horizontal="center" wrapText="1"/>
    </xf>
    <xf numFmtId="0" fontId="9" fillId="3" borderId="0" xfId="2" applyFont="1" applyFill="1" applyAlignment="1">
      <alignment horizontal="center" wrapText="1"/>
    </xf>
    <xf numFmtId="0" fontId="9" fillId="3" borderId="18" xfId="2" applyFont="1" applyFill="1" applyBorder="1" applyAlignment="1">
      <alignment horizontal="center" wrapText="1"/>
    </xf>
    <xf numFmtId="0" fontId="9" fillId="3" borderId="10" xfId="2" applyFont="1" applyFill="1" applyBorder="1" applyAlignment="1">
      <alignment horizontal="center" wrapText="1"/>
    </xf>
    <xf numFmtId="0" fontId="9" fillId="3" borderId="15" xfId="2" applyFont="1" applyFill="1" applyBorder="1" applyAlignment="1">
      <alignment horizontal="center" wrapText="1"/>
    </xf>
    <xf numFmtId="0" fontId="9" fillId="3" borderId="11" xfId="2" applyFont="1" applyFill="1" applyBorder="1" applyAlignment="1">
      <alignment horizontal="center" wrapText="1"/>
    </xf>
    <xf numFmtId="0" fontId="6" fillId="0" borderId="2" xfId="2" applyFont="1" applyBorder="1" applyAlignment="1">
      <alignment horizontal="center" vertical="center" wrapText="1"/>
    </xf>
    <xf numFmtId="0" fontId="6" fillId="0" borderId="1" xfId="2" applyFont="1" applyBorder="1" applyAlignment="1">
      <alignment horizontal="center" vertical="center" wrapText="1"/>
    </xf>
    <xf numFmtId="0" fontId="6" fillId="0" borderId="14" xfId="2" applyFont="1" applyBorder="1" applyAlignment="1">
      <alignment horizontal="center" vertical="center" wrapText="1"/>
    </xf>
    <xf numFmtId="0" fontId="6" fillId="0" borderId="2" xfId="2" applyFont="1" applyBorder="1" applyAlignment="1">
      <alignment horizontal="center" wrapText="1"/>
    </xf>
    <xf numFmtId="0" fontId="6" fillId="0" borderId="1" xfId="2" applyFont="1" applyBorder="1" applyAlignment="1">
      <alignment horizontal="center" wrapText="1"/>
    </xf>
    <xf numFmtId="0" fontId="6" fillId="0" borderId="14" xfId="2" applyFont="1" applyBorder="1" applyAlignment="1">
      <alignment horizontal="center" wrapText="1"/>
    </xf>
    <xf numFmtId="0" fontId="6" fillId="0" borderId="2" xfId="2" applyFont="1" applyBorder="1" applyAlignment="1">
      <alignment horizontal="left" vertical="center" wrapText="1"/>
    </xf>
    <xf numFmtId="0" fontId="6" fillId="0" borderId="1" xfId="2" applyFont="1" applyBorder="1" applyAlignment="1">
      <alignment horizontal="left" vertical="center" wrapText="1"/>
    </xf>
    <xf numFmtId="0" fontId="6" fillId="0" borderId="14" xfId="2" applyFont="1" applyBorder="1" applyAlignment="1">
      <alignment horizontal="left" vertical="center" wrapText="1"/>
    </xf>
    <xf numFmtId="0" fontId="6" fillId="0" borderId="2" xfId="13" applyFont="1" applyBorder="1" applyAlignment="1">
      <alignment horizontal="center" vertical="center" wrapText="1"/>
    </xf>
    <xf numFmtId="0" fontId="6" fillId="0" borderId="1" xfId="13" applyFont="1" applyBorder="1" applyAlignment="1">
      <alignment horizontal="center" vertical="center" wrapText="1"/>
    </xf>
    <xf numFmtId="0" fontId="6" fillId="0" borderId="14" xfId="13" applyFont="1" applyBorder="1" applyAlignment="1">
      <alignment horizontal="center" vertical="center" wrapText="1"/>
    </xf>
    <xf numFmtId="0" fontId="6" fillId="0" borderId="0" xfId="11" applyFont="1" applyAlignment="1">
      <alignment horizontal="left" vertical="center"/>
    </xf>
    <xf numFmtId="0" fontId="6" fillId="0" borderId="0" xfId="11" applyFont="1" applyAlignment="1">
      <alignment horizontal="left" wrapText="1"/>
    </xf>
    <xf numFmtId="0" fontId="10" fillId="0" borderId="0" xfId="11" applyFont="1" applyAlignment="1">
      <alignment horizontal="left" vertical="center" wrapText="1"/>
    </xf>
    <xf numFmtId="0" fontId="36" fillId="0" borderId="2" xfId="2" applyFont="1" applyBorder="1" applyAlignment="1">
      <alignment horizontal="center" vertical="center" wrapText="1"/>
    </xf>
    <xf numFmtId="0" fontId="36" fillId="0" borderId="1" xfId="2" applyFont="1" applyBorder="1" applyAlignment="1">
      <alignment horizontal="center" vertical="center" wrapText="1"/>
    </xf>
    <xf numFmtId="0" fontId="36" fillId="0" borderId="14" xfId="2" applyFont="1" applyBorder="1" applyAlignment="1">
      <alignment horizontal="center" vertical="center" wrapText="1"/>
    </xf>
    <xf numFmtId="0" fontId="36" fillId="0" borderId="2" xfId="13" applyFont="1" applyBorder="1" applyAlignment="1">
      <alignment horizontal="center" vertical="center" wrapText="1"/>
    </xf>
    <xf numFmtId="0" fontId="36" fillId="0" borderId="1" xfId="13" applyFont="1" applyBorder="1" applyAlignment="1">
      <alignment horizontal="center" vertical="center" wrapText="1"/>
    </xf>
    <xf numFmtId="0" fontId="36" fillId="0" borderId="14" xfId="13" applyFont="1" applyBorder="1" applyAlignment="1">
      <alignment horizontal="center" vertical="center" wrapText="1"/>
    </xf>
    <xf numFmtId="0" fontId="36" fillId="0" borderId="3" xfId="2" applyFont="1" applyBorder="1" applyAlignment="1">
      <alignment horizontal="center" vertical="center"/>
    </xf>
    <xf numFmtId="0" fontId="6" fillId="0" borderId="0" xfId="11" applyFont="1" applyAlignment="1">
      <alignment horizontal="left" vertical="center" wrapText="1"/>
    </xf>
    <xf numFmtId="0" fontId="9" fillId="0" borderId="0" xfId="11" applyFont="1" applyAlignment="1">
      <alignment horizontal="left"/>
    </xf>
    <xf numFmtId="0" fontId="9" fillId="0" borderId="0" xfId="2" applyFont="1" applyAlignment="1">
      <alignment horizontal="left" vertical="center" wrapText="1"/>
    </xf>
    <xf numFmtId="49" fontId="6" fillId="0" borderId="0" xfId="11" applyNumberFormat="1" applyFont="1" applyAlignment="1">
      <alignment horizontal="left" wrapText="1"/>
    </xf>
    <xf numFmtId="192" fontId="6" fillId="0" borderId="0" xfId="11" applyNumberFormat="1" applyFont="1" applyAlignment="1">
      <alignment horizontal="center"/>
    </xf>
    <xf numFmtId="0" fontId="6" fillId="0" borderId="0" xfId="11" applyFont="1" applyAlignment="1">
      <alignment horizontal="center" vertical="center"/>
    </xf>
    <xf numFmtId="0" fontId="9" fillId="0" borderId="0" xfId="11" quotePrefix="1" applyFont="1" applyAlignment="1">
      <alignment horizontal="left" vertical="center" wrapText="1"/>
    </xf>
    <xf numFmtId="2" fontId="20" fillId="3" borderId="3" xfId="0" applyNumberFormat="1" applyFont="1" applyFill="1" applyBorder="1" applyAlignment="1">
      <alignment horizontal="center" vertical="center" wrapText="1"/>
    </xf>
    <xf numFmtId="0" fontId="22" fillId="3" borderId="6" xfId="0" applyFont="1" applyFill="1" applyBorder="1" applyAlignment="1">
      <alignment horizontal="center" vertical="center"/>
    </xf>
    <xf numFmtId="0" fontId="22" fillId="3" borderId="29" xfId="0" applyFont="1" applyFill="1" applyBorder="1" applyAlignment="1">
      <alignment horizontal="center" vertical="center"/>
    </xf>
    <xf numFmtId="0" fontId="22" fillId="3" borderId="7" xfId="0" applyFont="1" applyFill="1" applyBorder="1" applyAlignment="1">
      <alignment horizontal="center" vertical="center"/>
    </xf>
    <xf numFmtId="0" fontId="20" fillId="3" borderId="3" xfId="0" applyFont="1" applyFill="1" applyBorder="1" applyAlignment="1">
      <alignment horizontal="center" vertical="center"/>
    </xf>
    <xf numFmtId="0" fontId="20" fillId="3" borderId="3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0" fontId="22" fillId="3" borderId="6" xfId="0" applyFont="1" applyFill="1" applyBorder="1" applyAlignment="1">
      <alignment horizontal="center" vertical="center" wrapText="1"/>
    </xf>
    <xf numFmtId="0" fontId="22" fillId="3" borderId="29" xfId="0" applyFont="1" applyFill="1" applyBorder="1" applyAlignment="1">
      <alignment horizontal="center" vertical="center" wrapText="1"/>
    </xf>
    <xf numFmtId="0" fontId="22" fillId="3" borderId="7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71" fontId="6" fillId="0" borderId="4" xfId="0" applyNumberFormat="1" applyFont="1" applyBorder="1" applyAlignment="1">
      <alignment horizontal="center"/>
    </xf>
    <xf numFmtId="4" fontId="7" fillId="0" borderId="4" xfId="0" applyNumberFormat="1" applyFont="1" applyBorder="1" applyAlignment="1">
      <alignment horizontal="right" indent="2"/>
    </xf>
    <xf numFmtId="168" fontId="7" fillId="0" borderId="4" xfId="0" applyNumberFormat="1" applyFont="1" applyBorder="1" applyAlignment="1">
      <alignment horizontal="center"/>
    </xf>
    <xf numFmtId="0" fontId="9" fillId="0" borderId="7" xfId="0" applyFont="1" applyBorder="1" applyAlignment="1">
      <alignment horizontal="center" vertical="center"/>
    </xf>
    <xf numFmtId="4" fontId="5" fillId="0" borderId="7" xfId="0" applyNumberFormat="1" applyFont="1" applyBorder="1" applyAlignment="1">
      <alignment horizontal="right" indent="2"/>
    </xf>
    <xf numFmtId="168" fontId="5" fillId="0" borderId="7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9" fillId="0" borderId="1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165" fontId="7" fillId="0" borderId="4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36" fillId="3" borderId="0" xfId="5" applyFont="1" applyFill="1" applyAlignment="1">
      <alignment horizontal="center"/>
    </xf>
    <xf numFmtId="164" fontId="36" fillId="3" borderId="0" xfId="1" applyFont="1" applyFill="1" applyAlignment="1">
      <alignment horizontal="center"/>
    </xf>
    <xf numFmtId="0" fontId="36" fillId="3" borderId="0" xfId="5" applyFont="1" applyFill="1" applyAlignment="1">
      <alignment horizontal="center" vertical="center"/>
    </xf>
    <xf numFmtId="177" fontId="34" fillId="0" borderId="0" xfId="3" applyNumberFormat="1" applyFont="1" applyAlignment="1">
      <alignment horizontal="left" vertical="center" wrapText="1"/>
    </xf>
    <xf numFmtId="183" fontId="34" fillId="0" borderId="2" xfId="2" applyNumberFormat="1" applyFont="1" applyBorder="1" applyAlignment="1">
      <alignment horizontal="left"/>
    </xf>
    <xf numFmtId="183" fontId="34" fillId="0" borderId="1" xfId="2" applyNumberFormat="1" applyFont="1" applyBorder="1" applyAlignment="1">
      <alignment horizontal="left"/>
    </xf>
    <xf numFmtId="183" fontId="34" fillId="0" borderId="14" xfId="2" applyNumberFormat="1" applyFont="1" applyBorder="1" applyAlignment="1">
      <alignment horizontal="left"/>
    </xf>
    <xf numFmtId="0" fontId="17" fillId="0" borderId="0" xfId="3" applyFont="1" applyAlignment="1">
      <alignment horizontal="center" vertical="center" wrapText="1"/>
    </xf>
    <xf numFmtId="172" fontId="34" fillId="0" borderId="0" xfId="3" applyNumberFormat="1" applyFont="1" applyAlignment="1">
      <alignment horizontal="left" vertical="center"/>
    </xf>
    <xf numFmtId="14" fontId="34" fillId="0" borderId="0" xfId="3" applyNumberFormat="1" applyFont="1" applyAlignment="1">
      <alignment horizontal="left" vertical="center"/>
    </xf>
    <xf numFmtId="0" fontId="41" fillId="0" borderId="0" xfId="3" applyFont="1" applyAlignment="1">
      <alignment horizontal="left" vertical="center"/>
    </xf>
    <xf numFmtId="177" fontId="34" fillId="0" borderId="0" xfId="3" applyNumberFormat="1" applyFont="1" applyAlignment="1">
      <alignment horizontal="left" vertical="center"/>
    </xf>
    <xf numFmtId="180" fontId="34" fillId="0" borderId="0" xfId="3" applyNumberFormat="1" applyFont="1" applyAlignment="1">
      <alignment horizontal="left" vertical="center"/>
    </xf>
    <xf numFmtId="178" fontId="34" fillId="0" borderId="0" xfId="3" applyNumberFormat="1" applyFont="1" applyAlignment="1">
      <alignment horizontal="left" vertical="center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 wrapText="1"/>
    </xf>
    <xf numFmtId="0" fontId="1" fillId="0" borderId="0" xfId="41"/>
    <xf numFmtId="0" fontId="1" fillId="0" borderId="0" xfId="41"/>
  </cellXfs>
  <cellStyles count="42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33"/>
      <c r="C2" s="633"/>
      <c r="D2" s="633"/>
      <c r="E2" s="633"/>
      <c r="F2" s="119"/>
      <c r="H2" s="131"/>
    </row>
    <row r="3" spans="1:12" ht="40.5" customHeight="1">
      <c r="B3" s="634"/>
      <c r="C3" s="634"/>
      <c r="D3" s="634"/>
      <c r="E3" s="634"/>
      <c r="F3" s="120"/>
      <c r="H3" s="131"/>
      <c r="L3" s="135" t="s">
        <v>183</v>
      </c>
    </row>
    <row r="4" spans="1:12" ht="22.5" customHeight="1">
      <c r="B4" s="634"/>
      <c r="C4" s="634"/>
      <c r="D4" s="634"/>
      <c r="E4" s="634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5" t="str">
        <f>"LIST OF ACCEPTANCE MINUTES FOR FILLING SAND K≥95 "</f>
        <v xml:space="preserve">LIST OF ACCEPTANCE MINUTES FOR FILLING SAND K≥95 </v>
      </c>
      <c r="B7" s="635"/>
      <c r="C7" s="635"/>
      <c r="D7" s="635"/>
      <c r="E7" s="635"/>
      <c r="F7" s="635"/>
      <c r="G7" s="635"/>
      <c r="H7" s="635"/>
      <c r="I7" s="132"/>
      <c r="J7" s="132"/>
      <c r="K7" s="132"/>
    </row>
    <row r="8" spans="1:12" ht="22.5" customHeight="1">
      <c r="A8" s="636" t="str">
        <f>"Danh mục biên bản nghiệm thu đắp cát K≥0.95 "</f>
        <v xml:space="preserve">Danh mục biên bản nghiệm thu đắp cát K≥0.95 </v>
      </c>
      <c r="B8" s="636"/>
      <c r="C8" s="636"/>
      <c r="D8" s="636"/>
      <c r="E8" s="636"/>
      <c r="F8" s="636"/>
      <c r="G8" s="636"/>
      <c r="H8" s="636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34" t="s">
        <v>182</v>
      </c>
      <c r="B10" s="634"/>
      <c r="D10" s="134">
        <f>+G75</f>
        <v>46012</v>
      </c>
      <c r="E10" s="121"/>
      <c r="F10" s="121"/>
      <c r="H10" s="131"/>
    </row>
    <row r="11" spans="1:12" ht="22.5" customHeight="1">
      <c r="A11" s="634" t="s">
        <v>167</v>
      </c>
      <c r="B11" s="634"/>
      <c r="C11" s="634"/>
      <c r="D11" s="637" t="s">
        <v>178</v>
      </c>
      <c r="E11" s="637"/>
      <c r="F11" s="637"/>
      <c r="H11" s="131"/>
    </row>
    <row r="12" spans="1:12" ht="22.5" customHeight="1">
      <c r="A12" s="634" t="s">
        <v>180</v>
      </c>
      <c r="B12" s="634"/>
      <c r="C12" s="634"/>
      <c r="D12" s="637" t="e">
        <f>#REF!</f>
        <v>#REF!</v>
      </c>
      <c r="E12" s="637"/>
      <c r="F12" s="637"/>
      <c r="H12" s="131"/>
    </row>
    <row r="13" spans="1:12" ht="22.5" customHeight="1">
      <c r="A13" s="634" t="s">
        <v>181</v>
      </c>
      <c r="B13" s="634"/>
      <c r="C13" s="634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32" t="s">
        <v>283</v>
      </c>
      <c r="C15" s="632"/>
      <c r="D15" s="632"/>
      <c r="E15" s="632"/>
      <c r="F15" s="632"/>
      <c r="G15" s="123" t="s">
        <v>285</v>
      </c>
      <c r="H15" s="123" t="s">
        <v>287</v>
      </c>
    </row>
    <row r="16" spans="1:12" ht="45" customHeight="1">
      <c r="A16" s="249">
        <v>9</v>
      </c>
      <c r="B16" s="619" t="s">
        <v>347</v>
      </c>
      <c r="C16" s="620"/>
      <c r="D16" s="620"/>
      <c r="E16" s="620"/>
      <c r="F16" s="621"/>
      <c r="G16" s="250">
        <f>+G22</f>
        <v>0</v>
      </c>
      <c r="H16" s="123"/>
    </row>
    <row r="17" spans="1:8" ht="45" customHeight="1">
      <c r="A17" s="249">
        <v>9.1</v>
      </c>
      <c r="B17" s="616" t="s">
        <v>156</v>
      </c>
      <c r="C17" s="617"/>
      <c r="D17" s="617"/>
      <c r="E17" s="617"/>
      <c r="F17" s="618"/>
      <c r="G17" s="250">
        <f>G18-1</f>
        <v>-3</v>
      </c>
      <c r="H17" s="123"/>
    </row>
    <row r="18" spans="1:8" ht="45" customHeight="1">
      <c r="A18" s="249">
        <v>9.1999999999999993</v>
      </c>
      <c r="B18" s="616" t="s">
        <v>348</v>
      </c>
      <c r="C18" s="617"/>
      <c r="D18" s="617"/>
      <c r="E18" s="617"/>
      <c r="F18" s="618"/>
      <c r="G18" s="250">
        <f>G20</f>
        <v>-2</v>
      </c>
      <c r="H18" s="123"/>
    </row>
    <row r="19" spans="1:8" ht="45" customHeight="1">
      <c r="A19" s="249">
        <v>9.3000000000000007</v>
      </c>
      <c r="B19" s="616" t="s">
        <v>156</v>
      </c>
      <c r="C19" s="617"/>
      <c r="D19" s="617"/>
      <c r="E19" s="617"/>
      <c r="F19" s="618"/>
      <c r="G19" s="250">
        <f>+G20-1</f>
        <v>-3</v>
      </c>
      <c r="H19" s="123"/>
    </row>
    <row r="20" spans="1:8" ht="45" customHeight="1">
      <c r="A20" s="249">
        <v>9.4</v>
      </c>
      <c r="B20" s="616" t="s">
        <v>346</v>
      </c>
      <c r="C20" s="617"/>
      <c r="D20" s="617"/>
      <c r="E20" s="617"/>
      <c r="F20" s="618"/>
      <c r="G20" s="250">
        <f>+G22-2</f>
        <v>-2</v>
      </c>
      <c r="H20" s="123"/>
    </row>
    <row r="21" spans="1:8" ht="45" customHeight="1">
      <c r="A21" s="249">
        <v>9.5</v>
      </c>
      <c r="B21" s="616" t="s">
        <v>156</v>
      </c>
      <c r="C21" s="617"/>
      <c r="D21" s="617"/>
      <c r="E21" s="617"/>
      <c r="F21" s="618"/>
      <c r="G21" s="250">
        <f>+G22-1</f>
        <v>-1</v>
      </c>
      <c r="H21" s="123"/>
    </row>
    <row r="22" spans="1:8" ht="45" customHeight="1">
      <c r="A22" s="249">
        <v>9.6</v>
      </c>
      <c r="B22" s="616" t="s">
        <v>322</v>
      </c>
      <c r="C22" s="617"/>
      <c r="D22" s="617"/>
      <c r="E22" s="617"/>
      <c r="F22" s="618"/>
      <c r="G22" s="251"/>
      <c r="H22" s="123"/>
    </row>
    <row r="23" spans="1:8" ht="45" customHeight="1">
      <c r="A23" s="249">
        <v>9.6999999999999993</v>
      </c>
      <c r="B23" s="616" t="s">
        <v>323</v>
      </c>
      <c r="C23" s="617"/>
      <c r="D23" s="617"/>
      <c r="E23" s="617"/>
      <c r="F23" s="618"/>
      <c r="G23" s="250">
        <f>+G22</f>
        <v>0</v>
      </c>
      <c r="H23" s="123"/>
    </row>
    <row r="24" spans="1:8" ht="45" customHeight="1">
      <c r="A24" s="249">
        <v>9.8000000000000007</v>
      </c>
      <c r="B24" s="616" t="s">
        <v>324</v>
      </c>
      <c r="C24" s="617"/>
      <c r="D24" s="617"/>
      <c r="E24" s="617"/>
      <c r="F24" s="618"/>
      <c r="G24" s="250">
        <f>+G22</f>
        <v>0</v>
      </c>
      <c r="H24" s="123"/>
    </row>
    <row r="25" spans="1:8" ht="45" customHeight="1">
      <c r="A25" s="249">
        <v>9.9</v>
      </c>
      <c r="B25" s="616" t="s">
        <v>325</v>
      </c>
      <c r="C25" s="617"/>
      <c r="D25" s="617"/>
      <c r="E25" s="617"/>
      <c r="F25" s="618"/>
      <c r="G25" s="250">
        <f>+G22</f>
        <v>0</v>
      </c>
      <c r="H25" s="123"/>
    </row>
    <row r="26" spans="1:8" ht="45" customHeight="1">
      <c r="A26" s="249">
        <v>9.11</v>
      </c>
      <c r="B26" s="616" t="s">
        <v>159</v>
      </c>
      <c r="C26" s="617"/>
      <c r="D26" s="617"/>
      <c r="E26" s="617"/>
      <c r="F26" s="618"/>
      <c r="G26" s="250">
        <f>G20</f>
        <v>-2</v>
      </c>
      <c r="H26" s="123"/>
    </row>
    <row r="27" spans="1:8" ht="45" customHeight="1">
      <c r="A27" s="249">
        <v>9.1199999999999992</v>
      </c>
      <c r="B27" s="616" t="s">
        <v>160</v>
      </c>
      <c r="C27" s="617"/>
      <c r="D27" s="617"/>
      <c r="E27" s="617"/>
      <c r="F27" s="618"/>
      <c r="G27" s="250">
        <f>+G22</f>
        <v>0</v>
      </c>
      <c r="H27" s="123"/>
    </row>
    <row r="28" spans="1:8" ht="45" customHeight="1">
      <c r="A28" s="249">
        <v>8</v>
      </c>
      <c r="B28" s="619" t="s">
        <v>321</v>
      </c>
      <c r="C28" s="620"/>
      <c r="D28" s="620"/>
      <c r="E28" s="620"/>
      <c r="F28" s="621"/>
      <c r="G28" s="250">
        <v>46018</v>
      </c>
      <c r="H28" s="123"/>
    </row>
    <row r="29" spans="1:8" ht="45" customHeight="1">
      <c r="A29" s="249">
        <v>8.1</v>
      </c>
      <c r="B29" s="616" t="s">
        <v>156</v>
      </c>
      <c r="C29" s="617"/>
      <c r="D29" s="617"/>
      <c r="E29" s="617"/>
      <c r="F29" s="618"/>
      <c r="G29" s="250">
        <f>G30-1</f>
        <v>46012</v>
      </c>
      <c r="H29" s="123"/>
    </row>
    <row r="30" spans="1:8" ht="45" customHeight="1">
      <c r="A30" s="249">
        <v>8.1999999999999993</v>
      </c>
      <c r="B30" s="616" t="s">
        <v>349</v>
      </c>
      <c r="C30" s="617"/>
      <c r="D30" s="617"/>
      <c r="E30" s="617"/>
      <c r="F30" s="618"/>
      <c r="G30" s="250">
        <f>G32</f>
        <v>46013</v>
      </c>
      <c r="H30" s="123"/>
    </row>
    <row r="31" spans="1:8" ht="45" customHeight="1">
      <c r="A31" s="249">
        <v>8.3000000000000007</v>
      </c>
      <c r="B31" s="616" t="s">
        <v>156</v>
      </c>
      <c r="C31" s="617"/>
      <c r="D31" s="617"/>
      <c r="E31" s="617"/>
      <c r="F31" s="618"/>
      <c r="G31" s="250">
        <f>+G32-1</f>
        <v>46012</v>
      </c>
      <c r="H31" s="123"/>
    </row>
    <row r="32" spans="1:8" ht="45" customHeight="1">
      <c r="A32" s="249">
        <v>8.4</v>
      </c>
      <c r="B32" s="616" t="s">
        <v>346</v>
      </c>
      <c r="C32" s="617"/>
      <c r="D32" s="617"/>
      <c r="E32" s="617"/>
      <c r="F32" s="618"/>
      <c r="G32" s="250">
        <f>G34-5</f>
        <v>46013</v>
      </c>
      <c r="H32" s="123"/>
    </row>
    <row r="33" spans="1:8" ht="45" customHeight="1">
      <c r="A33" s="249">
        <v>8.5</v>
      </c>
      <c r="B33" s="616" t="s">
        <v>156</v>
      </c>
      <c r="C33" s="617"/>
      <c r="D33" s="617"/>
      <c r="E33" s="617"/>
      <c r="F33" s="618"/>
      <c r="G33" s="250">
        <f>+G34-1</f>
        <v>46017</v>
      </c>
      <c r="H33" s="123"/>
    </row>
    <row r="34" spans="1:8" ht="45" customHeight="1">
      <c r="A34" s="249">
        <v>8.6</v>
      </c>
      <c r="B34" s="616" t="s">
        <v>326</v>
      </c>
      <c r="C34" s="617"/>
      <c r="D34" s="617"/>
      <c r="E34" s="617"/>
      <c r="F34" s="618"/>
      <c r="G34" s="251">
        <v>46018</v>
      </c>
      <c r="H34" s="123"/>
    </row>
    <row r="35" spans="1:8" ht="45" customHeight="1">
      <c r="A35" s="249">
        <v>8.6999999999999993</v>
      </c>
      <c r="B35" s="616" t="s">
        <v>327</v>
      </c>
      <c r="C35" s="617"/>
      <c r="D35" s="617"/>
      <c r="E35" s="617"/>
      <c r="F35" s="618"/>
      <c r="G35" s="250">
        <f>+G34</f>
        <v>46018</v>
      </c>
      <c r="H35" s="123"/>
    </row>
    <row r="36" spans="1:8" ht="45" customHeight="1">
      <c r="A36" s="249">
        <v>8.8000000000000007</v>
      </c>
      <c r="B36" s="616" t="s">
        <v>328</v>
      </c>
      <c r="C36" s="617"/>
      <c r="D36" s="617"/>
      <c r="E36" s="617"/>
      <c r="F36" s="618"/>
      <c r="G36" s="250">
        <f>+G34</f>
        <v>46018</v>
      </c>
      <c r="H36" s="123"/>
    </row>
    <row r="37" spans="1:8" ht="45" customHeight="1">
      <c r="A37" s="249">
        <v>8.9</v>
      </c>
      <c r="B37" s="616" t="s">
        <v>329</v>
      </c>
      <c r="C37" s="617"/>
      <c r="D37" s="617"/>
      <c r="E37" s="617"/>
      <c r="F37" s="618"/>
      <c r="G37" s="250">
        <f>+G34</f>
        <v>46018</v>
      </c>
      <c r="H37" s="123"/>
    </row>
    <row r="38" spans="1:8" ht="45" customHeight="1">
      <c r="A38" s="249">
        <v>8.11</v>
      </c>
      <c r="B38" s="616" t="s">
        <v>159</v>
      </c>
      <c r="C38" s="617"/>
      <c r="D38" s="617"/>
      <c r="E38" s="617"/>
      <c r="F38" s="618"/>
      <c r="G38" s="250"/>
      <c r="H38" s="123"/>
    </row>
    <row r="39" spans="1:8" ht="45" customHeight="1">
      <c r="A39" s="249">
        <v>8.1199999999999992</v>
      </c>
      <c r="B39" s="616" t="s">
        <v>160</v>
      </c>
      <c r="C39" s="617"/>
      <c r="D39" s="617"/>
      <c r="E39" s="617"/>
      <c r="F39" s="618"/>
      <c r="G39" s="250">
        <f>+G34</f>
        <v>46018</v>
      </c>
      <c r="H39" s="123"/>
    </row>
    <row r="40" spans="1:8" ht="45" customHeight="1">
      <c r="A40" s="249">
        <v>7</v>
      </c>
      <c r="B40" s="619" t="s">
        <v>308</v>
      </c>
      <c r="C40" s="620"/>
      <c r="D40" s="620"/>
      <c r="E40" s="620"/>
      <c r="F40" s="621"/>
      <c r="G40" s="250">
        <v>46018</v>
      </c>
      <c r="H40" s="123"/>
    </row>
    <row r="41" spans="1:8" ht="45" customHeight="1">
      <c r="A41" s="249">
        <v>7.1</v>
      </c>
      <c r="B41" s="616" t="s">
        <v>156</v>
      </c>
      <c r="C41" s="617"/>
      <c r="D41" s="617"/>
      <c r="E41" s="617"/>
      <c r="F41" s="618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6" t="s">
        <v>349</v>
      </c>
      <c r="C42" s="617"/>
      <c r="D42" s="617"/>
      <c r="E42" s="617"/>
      <c r="F42" s="618"/>
      <c r="G42" s="250">
        <f>G44</f>
        <v>46013</v>
      </c>
      <c r="H42" s="123"/>
    </row>
    <row r="43" spans="1:8" ht="45" customHeight="1">
      <c r="A43" s="249">
        <v>7.3</v>
      </c>
      <c r="B43" s="616" t="s">
        <v>156</v>
      </c>
      <c r="C43" s="617"/>
      <c r="D43" s="617"/>
      <c r="E43" s="617"/>
      <c r="F43" s="618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6" t="s">
        <v>346</v>
      </c>
      <c r="C44" s="617"/>
      <c r="D44" s="617"/>
      <c r="E44" s="617"/>
      <c r="F44" s="618"/>
      <c r="G44" s="250">
        <f>G46-5</f>
        <v>46013</v>
      </c>
      <c r="H44" s="123"/>
    </row>
    <row r="45" spans="1:8" ht="45" customHeight="1">
      <c r="A45" s="249">
        <v>7.5</v>
      </c>
      <c r="B45" s="616" t="s">
        <v>156</v>
      </c>
      <c r="C45" s="617"/>
      <c r="D45" s="617"/>
      <c r="E45" s="617"/>
      <c r="F45" s="618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6" t="s">
        <v>320</v>
      </c>
      <c r="C46" s="617"/>
      <c r="D46" s="617"/>
      <c r="E46" s="617"/>
      <c r="F46" s="618"/>
      <c r="G46" s="251">
        <v>46018</v>
      </c>
      <c r="H46" s="123"/>
    </row>
    <row r="47" spans="1:8" ht="45" customHeight="1">
      <c r="A47" s="249">
        <v>7.7</v>
      </c>
      <c r="B47" s="616" t="s">
        <v>309</v>
      </c>
      <c r="C47" s="617"/>
      <c r="D47" s="617"/>
      <c r="E47" s="617"/>
      <c r="F47" s="618"/>
      <c r="G47" s="250">
        <f>+G46</f>
        <v>46018</v>
      </c>
      <c r="H47" s="123"/>
    </row>
    <row r="48" spans="1:8" ht="45" customHeight="1">
      <c r="A48" s="249">
        <v>7.8</v>
      </c>
      <c r="B48" s="616" t="s">
        <v>310</v>
      </c>
      <c r="C48" s="617"/>
      <c r="D48" s="617"/>
      <c r="E48" s="617"/>
      <c r="F48" s="618"/>
      <c r="G48" s="250">
        <f>+G46</f>
        <v>46018</v>
      </c>
      <c r="H48" s="123"/>
    </row>
    <row r="49" spans="1:8" ht="45" customHeight="1">
      <c r="A49" s="249"/>
      <c r="B49" s="616" t="s">
        <v>311</v>
      </c>
      <c r="C49" s="617"/>
      <c r="D49" s="617"/>
      <c r="E49" s="617"/>
      <c r="F49" s="618"/>
      <c r="G49" s="250">
        <f>+G46</f>
        <v>46018</v>
      </c>
      <c r="H49" s="123"/>
    </row>
    <row r="50" spans="1:8" ht="45" customHeight="1">
      <c r="A50" s="249"/>
      <c r="B50" s="616" t="s">
        <v>159</v>
      </c>
      <c r="C50" s="617"/>
      <c r="D50" s="617"/>
      <c r="E50" s="617"/>
      <c r="F50" s="618"/>
      <c r="G50" s="250"/>
      <c r="H50" s="123"/>
    </row>
    <row r="51" spans="1:8" ht="45" customHeight="1">
      <c r="A51" s="249">
        <v>7.9</v>
      </c>
      <c r="B51" s="616" t="s">
        <v>160</v>
      </c>
      <c r="C51" s="617"/>
      <c r="D51" s="617"/>
      <c r="E51" s="617"/>
      <c r="F51" s="618"/>
      <c r="G51" s="250">
        <f>+G46</f>
        <v>46018</v>
      </c>
      <c r="H51" s="123"/>
    </row>
    <row r="52" spans="1:8" ht="45" customHeight="1">
      <c r="A52" s="249">
        <v>6</v>
      </c>
      <c r="B52" s="619" t="s">
        <v>312</v>
      </c>
      <c r="C52" s="620"/>
      <c r="D52" s="620"/>
      <c r="E52" s="620"/>
      <c r="F52" s="621"/>
      <c r="G52" s="250">
        <f>+G54</f>
        <v>46010</v>
      </c>
      <c r="H52" s="123"/>
    </row>
    <row r="53" spans="1:8" ht="45" customHeight="1">
      <c r="A53" s="249">
        <v>6.1</v>
      </c>
      <c r="B53" s="616" t="s">
        <v>156</v>
      </c>
      <c r="C53" s="617"/>
      <c r="D53" s="617"/>
      <c r="E53" s="617"/>
      <c r="F53" s="618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6" t="s">
        <v>331</v>
      </c>
      <c r="C54" s="617"/>
      <c r="D54" s="617"/>
      <c r="E54" s="617"/>
      <c r="F54" s="618"/>
      <c r="G54" s="251">
        <v>46010</v>
      </c>
      <c r="H54" s="123"/>
    </row>
    <row r="55" spans="1:8" ht="45" customHeight="1">
      <c r="A55" s="249">
        <v>6.3</v>
      </c>
      <c r="B55" s="616" t="s">
        <v>313</v>
      </c>
      <c r="C55" s="617"/>
      <c r="D55" s="617"/>
      <c r="E55" s="617"/>
      <c r="F55" s="618"/>
      <c r="G55" s="250">
        <f>+G54</f>
        <v>46010</v>
      </c>
      <c r="H55" s="123"/>
    </row>
    <row r="56" spans="1:8" ht="45" customHeight="1">
      <c r="A56" s="249">
        <v>6.4</v>
      </c>
      <c r="B56" s="616" t="s">
        <v>314</v>
      </c>
      <c r="C56" s="617"/>
      <c r="D56" s="617"/>
      <c r="E56" s="617"/>
      <c r="F56" s="618"/>
      <c r="G56" s="250">
        <f>+G54</f>
        <v>46010</v>
      </c>
      <c r="H56" s="123"/>
    </row>
    <row r="57" spans="1:8" ht="45" customHeight="1">
      <c r="A57" s="249"/>
      <c r="B57" s="616" t="s">
        <v>315</v>
      </c>
      <c r="C57" s="617"/>
      <c r="D57" s="617"/>
      <c r="E57" s="617"/>
      <c r="F57" s="618"/>
      <c r="G57" s="250">
        <f>+G54</f>
        <v>46010</v>
      </c>
      <c r="H57" s="123"/>
    </row>
    <row r="58" spans="1:8" ht="45" customHeight="1">
      <c r="A58" s="249"/>
      <c r="B58" s="616" t="s">
        <v>159</v>
      </c>
      <c r="C58" s="617"/>
      <c r="D58" s="617"/>
      <c r="E58" s="617"/>
      <c r="F58" s="618"/>
      <c r="G58" s="250" t="e">
        <f>#REF!</f>
        <v>#REF!</v>
      </c>
      <c r="H58" s="123"/>
    </row>
    <row r="59" spans="1:8" ht="45" customHeight="1">
      <c r="A59" s="249">
        <v>6.5</v>
      </c>
      <c r="B59" s="616" t="s">
        <v>160</v>
      </c>
      <c r="C59" s="617"/>
      <c r="D59" s="617"/>
      <c r="E59" s="617"/>
      <c r="F59" s="618"/>
      <c r="G59" s="250">
        <f>+G54</f>
        <v>46010</v>
      </c>
      <c r="H59" s="123"/>
    </row>
    <row r="60" spans="1:8" ht="45" customHeight="1">
      <c r="A60" s="249">
        <v>5</v>
      </c>
      <c r="B60" s="619" t="s">
        <v>316</v>
      </c>
      <c r="C60" s="620"/>
      <c r="D60" s="620"/>
      <c r="E60" s="620"/>
      <c r="F60" s="621"/>
      <c r="G60" s="250">
        <f>+G62</f>
        <v>46011</v>
      </c>
      <c r="H60" s="123"/>
    </row>
    <row r="61" spans="1:8" ht="45" customHeight="1">
      <c r="A61" s="249">
        <v>5.0999999999999996</v>
      </c>
      <c r="B61" s="616" t="s">
        <v>156</v>
      </c>
      <c r="C61" s="617"/>
      <c r="D61" s="617"/>
      <c r="E61" s="617"/>
      <c r="F61" s="618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6" t="s">
        <v>332</v>
      </c>
      <c r="C62" s="617"/>
      <c r="D62" s="617"/>
      <c r="E62" s="617"/>
      <c r="F62" s="618"/>
      <c r="G62" s="251">
        <v>46011</v>
      </c>
      <c r="H62" s="123"/>
    </row>
    <row r="63" spans="1:8" ht="45" customHeight="1">
      <c r="A63" s="249">
        <v>5.3</v>
      </c>
      <c r="B63" s="616" t="s">
        <v>317</v>
      </c>
      <c r="C63" s="617"/>
      <c r="D63" s="617"/>
      <c r="E63" s="617"/>
      <c r="F63" s="618"/>
      <c r="G63" s="250">
        <f>+G62</f>
        <v>46011</v>
      </c>
      <c r="H63" s="123"/>
    </row>
    <row r="64" spans="1:8" ht="45" customHeight="1">
      <c r="A64" s="249">
        <v>5.4</v>
      </c>
      <c r="B64" s="616" t="s">
        <v>318</v>
      </c>
      <c r="C64" s="617"/>
      <c r="D64" s="617"/>
      <c r="E64" s="617"/>
      <c r="F64" s="618"/>
      <c r="G64" s="250">
        <f>+G62</f>
        <v>46011</v>
      </c>
      <c r="H64" s="123"/>
    </row>
    <row r="65" spans="1:8" ht="45" customHeight="1">
      <c r="A65" s="249"/>
      <c r="B65" s="616" t="s">
        <v>319</v>
      </c>
      <c r="C65" s="617"/>
      <c r="D65" s="617"/>
      <c r="E65" s="617"/>
      <c r="F65" s="618"/>
      <c r="G65" s="250">
        <f>+G62</f>
        <v>46011</v>
      </c>
      <c r="H65" s="123"/>
    </row>
    <row r="66" spans="1:8" ht="45" customHeight="1">
      <c r="A66" s="249"/>
      <c r="B66" s="616" t="s">
        <v>159</v>
      </c>
      <c r="C66" s="617"/>
      <c r="D66" s="617"/>
      <c r="E66" s="617"/>
      <c r="F66" s="618"/>
      <c r="G66" s="250" t="e">
        <f>#REF!</f>
        <v>#REF!</v>
      </c>
      <c r="H66" s="123"/>
    </row>
    <row r="67" spans="1:8" ht="45" customHeight="1">
      <c r="A67" s="249">
        <v>5.5</v>
      </c>
      <c r="B67" s="616" t="s">
        <v>160</v>
      </c>
      <c r="C67" s="617"/>
      <c r="D67" s="617"/>
      <c r="E67" s="617"/>
      <c r="F67" s="618"/>
      <c r="G67" s="250">
        <f>+G62</f>
        <v>46011</v>
      </c>
      <c r="H67" s="123"/>
    </row>
    <row r="68" spans="1:8" ht="44.25" customHeight="1">
      <c r="A68" s="124">
        <v>4</v>
      </c>
      <c r="B68" s="623" t="s">
        <v>288</v>
      </c>
      <c r="C68" s="623"/>
      <c r="D68" s="623"/>
      <c r="E68" s="623"/>
      <c r="F68" s="623"/>
      <c r="G68" s="125">
        <f>+G70</f>
        <v>46012</v>
      </c>
      <c r="H68" s="126"/>
    </row>
    <row r="69" spans="1:8" ht="29.4" customHeight="1">
      <c r="A69" s="124">
        <v>4.0999999999999996</v>
      </c>
      <c r="B69" s="622" t="s">
        <v>156</v>
      </c>
      <c r="C69" s="622"/>
      <c r="D69" s="622"/>
      <c r="E69" s="622"/>
      <c r="F69" s="622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2" t="s">
        <v>333</v>
      </c>
      <c r="C70" s="622"/>
      <c r="D70" s="622"/>
      <c r="E70" s="622"/>
      <c r="F70" s="622"/>
      <c r="G70" s="127">
        <v>46012</v>
      </c>
      <c r="H70" s="126"/>
    </row>
    <row r="71" spans="1:8" ht="45" customHeight="1">
      <c r="A71" s="124">
        <v>4.3</v>
      </c>
      <c r="B71" s="622" t="s">
        <v>289</v>
      </c>
      <c r="C71" s="622"/>
      <c r="D71" s="622"/>
      <c r="E71" s="622"/>
      <c r="F71" s="622"/>
      <c r="G71" s="125">
        <f>+G70</f>
        <v>46012</v>
      </c>
      <c r="H71" s="126"/>
    </row>
    <row r="72" spans="1:8" ht="52.95" customHeight="1">
      <c r="A72" s="124">
        <v>4.4000000000000004</v>
      </c>
      <c r="B72" s="622" t="s">
        <v>290</v>
      </c>
      <c r="C72" s="622"/>
      <c r="D72" s="622"/>
      <c r="E72" s="622"/>
      <c r="F72" s="622"/>
      <c r="G72" s="125">
        <f>+G70</f>
        <v>46012</v>
      </c>
      <c r="H72" s="126"/>
    </row>
    <row r="73" spans="1:8" ht="38.4" customHeight="1">
      <c r="A73" s="124"/>
      <c r="B73" s="622" t="s">
        <v>291</v>
      </c>
      <c r="C73" s="622"/>
      <c r="D73" s="622"/>
      <c r="E73" s="622"/>
      <c r="F73" s="622"/>
      <c r="G73" s="125">
        <f>+G70</f>
        <v>46012</v>
      </c>
      <c r="H73" s="126"/>
    </row>
    <row r="74" spans="1:8" ht="37.950000000000003" customHeight="1">
      <c r="A74" s="124"/>
      <c r="B74" s="622" t="s">
        <v>159</v>
      </c>
      <c r="C74" s="622"/>
      <c r="D74" s="622"/>
      <c r="E74" s="622"/>
      <c r="F74" s="622"/>
      <c r="G74" s="125" t="e">
        <f>+#REF!</f>
        <v>#REF!</v>
      </c>
      <c r="H74" s="126"/>
    </row>
    <row r="75" spans="1:8" ht="45" customHeight="1">
      <c r="A75" s="124">
        <v>4.5</v>
      </c>
      <c r="B75" s="622" t="s">
        <v>160</v>
      </c>
      <c r="C75" s="622"/>
      <c r="D75" s="622"/>
      <c r="E75" s="622"/>
      <c r="F75" s="622"/>
      <c r="G75" s="125">
        <f>+G70</f>
        <v>46012</v>
      </c>
      <c r="H75" s="126"/>
    </row>
    <row r="76" spans="1:8" ht="40.200000000000003" customHeight="1">
      <c r="A76" s="124">
        <v>3</v>
      </c>
      <c r="B76" s="623" t="s">
        <v>164</v>
      </c>
      <c r="C76" s="623"/>
      <c r="D76" s="623"/>
      <c r="E76" s="623"/>
      <c r="F76" s="623"/>
      <c r="G76" s="125">
        <f>+G78</f>
        <v>46014</v>
      </c>
      <c r="H76" s="126"/>
    </row>
    <row r="77" spans="1:8" ht="40.200000000000003" customHeight="1">
      <c r="A77" s="124">
        <v>3.1</v>
      </c>
      <c r="B77" s="622" t="s">
        <v>156</v>
      </c>
      <c r="C77" s="622"/>
      <c r="D77" s="622"/>
      <c r="E77" s="622"/>
      <c r="F77" s="622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2" t="s">
        <v>334</v>
      </c>
      <c r="C78" s="622"/>
      <c r="D78" s="622"/>
      <c r="E78" s="622"/>
      <c r="F78" s="622"/>
      <c r="G78" s="127">
        <f>+G70+2</f>
        <v>46014</v>
      </c>
      <c r="H78" s="126"/>
    </row>
    <row r="79" spans="1:8" ht="40.200000000000003" customHeight="1">
      <c r="A79" s="124">
        <v>3.3</v>
      </c>
      <c r="B79" s="622" t="s">
        <v>165</v>
      </c>
      <c r="C79" s="622"/>
      <c r="D79" s="622"/>
      <c r="E79" s="622"/>
      <c r="F79" s="622"/>
      <c r="G79" s="125">
        <f>+G78</f>
        <v>46014</v>
      </c>
      <c r="H79" s="126"/>
    </row>
    <row r="80" spans="1:8" ht="49.2" customHeight="1">
      <c r="A80" s="124">
        <v>3.4</v>
      </c>
      <c r="B80" s="622" t="s">
        <v>166</v>
      </c>
      <c r="C80" s="622"/>
      <c r="D80" s="622"/>
      <c r="E80" s="622"/>
      <c r="F80" s="622"/>
      <c r="G80" s="125">
        <f>+G78</f>
        <v>46014</v>
      </c>
      <c r="H80" s="126"/>
    </row>
    <row r="81" spans="1:8" ht="40.200000000000003" customHeight="1">
      <c r="A81" s="124"/>
      <c r="B81" s="622" t="s">
        <v>337</v>
      </c>
      <c r="C81" s="622"/>
      <c r="D81" s="622"/>
      <c r="E81" s="622"/>
      <c r="F81" s="622"/>
      <c r="G81" s="125">
        <f>+G78</f>
        <v>46014</v>
      </c>
      <c r="H81" s="126"/>
    </row>
    <row r="82" spans="1:8" ht="40.200000000000003" customHeight="1">
      <c r="A82" s="133"/>
      <c r="B82" s="622" t="s">
        <v>159</v>
      </c>
      <c r="C82" s="622"/>
      <c r="D82" s="622"/>
      <c r="E82" s="622"/>
      <c r="F82" s="622"/>
      <c r="G82" s="125" t="e">
        <f>+#REF!</f>
        <v>#REF!</v>
      </c>
      <c r="H82" s="126"/>
    </row>
    <row r="83" spans="1:8" ht="40.200000000000003" customHeight="1">
      <c r="A83" s="133">
        <v>3.5</v>
      </c>
      <c r="B83" s="622" t="s">
        <v>160</v>
      </c>
      <c r="C83" s="622"/>
      <c r="D83" s="622"/>
      <c r="E83" s="622"/>
      <c r="F83" s="622"/>
      <c r="G83" s="125">
        <f>+G78</f>
        <v>46014</v>
      </c>
      <c r="H83" s="126"/>
    </row>
    <row r="84" spans="1:8" ht="40.200000000000003" customHeight="1">
      <c r="A84" s="124">
        <v>2</v>
      </c>
      <c r="B84" s="623" t="s">
        <v>161</v>
      </c>
      <c r="C84" s="623"/>
      <c r="D84" s="623"/>
      <c r="E84" s="623"/>
      <c r="F84" s="623"/>
      <c r="G84" s="125">
        <f>+G86</f>
        <v>46016</v>
      </c>
      <c r="H84" s="126"/>
    </row>
    <row r="85" spans="1:8" ht="40.200000000000003" customHeight="1">
      <c r="A85" s="124">
        <v>2.1</v>
      </c>
      <c r="B85" s="622" t="s">
        <v>156</v>
      </c>
      <c r="C85" s="622"/>
      <c r="D85" s="622"/>
      <c r="E85" s="622"/>
      <c r="F85" s="622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2" t="s">
        <v>335</v>
      </c>
      <c r="C86" s="622"/>
      <c r="D86" s="622"/>
      <c r="E86" s="622"/>
      <c r="F86" s="622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2" t="s">
        <v>162</v>
      </c>
      <c r="C87" s="622"/>
      <c r="D87" s="622"/>
      <c r="E87" s="622"/>
      <c r="F87" s="622"/>
      <c r="G87" s="125">
        <f>+G86</f>
        <v>46016</v>
      </c>
      <c r="H87" s="126"/>
    </row>
    <row r="88" spans="1:8" ht="46.95" customHeight="1">
      <c r="A88" s="124">
        <v>2.4</v>
      </c>
      <c r="B88" s="622" t="s">
        <v>163</v>
      </c>
      <c r="C88" s="622"/>
      <c r="D88" s="622"/>
      <c r="E88" s="622"/>
      <c r="F88" s="622"/>
      <c r="G88" s="125">
        <f>+G86</f>
        <v>46016</v>
      </c>
      <c r="H88" s="126"/>
    </row>
    <row r="89" spans="1:8" ht="40.200000000000003" customHeight="1">
      <c r="A89" s="124"/>
      <c r="B89" s="622" t="s">
        <v>354</v>
      </c>
      <c r="C89" s="622"/>
      <c r="D89" s="622"/>
      <c r="E89" s="622"/>
      <c r="F89" s="622"/>
      <c r="G89" s="125">
        <f>+G86</f>
        <v>46016</v>
      </c>
      <c r="H89" s="126"/>
    </row>
    <row r="90" spans="1:8" ht="39" customHeight="1">
      <c r="A90" s="124"/>
      <c r="B90" s="629" t="s">
        <v>159</v>
      </c>
      <c r="C90" s="630"/>
      <c r="D90" s="630"/>
      <c r="E90" s="630"/>
      <c r="F90" s="631"/>
      <c r="G90" s="125" t="e">
        <f>+#REF!</f>
        <v>#REF!</v>
      </c>
      <c r="H90" s="130"/>
    </row>
    <row r="91" spans="1:8" ht="40.200000000000003" customHeight="1">
      <c r="A91" s="124">
        <v>2.5</v>
      </c>
      <c r="B91" s="622" t="s">
        <v>160</v>
      </c>
      <c r="C91" s="622"/>
      <c r="D91" s="622"/>
      <c r="E91" s="622"/>
      <c r="F91" s="622"/>
      <c r="G91" s="125">
        <f>+G86</f>
        <v>46016</v>
      </c>
      <c r="H91" s="130"/>
    </row>
    <row r="92" spans="1:8" ht="40.200000000000003" customHeight="1">
      <c r="A92" s="124">
        <v>1</v>
      </c>
      <c r="B92" s="623" t="s">
        <v>155</v>
      </c>
      <c r="C92" s="623"/>
      <c r="D92" s="623"/>
      <c r="E92" s="623"/>
      <c r="F92" s="623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2" t="s">
        <v>156</v>
      </c>
      <c r="C93" s="622"/>
      <c r="D93" s="622"/>
      <c r="E93" s="622"/>
      <c r="F93" s="622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2" t="s">
        <v>330</v>
      </c>
      <c r="C94" s="622"/>
      <c r="D94" s="622"/>
      <c r="E94" s="622"/>
      <c r="F94" s="622"/>
      <c r="G94" s="129">
        <f>G86+2</f>
        <v>46018</v>
      </c>
      <c r="H94" s="126"/>
    </row>
    <row r="95" spans="1:8" ht="40.200000000000003" customHeight="1">
      <c r="A95" s="124">
        <v>1.3</v>
      </c>
      <c r="B95" s="622" t="s">
        <v>157</v>
      </c>
      <c r="C95" s="622"/>
      <c r="D95" s="622"/>
      <c r="E95" s="622"/>
      <c r="F95" s="622"/>
      <c r="G95" s="125">
        <f>+G94</f>
        <v>46018</v>
      </c>
      <c r="H95" s="126"/>
    </row>
    <row r="96" spans="1:8" ht="46.95" customHeight="1">
      <c r="A96" s="124">
        <v>1.4</v>
      </c>
      <c r="B96" s="622" t="s">
        <v>158</v>
      </c>
      <c r="C96" s="622"/>
      <c r="D96" s="622"/>
      <c r="E96" s="622"/>
      <c r="F96" s="622"/>
      <c r="G96" s="125">
        <f>+G94</f>
        <v>46018</v>
      </c>
      <c r="H96" s="126"/>
    </row>
    <row r="97" spans="1:9" ht="40.200000000000003" customHeight="1">
      <c r="A97" s="124"/>
      <c r="B97" s="622" t="s">
        <v>353</v>
      </c>
      <c r="C97" s="622"/>
      <c r="D97" s="622"/>
      <c r="E97" s="622"/>
      <c r="F97" s="622"/>
      <c r="G97" s="125">
        <f>+G94</f>
        <v>46018</v>
      </c>
      <c r="H97" s="126"/>
    </row>
    <row r="98" spans="1:9" ht="39" customHeight="1">
      <c r="A98" s="124"/>
      <c r="B98" s="622" t="s">
        <v>159</v>
      </c>
      <c r="C98" s="622"/>
      <c r="D98" s="622"/>
      <c r="E98" s="622"/>
      <c r="F98" s="622"/>
      <c r="G98" s="125" t="e">
        <f>+#REF!</f>
        <v>#REF!</v>
      </c>
      <c r="H98" s="130"/>
    </row>
    <row r="99" spans="1:9" ht="40.200000000000003" customHeight="1">
      <c r="A99" s="124">
        <v>1.5</v>
      </c>
      <c r="B99" s="622" t="s">
        <v>160</v>
      </c>
      <c r="C99" s="622"/>
      <c r="D99" s="622"/>
      <c r="E99" s="622"/>
      <c r="F99" s="622"/>
      <c r="G99" s="125">
        <f>+G94</f>
        <v>46018</v>
      </c>
      <c r="H99" s="130"/>
    </row>
    <row r="100" spans="1:9" ht="16.5" customHeight="1">
      <c r="A100" s="624" t="s">
        <v>233</v>
      </c>
      <c r="B100" s="624"/>
      <c r="C100" s="624"/>
      <c r="D100" s="624"/>
      <c r="E100" s="624"/>
      <c r="F100" s="625" t="s">
        <v>286</v>
      </c>
      <c r="G100" s="625"/>
      <c r="H100" s="625"/>
      <c r="I100" s="248"/>
    </row>
    <row r="101" spans="1:9" ht="9" customHeight="1">
      <c r="A101" s="624"/>
      <c r="B101" s="624"/>
      <c r="C101" s="624"/>
      <c r="D101" s="624"/>
      <c r="E101" s="624"/>
      <c r="F101" s="625"/>
      <c r="G101" s="625"/>
      <c r="H101" s="625"/>
      <c r="I101" s="248"/>
    </row>
    <row r="102" spans="1:9">
      <c r="A102" s="626" t="s">
        <v>292</v>
      </c>
      <c r="B102" s="626"/>
      <c r="C102" s="626"/>
      <c r="D102" s="626"/>
      <c r="E102" s="626"/>
      <c r="F102" s="628" t="s">
        <v>343</v>
      </c>
      <c r="G102" s="628"/>
      <c r="H102" s="628"/>
      <c r="I102" s="246"/>
    </row>
    <row r="103" spans="1:9" ht="16.5" customHeight="1">
      <c r="A103" s="627" t="s">
        <v>294</v>
      </c>
      <c r="B103" s="627"/>
      <c r="C103" s="627"/>
      <c r="D103" s="627"/>
      <c r="E103" s="627"/>
      <c r="F103" s="627" t="s">
        <v>293</v>
      </c>
      <c r="G103" s="627"/>
      <c r="H103" s="627"/>
      <c r="I103" s="247"/>
    </row>
    <row r="104" spans="1:9">
      <c r="A104" s="627"/>
      <c r="B104" s="627"/>
      <c r="C104" s="627"/>
      <c r="D104" s="627"/>
      <c r="E104" s="627"/>
      <c r="F104" s="627"/>
      <c r="G104" s="627"/>
      <c r="H104" s="627"/>
      <c r="I104" s="247"/>
    </row>
    <row r="105" spans="1:9">
      <c r="A105" s="627"/>
      <c r="B105" s="627"/>
      <c r="C105" s="627"/>
      <c r="D105" s="627"/>
      <c r="E105" s="627"/>
      <c r="F105" s="627"/>
      <c r="G105" s="627"/>
      <c r="H105" s="627"/>
      <c r="I105" s="247"/>
    </row>
    <row r="106" spans="1:9">
      <c r="A106" s="627"/>
      <c r="B106" s="627"/>
      <c r="C106" s="627"/>
      <c r="D106" s="627"/>
      <c r="E106" s="627"/>
      <c r="F106" s="627"/>
      <c r="G106" s="627"/>
      <c r="H106" s="627"/>
      <c r="I106" s="247"/>
    </row>
    <row r="107" spans="1:9">
      <c r="A107" s="627"/>
      <c r="B107" s="627"/>
      <c r="C107" s="627"/>
      <c r="D107" s="627"/>
      <c r="E107" s="627"/>
      <c r="F107" s="627"/>
      <c r="G107" s="627"/>
      <c r="H107" s="627"/>
      <c r="I107" s="247"/>
    </row>
    <row r="108" spans="1:9">
      <c r="A108" s="627"/>
      <c r="B108" s="627"/>
      <c r="C108" s="627"/>
      <c r="D108" s="627"/>
      <c r="E108" s="627"/>
      <c r="F108" s="627"/>
      <c r="G108" s="627"/>
      <c r="H108" s="627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59"/>
      <c r="B1" s="660"/>
      <c r="C1" s="660"/>
      <c r="D1" s="660"/>
      <c r="E1" s="660"/>
      <c r="F1" s="660"/>
      <c r="G1" s="660"/>
      <c r="H1" s="660"/>
      <c r="I1" s="660"/>
      <c r="J1" s="661"/>
    </row>
    <row r="2" spans="1:10">
      <c r="A2" s="643"/>
      <c r="B2" s="654"/>
      <c r="C2" s="654"/>
      <c r="D2" s="654"/>
      <c r="E2" s="654"/>
      <c r="F2" s="654"/>
      <c r="G2" s="654"/>
      <c r="H2" s="654"/>
      <c r="I2" s="654"/>
      <c r="J2" s="655"/>
    </row>
    <row r="3" spans="1:10">
      <c r="A3" s="643"/>
      <c r="B3" s="654"/>
      <c r="C3" s="654"/>
      <c r="D3" s="654"/>
      <c r="E3" s="654"/>
      <c r="F3" s="654"/>
      <c r="G3" s="654"/>
      <c r="H3" s="654"/>
      <c r="I3" s="654"/>
      <c r="J3" s="655"/>
    </row>
    <row r="4" spans="1:10">
      <c r="A4" s="643"/>
      <c r="B4" s="654"/>
      <c r="C4" s="654"/>
      <c r="D4" s="654"/>
      <c r="E4" s="654"/>
      <c r="F4" s="654"/>
      <c r="G4" s="654"/>
      <c r="H4" s="654"/>
      <c r="I4" s="654"/>
      <c r="J4" s="655"/>
    </row>
    <row r="5" spans="1:10">
      <c r="A5" s="643"/>
      <c r="B5" s="654"/>
      <c r="C5" s="654"/>
      <c r="D5" s="654"/>
      <c r="E5" s="654"/>
      <c r="F5" s="654"/>
      <c r="G5" s="654"/>
      <c r="H5" s="654"/>
      <c r="I5" s="654"/>
      <c r="J5" s="655"/>
    </row>
    <row r="6" spans="1:10" ht="37.950000000000003" customHeight="1">
      <c r="A6" s="643"/>
      <c r="B6" s="654"/>
      <c r="C6" s="654"/>
      <c r="D6" s="654"/>
      <c r="E6" s="654"/>
      <c r="F6" s="654"/>
      <c r="G6" s="654"/>
      <c r="H6" s="654"/>
      <c r="I6" s="654"/>
      <c r="J6" s="655"/>
    </row>
    <row r="7" spans="1:10" ht="46.5" customHeight="1">
      <c r="A7" s="662" t="s">
        <v>114</v>
      </c>
      <c r="B7" s="663"/>
      <c r="C7" s="663"/>
      <c r="D7" s="663"/>
      <c r="E7" s="663"/>
      <c r="F7" s="663"/>
      <c r="G7" s="663"/>
      <c r="H7" s="663"/>
      <c r="I7" s="663"/>
      <c r="J7" s="664"/>
    </row>
    <row r="8" spans="1:10">
      <c r="A8" s="662" t="e">
        <f>UPPER(#REF!)</f>
        <v>#REF!</v>
      </c>
      <c r="B8" s="663"/>
      <c r="C8" s="663"/>
      <c r="D8" s="663"/>
      <c r="E8" s="663"/>
      <c r="F8" s="663"/>
      <c r="G8" s="663"/>
      <c r="H8" s="663"/>
      <c r="I8" s="663"/>
      <c r="J8" s="664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3"/>
      <c r="B10" s="654"/>
      <c r="C10" s="654"/>
      <c r="D10" s="654"/>
      <c r="E10" s="654"/>
      <c r="F10" s="654"/>
      <c r="G10" s="654"/>
      <c r="H10" s="654"/>
      <c r="I10" s="654"/>
      <c r="J10" s="655"/>
    </row>
    <row r="11" spans="1:10" ht="18" customHeight="1">
      <c r="A11" s="643"/>
      <c r="B11" s="654"/>
      <c r="C11" s="654"/>
      <c r="D11" s="654"/>
      <c r="E11" s="654"/>
      <c r="F11" s="654"/>
      <c r="G11" s="654"/>
      <c r="H11" s="654"/>
      <c r="I11" s="654"/>
      <c r="J11" s="655"/>
    </row>
    <row r="12" spans="1:10" ht="18" customHeight="1">
      <c r="A12" s="643"/>
      <c r="B12" s="654"/>
      <c r="C12" s="654"/>
      <c r="D12" s="654"/>
      <c r="E12" s="654"/>
      <c r="F12" s="654"/>
      <c r="G12" s="654"/>
      <c r="H12" s="654"/>
      <c r="I12" s="654"/>
      <c r="J12" s="655"/>
    </row>
    <row r="13" spans="1:10" ht="18" customHeight="1">
      <c r="A13" s="643"/>
      <c r="B13" s="654"/>
      <c r="C13" s="654"/>
      <c r="D13" s="654"/>
      <c r="E13" s="654"/>
      <c r="F13" s="654"/>
      <c r="G13" s="654"/>
      <c r="H13" s="654"/>
      <c r="I13" s="654"/>
      <c r="J13" s="655"/>
    </row>
    <row r="14" spans="1:10" ht="18" customHeight="1">
      <c r="A14" s="643"/>
      <c r="B14" s="654"/>
      <c r="C14" s="654"/>
      <c r="D14" s="654"/>
      <c r="E14" s="654"/>
      <c r="F14" s="654"/>
      <c r="G14" s="654"/>
      <c r="H14" s="654"/>
      <c r="I14" s="654"/>
      <c r="J14" s="655"/>
    </row>
    <row r="15" spans="1:10" ht="18" customHeight="1">
      <c r="A15" s="656" t="s">
        <v>115</v>
      </c>
      <c r="B15" s="657"/>
      <c r="C15" s="657"/>
      <c r="D15" s="657"/>
      <c r="E15" s="657"/>
      <c r="F15" s="657"/>
      <c r="G15" s="657"/>
      <c r="H15" s="657"/>
      <c r="I15" s="657"/>
      <c r="J15" s="658"/>
    </row>
    <row r="16" spans="1:10" ht="18" customHeight="1">
      <c r="A16" s="656" t="s">
        <v>116</v>
      </c>
      <c r="B16" s="657"/>
      <c r="C16" s="657"/>
      <c r="D16" s="657"/>
      <c r="E16" s="657"/>
      <c r="F16" s="657"/>
      <c r="G16" s="657"/>
      <c r="H16" s="657"/>
      <c r="I16" s="657"/>
      <c r="J16" s="658"/>
    </row>
    <row r="17" spans="1:13" ht="18" customHeight="1">
      <c r="A17" s="643" t="s">
        <v>413</v>
      </c>
      <c r="B17" s="654"/>
      <c r="C17" s="654"/>
      <c r="D17" s="654"/>
      <c r="E17" s="654"/>
      <c r="F17" s="654"/>
      <c r="G17" s="654"/>
      <c r="H17" s="654"/>
      <c r="I17" s="654"/>
      <c r="J17" s="655"/>
    </row>
    <row r="18" spans="1:13" ht="18" customHeight="1">
      <c r="A18" s="643"/>
      <c r="B18" s="654"/>
      <c r="C18" s="654"/>
      <c r="D18" s="654"/>
      <c r="E18" s="654"/>
      <c r="F18" s="654"/>
      <c r="G18" s="654"/>
      <c r="H18" s="654"/>
      <c r="I18" s="654"/>
      <c r="J18" s="655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3"/>
      <c r="B22" s="638"/>
      <c r="C22" s="638"/>
      <c r="D22" s="638"/>
      <c r="E22" s="638"/>
      <c r="F22" s="638"/>
      <c r="G22" s="638"/>
      <c r="H22" s="638"/>
      <c r="I22" s="638"/>
      <c r="J22" s="644"/>
    </row>
    <row r="23" spans="1:13" ht="18" customHeight="1">
      <c r="A23" s="648" t="s">
        <v>153</v>
      </c>
      <c r="B23" s="649"/>
      <c r="C23" s="649"/>
      <c r="D23" s="649"/>
      <c r="E23" s="649"/>
      <c r="F23" s="649"/>
      <c r="G23" s="649"/>
      <c r="H23" s="649"/>
      <c r="I23" s="649"/>
      <c r="J23" s="650"/>
    </row>
    <row r="24" spans="1:13" ht="18" customHeight="1">
      <c r="A24" s="648" t="s">
        <v>154</v>
      </c>
      <c r="B24" s="649"/>
      <c r="C24" s="649"/>
      <c r="D24" s="649"/>
      <c r="E24" s="649"/>
      <c r="F24" s="649"/>
      <c r="G24" s="649"/>
      <c r="H24" s="649"/>
      <c r="I24" s="649"/>
      <c r="J24" s="650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1" t="s">
        <v>117</v>
      </c>
      <c r="B32" s="652"/>
      <c r="C32" s="641" t="s">
        <v>118</v>
      </c>
      <c r="D32" s="641"/>
      <c r="E32" s="641"/>
      <c r="F32" s="641"/>
      <c r="G32" s="641"/>
      <c r="H32" s="641"/>
      <c r="I32" s="641"/>
      <c r="J32" s="642"/>
    </row>
    <row r="33" spans="1:10" ht="36.6" customHeight="1">
      <c r="A33" s="653"/>
      <c r="B33" s="652"/>
      <c r="C33" s="641"/>
      <c r="D33" s="641"/>
      <c r="E33" s="641"/>
      <c r="F33" s="641"/>
      <c r="G33" s="641"/>
      <c r="H33" s="641"/>
      <c r="I33" s="641"/>
      <c r="J33" s="642"/>
    </row>
    <row r="34" spans="1:10" ht="18" customHeight="1">
      <c r="A34" s="639"/>
      <c r="B34" s="640"/>
      <c r="C34" s="641"/>
      <c r="D34" s="641"/>
      <c r="E34" s="641"/>
      <c r="F34" s="641"/>
      <c r="G34" s="641"/>
      <c r="H34" s="641"/>
      <c r="I34" s="641"/>
      <c r="J34" s="642"/>
    </row>
    <row r="35" spans="1:10">
      <c r="A35" s="639"/>
      <c r="B35" s="640"/>
      <c r="C35" s="641"/>
      <c r="D35" s="641"/>
      <c r="E35" s="641"/>
      <c r="F35" s="641"/>
      <c r="G35" s="641"/>
      <c r="H35" s="641"/>
      <c r="I35" s="641"/>
      <c r="J35" s="642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3"/>
      <c r="B38" s="638"/>
      <c r="C38" s="638"/>
      <c r="D38" s="638"/>
      <c r="E38" s="638"/>
      <c r="F38" s="638"/>
      <c r="G38" s="638"/>
      <c r="H38" s="638"/>
      <c r="I38" s="638"/>
      <c r="J38" s="644"/>
    </row>
    <row r="39" spans="1:10" ht="18" customHeight="1" thickBot="1">
      <c r="A39" s="645" t="s">
        <v>411</v>
      </c>
      <c r="B39" s="646"/>
      <c r="C39" s="646"/>
      <c r="D39" s="646"/>
      <c r="E39" s="646"/>
      <c r="F39" s="646"/>
      <c r="G39" s="646"/>
      <c r="H39" s="646"/>
      <c r="I39" s="646"/>
      <c r="J39" s="647"/>
    </row>
    <row r="40" spans="1:10" ht="18" customHeight="1" thickTop="1"/>
    <row r="41" spans="1:10">
      <c r="A41" s="638"/>
      <c r="B41" s="638"/>
      <c r="C41" s="638"/>
      <c r="D41" s="638"/>
      <c r="E41" s="638"/>
      <c r="F41" s="638"/>
      <c r="G41" s="638"/>
      <c r="H41" s="638"/>
      <c r="I41" s="638"/>
      <c r="J41" s="638"/>
    </row>
    <row r="42" spans="1:10">
      <c r="A42" s="638"/>
      <c r="B42" s="638"/>
      <c r="C42" s="638"/>
      <c r="D42" s="638"/>
      <c r="E42" s="638"/>
      <c r="F42" s="638"/>
      <c r="G42" s="638"/>
      <c r="H42" s="638"/>
      <c r="I42" s="638"/>
      <c r="J42" s="638"/>
    </row>
    <row r="43" spans="1:10">
      <c r="A43" s="638"/>
      <c r="B43" s="638"/>
      <c r="C43" s="638"/>
      <c r="D43" s="638"/>
      <c r="E43" s="638"/>
      <c r="F43" s="638"/>
      <c r="G43" s="638"/>
      <c r="H43" s="638"/>
      <c r="I43" s="638"/>
      <c r="J43" s="638"/>
    </row>
    <row r="44" spans="1:10">
      <c r="A44" s="638"/>
      <c r="B44" s="638"/>
      <c r="C44" s="638"/>
      <c r="D44" s="638"/>
      <c r="E44" s="638"/>
      <c r="F44" s="638"/>
      <c r="G44" s="638"/>
      <c r="H44" s="638"/>
      <c r="I44" s="638"/>
      <c r="J44" s="638"/>
    </row>
    <row r="45" spans="1:10">
      <c r="A45" s="638"/>
      <c r="B45" s="638"/>
      <c r="C45" s="638"/>
      <c r="D45" s="638"/>
      <c r="E45" s="638"/>
      <c r="F45" s="638"/>
      <c r="G45" s="638"/>
      <c r="H45" s="638"/>
      <c r="I45" s="638"/>
      <c r="J45" s="638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38"/>
      <c r="B49" s="638"/>
      <c r="C49" s="638"/>
      <c r="D49" s="638"/>
      <c r="E49" s="638"/>
      <c r="F49" s="638"/>
      <c r="G49" s="638"/>
      <c r="H49" s="638"/>
      <c r="I49" s="638"/>
      <c r="J49" s="638"/>
    </row>
    <row r="50" spans="1:10">
      <c r="A50" s="638"/>
      <c r="B50" s="638"/>
      <c r="C50" s="638"/>
      <c r="D50" s="638"/>
      <c r="E50" s="638"/>
      <c r="F50" s="638"/>
      <c r="G50" s="638"/>
      <c r="H50" s="638"/>
      <c r="I50" s="638"/>
      <c r="J50" s="638"/>
    </row>
    <row r="51" spans="1:10">
      <c r="A51" s="638"/>
      <c r="B51" s="638"/>
      <c r="C51" s="638"/>
      <c r="D51" s="638"/>
      <c r="E51" s="638"/>
      <c r="F51" s="638"/>
      <c r="G51" s="638"/>
      <c r="H51" s="638"/>
      <c r="I51" s="638"/>
      <c r="J51" s="638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59"/>
      <c r="B1" s="660"/>
      <c r="C1" s="660"/>
      <c r="D1" s="660"/>
      <c r="E1" s="660"/>
      <c r="F1" s="660"/>
      <c r="G1" s="660"/>
      <c r="H1" s="660"/>
      <c r="I1" s="660"/>
      <c r="J1" s="661"/>
    </row>
    <row r="2" spans="1:21" ht="16.8">
      <c r="A2" s="643"/>
      <c r="B2" s="654"/>
      <c r="C2" s="654"/>
      <c r="D2" s="654"/>
      <c r="E2" s="654"/>
      <c r="F2" s="654"/>
      <c r="G2" s="654"/>
      <c r="H2" s="654"/>
      <c r="I2" s="654"/>
      <c r="J2" s="655"/>
    </row>
    <row r="3" spans="1:21" ht="16.8">
      <c r="A3" s="643"/>
      <c r="B3" s="654"/>
      <c r="C3" s="654"/>
      <c r="D3" s="654"/>
      <c r="E3" s="654"/>
      <c r="F3" s="654"/>
      <c r="G3" s="654"/>
      <c r="H3" s="654"/>
      <c r="I3" s="654"/>
      <c r="J3" s="655"/>
    </row>
    <row r="4" spans="1:21" ht="16.8">
      <c r="A4" s="643"/>
      <c r="B4" s="654"/>
      <c r="C4" s="654"/>
      <c r="D4" s="654"/>
      <c r="E4" s="654"/>
      <c r="F4" s="654"/>
      <c r="G4" s="654"/>
      <c r="H4" s="654"/>
      <c r="I4" s="654"/>
      <c r="J4" s="655"/>
    </row>
    <row r="5" spans="1:21" ht="16.8">
      <c r="A5" s="643"/>
      <c r="B5" s="654"/>
      <c r="C5" s="654"/>
      <c r="D5" s="654"/>
      <c r="E5" s="654"/>
      <c r="F5" s="654"/>
      <c r="G5" s="654"/>
      <c r="H5" s="654"/>
      <c r="I5" s="654"/>
      <c r="J5" s="655"/>
    </row>
    <row r="6" spans="1:21" ht="41.25" customHeight="1">
      <c r="A6" s="643"/>
      <c r="B6" s="654"/>
      <c r="C6" s="654"/>
      <c r="D6" s="654"/>
      <c r="E6" s="654"/>
      <c r="F6" s="654"/>
      <c r="G6" s="654"/>
      <c r="H6" s="654"/>
      <c r="I6" s="654"/>
      <c r="J6" s="655"/>
    </row>
    <row r="7" spans="1:21" ht="35.25" customHeight="1">
      <c r="A7" s="662" t="s">
        <v>114</v>
      </c>
      <c r="B7" s="663"/>
      <c r="C7" s="663"/>
      <c r="D7" s="663"/>
      <c r="E7" s="663"/>
      <c r="F7" s="663"/>
      <c r="G7" s="663"/>
      <c r="H7" s="663"/>
      <c r="I7" s="663"/>
      <c r="J7" s="664"/>
    </row>
    <row r="8" spans="1:21" ht="16.8">
      <c r="A8" s="662" t="s">
        <v>119</v>
      </c>
      <c r="B8" s="663"/>
      <c r="C8" s="663"/>
      <c r="D8" s="663"/>
      <c r="E8" s="663"/>
      <c r="F8" s="663"/>
      <c r="G8" s="663"/>
      <c r="H8" s="663"/>
      <c r="I8" s="663"/>
      <c r="J8" s="664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3"/>
      <c r="B10" s="654"/>
      <c r="C10" s="654"/>
      <c r="D10" s="654"/>
      <c r="E10" s="654"/>
      <c r="F10" s="654"/>
      <c r="G10" s="654"/>
      <c r="H10" s="654"/>
      <c r="I10" s="654"/>
      <c r="J10" s="655"/>
    </row>
    <row r="11" spans="1:21" ht="16.8">
      <c r="A11" s="643"/>
      <c r="B11" s="654"/>
      <c r="C11" s="654"/>
      <c r="D11" s="654"/>
      <c r="E11" s="654"/>
      <c r="F11" s="654"/>
      <c r="G11" s="654"/>
      <c r="H11" s="654"/>
      <c r="I11" s="654"/>
      <c r="J11" s="655"/>
    </row>
    <row r="12" spans="1:21" ht="16.8">
      <c r="A12" s="643"/>
      <c r="B12" s="654"/>
      <c r="C12" s="654"/>
      <c r="D12" s="654"/>
      <c r="E12" s="654"/>
      <c r="F12" s="654"/>
      <c r="G12" s="654"/>
      <c r="H12" s="654"/>
      <c r="I12" s="654"/>
      <c r="J12" s="655"/>
    </row>
    <row r="13" spans="1:21" ht="16.8">
      <c r="A13" s="643"/>
      <c r="B13" s="654"/>
      <c r="C13" s="654"/>
      <c r="D13" s="654"/>
      <c r="E13" s="654"/>
      <c r="F13" s="654"/>
      <c r="G13" s="654"/>
      <c r="H13" s="654"/>
      <c r="I13" s="654"/>
      <c r="J13" s="655"/>
    </row>
    <row r="14" spans="1:21" ht="16.8">
      <c r="A14" s="643"/>
      <c r="B14" s="654"/>
      <c r="C14" s="654"/>
      <c r="D14" s="654"/>
      <c r="E14" s="654"/>
      <c r="F14" s="654"/>
      <c r="G14" s="654"/>
      <c r="H14" s="654"/>
      <c r="I14" s="654"/>
      <c r="J14" s="655"/>
    </row>
    <row r="15" spans="1:21" ht="20.399999999999999">
      <c r="A15" s="656" t="s">
        <v>115</v>
      </c>
      <c r="B15" s="657"/>
      <c r="C15" s="657"/>
      <c r="D15" s="657"/>
      <c r="E15" s="657"/>
      <c r="F15" s="657"/>
      <c r="G15" s="657"/>
      <c r="H15" s="657"/>
      <c r="I15" s="657"/>
      <c r="J15" s="658"/>
      <c r="U15" s="302" t="s">
        <v>414</v>
      </c>
    </row>
    <row r="16" spans="1:21" ht="20.399999999999999">
      <c r="A16" s="656" t="s">
        <v>116</v>
      </c>
      <c r="B16" s="657"/>
      <c r="C16" s="657"/>
      <c r="D16" s="657"/>
      <c r="E16" s="657"/>
      <c r="F16" s="657"/>
      <c r="G16" s="657"/>
      <c r="H16" s="657"/>
      <c r="I16" s="657"/>
      <c r="J16" s="658"/>
    </row>
    <row r="17" spans="1:21" ht="16.8">
      <c r="A17" s="643" t="s">
        <v>512</v>
      </c>
      <c r="B17" s="654"/>
      <c r="C17" s="654"/>
      <c r="D17" s="654"/>
      <c r="E17" s="654"/>
      <c r="F17" s="654"/>
      <c r="G17" s="654"/>
      <c r="H17" s="654"/>
      <c r="I17" s="654"/>
      <c r="J17" s="655"/>
      <c r="U17" s="302" t="str">
        <f>UPPER(U15)</f>
        <v>PREFABRICATED VERTICAL DRAINS</v>
      </c>
    </row>
    <row r="18" spans="1:21" ht="16.8">
      <c r="A18" s="643"/>
      <c r="B18" s="654"/>
      <c r="C18" s="654"/>
      <c r="D18" s="654"/>
      <c r="E18" s="654"/>
      <c r="F18" s="654"/>
      <c r="G18" s="654"/>
      <c r="H18" s="654"/>
      <c r="I18" s="654"/>
      <c r="J18" s="655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3"/>
      <c r="B22" s="638"/>
      <c r="C22" s="638"/>
      <c r="D22" s="638"/>
      <c r="E22" s="638"/>
      <c r="F22" s="638"/>
      <c r="G22" s="638"/>
      <c r="H22" s="638"/>
      <c r="I22" s="638"/>
      <c r="J22" s="644"/>
    </row>
    <row r="23" spans="1:21" ht="16.8">
      <c r="A23" s="648" t="s">
        <v>416</v>
      </c>
      <c r="B23" s="649"/>
      <c r="C23" s="649"/>
      <c r="D23" s="649"/>
      <c r="E23" s="649"/>
      <c r="F23" s="649"/>
      <c r="G23" s="649"/>
      <c r="H23" s="649"/>
      <c r="I23" s="649"/>
      <c r="J23" s="650"/>
    </row>
    <row r="24" spans="1:21" ht="16.8">
      <c r="A24" s="648" t="s">
        <v>440</v>
      </c>
      <c r="B24" s="649"/>
      <c r="C24" s="649"/>
      <c r="D24" s="649"/>
      <c r="E24" s="649"/>
      <c r="F24" s="649"/>
      <c r="G24" s="649"/>
      <c r="H24" s="649"/>
      <c r="I24" s="649"/>
      <c r="J24" s="650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1" t="s">
        <v>117</v>
      </c>
      <c r="B32" s="652"/>
      <c r="C32" s="641" t="s">
        <v>118</v>
      </c>
      <c r="D32" s="641"/>
      <c r="E32" s="641"/>
      <c r="F32" s="641"/>
      <c r="G32" s="641"/>
      <c r="H32" s="641"/>
      <c r="I32" s="641"/>
      <c r="J32" s="642"/>
    </row>
    <row r="33" spans="1:10" ht="42.75" customHeight="1">
      <c r="A33" s="653"/>
      <c r="B33" s="652"/>
      <c r="C33" s="641"/>
      <c r="D33" s="641"/>
      <c r="E33" s="641"/>
      <c r="F33" s="641"/>
      <c r="G33" s="641"/>
      <c r="H33" s="641"/>
      <c r="I33" s="641"/>
      <c r="J33" s="642"/>
    </row>
    <row r="34" spans="1:10">
      <c r="A34" s="639"/>
      <c r="B34" s="640"/>
      <c r="C34" s="641"/>
      <c r="D34" s="641"/>
      <c r="E34" s="641"/>
      <c r="F34" s="641"/>
      <c r="G34" s="641"/>
      <c r="H34" s="641"/>
      <c r="I34" s="641"/>
      <c r="J34" s="642"/>
    </row>
    <row r="35" spans="1:10" ht="31.5" customHeight="1">
      <c r="A35" s="639"/>
      <c r="B35" s="640"/>
      <c r="C35" s="641"/>
      <c r="D35" s="641"/>
      <c r="E35" s="641"/>
      <c r="F35" s="641"/>
      <c r="G35" s="641"/>
      <c r="H35" s="641"/>
      <c r="I35" s="641"/>
      <c r="J35" s="642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3"/>
      <c r="B38" s="638"/>
      <c r="C38" s="638"/>
      <c r="D38" s="638"/>
      <c r="E38" s="638"/>
      <c r="F38" s="638"/>
      <c r="G38" s="638"/>
      <c r="H38" s="638"/>
      <c r="I38" s="638"/>
      <c r="J38" s="644"/>
    </row>
    <row r="39" spans="1:10" ht="17.399999999999999" thickBot="1">
      <c r="A39" s="645" t="s">
        <v>411</v>
      </c>
      <c r="B39" s="646"/>
      <c r="C39" s="646"/>
      <c r="D39" s="646"/>
      <c r="E39" s="646"/>
      <c r="F39" s="646"/>
      <c r="G39" s="646"/>
      <c r="H39" s="646"/>
      <c r="I39" s="646"/>
      <c r="J39" s="647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676"/>
      <c r="B1" s="676"/>
      <c r="C1" s="677"/>
      <c r="D1" s="677"/>
      <c r="E1" s="677"/>
      <c r="F1" s="677"/>
      <c r="G1" s="677"/>
      <c r="H1" s="677"/>
      <c r="I1" s="677"/>
      <c r="J1" s="677"/>
    </row>
    <row r="2" spans="1:11" s="304" customFormat="1" ht="30" customHeight="1">
      <c r="A2" s="676"/>
      <c r="B2" s="676"/>
      <c r="C2" s="677"/>
      <c r="D2" s="677"/>
      <c r="E2" s="677"/>
      <c r="F2" s="677"/>
      <c r="G2" s="677"/>
      <c r="H2" s="677"/>
      <c r="I2" s="677"/>
      <c r="J2" s="677"/>
    </row>
    <row r="3" spans="1:11" s="304" customFormat="1" ht="28.5" customHeight="1">
      <c r="A3" s="678"/>
      <c r="B3" s="678"/>
      <c r="C3" s="679"/>
      <c r="D3" s="679"/>
      <c r="E3" s="679"/>
      <c r="F3" s="677"/>
      <c r="G3" s="677"/>
      <c r="H3" s="677"/>
      <c r="I3" s="677"/>
      <c r="J3" s="677"/>
    </row>
    <row r="4" spans="1:11" s="304" customFormat="1" ht="37.5" customHeight="1">
      <c r="A4" s="677"/>
      <c r="B4" s="677"/>
      <c r="C4" s="680"/>
      <c r="D4" s="680"/>
      <c r="E4" s="680"/>
      <c r="F4" s="677"/>
      <c r="G4" s="677"/>
      <c r="H4" s="677"/>
      <c r="I4" s="677"/>
      <c r="J4" s="677"/>
    </row>
    <row r="5" spans="1:11" s="305" customFormat="1" ht="26.25" customHeight="1">
      <c r="A5" s="670" t="s">
        <v>417</v>
      </c>
      <c r="B5" s="671"/>
      <c r="C5" s="671"/>
      <c r="D5" s="671"/>
      <c r="E5" s="671"/>
      <c r="F5" s="671"/>
      <c r="G5" s="671"/>
      <c r="H5" s="671"/>
      <c r="I5" s="671"/>
      <c r="J5" s="671"/>
    </row>
    <row r="6" spans="1:11" ht="21.75" customHeight="1">
      <c r="A6" s="672" t="s">
        <v>418</v>
      </c>
      <c r="B6" s="672"/>
      <c r="C6" s="672"/>
      <c r="D6" s="672"/>
      <c r="E6" s="673"/>
      <c r="F6" s="672"/>
      <c r="G6" s="672"/>
      <c r="H6" s="672"/>
      <c r="I6" s="672"/>
      <c r="J6" s="672"/>
    </row>
    <row r="7" spans="1:11" ht="9.75" customHeight="1">
      <c r="A7" s="307"/>
      <c r="B7" s="307"/>
      <c r="C7" s="307"/>
      <c r="D7" s="307"/>
      <c r="E7" s="307"/>
      <c r="F7" s="307"/>
      <c r="G7" s="307"/>
      <c r="H7" s="674"/>
      <c r="I7" s="674"/>
      <c r="J7" s="674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5" t="s">
        <v>420</v>
      </c>
      <c r="C14" s="675"/>
      <c r="D14" s="675"/>
      <c r="E14" s="675"/>
      <c r="F14" s="675"/>
      <c r="G14" s="675"/>
      <c r="H14" s="675" t="s">
        <v>305</v>
      </c>
      <c r="I14" s="675"/>
      <c r="J14" s="445" t="s">
        <v>306</v>
      </c>
    </row>
    <row r="15" spans="1:11" s="311" customFormat="1" ht="38.25" customHeight="1">
      <c r="A15" s="482">
        <v>1</v>
      </c>
      <c r="B15" s="665" t="s">
        <v>488</v>
      </c>
      <c r="C15" s="666"/>
      <c r="D15" s="666"/>
      <c r="E15" s="666"/>
      <c r="F15" s="666"/>
      <c r="G15" s="666"/>
      <c r="H15" s="667">
        <f>D8</f>
        <v>46112</v>
      </c>
      <c r="I15" s="668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65" t="s">
        <v>421</v>
      </c>
      <c r="C16" s="666"/>
      <c r="D16" s="666"/>
      <c r="E16" s="666"/>
      <c r="F16" s="666"/>
      <c r="G16" s="666"/>
      <c r="H16" s="667">
        <f>H17-1</f>
        <v>46096</v>
      </c>
      <c r="I16" s="668"/>
      <c r="J16" s="461" t="s">
        <v>225</v>
      </c>
    </row>
    <row r="17" spans="1:10" s="311" customFormat="1" ht="45.75" customHeight="1">
      <c r="A17" s="482">
        <f t="shared" si="0"/>
        <v>3</v>
      </c>
      <c r="B17" s="665" t="s">
        <v>422</v>
      </c>
      <c r="C17" s="666"/>
      <c r="D17" s="666"/>
      <c r="E17" s="666"/>
      <c r="F17" s="666"/>
      <c r="G17" s="666"/>
      <c r="H17" s="667">
        <f>'3. Quantity'!B13-3</f>
        <v>46097</v>
      </c>
      <c r="I17" s="668"/>
      <c r="J17" s="461" t="s">
        <v>225</v>
      </c>
    </row>
    <row r="18" spans="1:10" s="311" customFormat="1" ht="45.75" customHeight="1">
      <c r="A18" s="482">
        <f t="shared" si="0"/>
        <v>4</v>
      </c>
      <c r="B18" s="665" t="s">
        <v>421</v>
      </c>
      <c r="C18" s="666"/>
      <c r="D18" s="666"/>
      <c r="E18" s="666"/>
      <c r="F18" s="666"/>
      <c r="G18" s="666"/>
      <c r="H18" s="667">
        <f>H19-1</f>
        <v>46111</v>
      </c>
      <c r="I18" s="668"/>
      <c r="J18" s="461" t="s">
        <v>225</v>
      </c>
    </row>
    <row r="19" spans="1:10" s="311" customFormat="1" ht="45.75" customHeight="1">
      <c r="A19" s="482">
        <f t="shared" si="0"/>
        <v>5</v>
      </c>
      <c r="B19" s="665" t="s">
        <v>160</v>
      </c>
      <c r="C19" s="666"/>
      <c r="D19" s="666"/>
      <c r="E19" s="666"/>
      <c r="F19" s="666"/>
      <c r="G19" s="666"/>
      <c r="H19" s="667">
        <f>H15</f>
        <v>46112</v>
      </c>
      <c r="I19" s="668"/>
      <c r="J19" s="461" t="s">
        <v>225</v>
      </c>
    </row>
    <row r="20" spans="1:10" s="311" customFormat="1" ht="51.75" customHeight="1">
      <c r="A20" s="482">
        <f t="shared" si="0"/>
        <v>6</v>
      </c>
      <c r="B20" s="665" t="s">
        <v>513</v>
      </c>
      <c r="C20" s="666"/>
      <c r="D20" s="666"/>
      <c r="E20" s="666"/>
      <c r="F20" s="666"/>
      <c r="G20" s="666"/>
      <c r="H20" s="667" t="s">
        <v>800</v>
      </c>
      <c r="I20" s="668"/>
      <c r="J20" s="461" t="s">
        <v>225</v>
      </c>
    </row>
    <row r="21" spans="1:10" s="311" customFormat="1" ht="38.25" customHeight="1">
      <c r="A21" s="482">
        <f t="shared" si="0"/>
        <v>7</v>
      </c>
      <c r="B21" s="665" t="s">
        <v>489</v>
      </c>
      <c r="C21" s="666"/>
      <c r="D21" s="666"/>
      <c r="E21" s="666"/>
      <c r="F21" s="666"/>
      <c r="G21" s="666"/>
      <c r="H21" s="667">
        <f>H15</f>
        <v>46112</v>
      </c>
      <c r="I21" s="668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69" t="s">
        <v>505</v>
      </c>
      <c r="B35" s="669"/>
      <c r="C35" s="669"/>
      <c r="D35" s="669"/>
      <c r="E35" s="669"/>
      <c r="F35" s="713" t="s">
        <v>506</v>
      </c>
      <c r="G35" s="713"/>
      <c r="H35" s="713"/>
      <c r="I35" s="713"/>
      <c r="J35" s="713"/>
    </row>
    <row r="36" spans="1:22" s="325" customFormat="1" ht="18" customHeight="1">
      <c r="A36" s="714" t="s">
        <v>507</v>
      </c>
      <c r="B36" s="714"/>
      <c r="C36" s="714"/>
      <c r="D36" s="714"/>
      <c r="E36" s="714"/>
      <c r="F36" s="714" t="s">
        <v>508</v>
      </c>
      <c r="G36" s="714"/>
      <c r="H36" s="714"/>
      <c r="I36" s="715" t="s">
        <v>509</v>
      </c>
      <c r="J36" s="715"/>
    </row>
    <row r="37" spans="1:22" s="326" customFormat="1" ht="18" customHeight="1">
      <c r="A37" s="709" t="s">
        <v>508</v>
      </c>
      <c r="B37" s="711"/>
      <c r="C37" s="709" t="s">
        <v>509</v>
      </c>
      <c r="D37" s="710"/>
      <c r="E37" s="711"/>
      <c r="F37" s="714"/>
      <c r="G37" s="714"/>
      <c r="H37" s="714"/>
      <c r="I37" s="715"/>
      <c r="J37" s="715"/>
    </row>
    <row r="38" spans="1:22" s="327" customFormat="1" ht="18" customHeight="1">
      <c r="A38" s="712" t="s">
        <v>184</v>
      </c>
      <c r="B38" s="712"/>
      <c r="C38" s="712" t="s">
        <v>168</v>
      </c>
      <c r="D38" s="712"/>
      <c r="E38" s="712"/>
      <c r="F38" s="712" t="s">
        <v>510</v>
      </c>
      <c r="G38" s="712"/>
      <c r="H38" s="712"/>
      <c r="I38" s="712" t="s">
        <v>511</v>
      </c>
      <c r="J38" s="712"/>
    </row>
    <row r="39" spans="1:22" s="328" customFormat="1" ht="33" customHeight="1">
      <c r="A39" s="712"/>
      <c r="B39" s="712"/>
      <c r="C39" s="712"/>
      <c r="D39" s="712"/>
      <c r="E39" s="712"/>
      <c r="F39" s="712"/>
      <c r="G39" s="712"/>
      <c r="H39" s="712"/>
      <c r="I39" s="712"/>
      <c r="J39" s="712"/>
    </row>
    <row r="40" spans="1:22" s="325" customFormat="1" ht="15.75" customHeight="1">
      <c r="A40" s="712"/>
      <c r="B40" s="712"/>
      <c r="C40" s="712"/>
      <c r="D40" s="712"/>
      <c r="E40" s="712"/>
      <c r="F40" s="712"/>
      <c r="G40" s="712"/>
      <c r="H40" s="712"/>
      <c r="I40" s="712"/>
      <c r="J40" s="712"/>
    </row>
    <row r="41" spans="1:22" s="325" customFormat="1" ht="15.75" customHeight="1">
      <c r="A41" s="712"/>
      <c r="B41" s="712"/>
      <c r="C41" s="712"/>
      <c r="D41" s="712"/>
      <c r="E41" s="712"/>
      <c r="F41" s="712"/>
      <c r="G41" s="712"/>
      <c r="H41" s="712"/>
      <c r="I41" s="712"/>
      <c r="J41" s="712"/>
    </row>
    <row r="42" spans="1:22" s="325" customFormat="1" ht="15.75" customHeight="1">
      <c r="A42" s="712"/>
      <c r="B42" s="712"/>
      <c r="C42" s="712"/>
      <c r="D42" s="712"/>
      <c r="E42" s="712"/>
      <c r="F42" s="712"/>
      <c r="G42" s="712"/>
      <c r="H42" s="712"/>
      <c r="I42" s="712"/>
      <c r="J42" s="712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2"/>
      <c r="B43" s="712"/>
      <c r="C43" s="712"/>
      <c r="D43" s="712"/>
      <c r="E43" s="712"/>
      <c r="F43" s="712"/>
      <c r="G43" s="712"/>
      <c r="H43" s="712"/>
      <c r="I43" s="712"/>
      <c r="J43" s="712"/>
      <c r="L43" s="690" t="s">
        <v>505</v>
      </c>
      <c r="M43" s="691"/>
      <c r="N43" s="691"/>
      <c r="O43" s="691"/>
      <c r="P43" s="691"/>
      <c r="Q43" s="692"/>
      <c r="R43" s="693" t="s">
        <v>506</v>
      </c>
      <c r="S43" s="694"/>
      <c r="T43" s="694"/>
      <c r="U43" s="694"/>
      <c r="V43" s="695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6" t="s">
        <v>507</v>
      </c>
      <c r="M44" s="697"/>
      <c r="N44" s="697"/>
      <c r="O44" s="697"/>
      <c r="P44" s="697"/>
      <c r="Q44" s="698"/>
      <c r="R44" s="699" t="s">
        <v>508</v>
      </c>
      <c r="S44" s="700"/>
      <c r="T44" s="701"/>
      <c r="U44" s="705" t="s">
        <v>509</v>
      </c>
      <c r="V44" s="706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09" t="s">
        <v>508</v>
      </c>
      <c r="M45" s="710"/>
      <c r="N45" s="711"/>
      <c r="O45" s="709" t="s">
        <v>509</v>
      </c>
      <c r="P45" s="710"/>
      <c r="Q45" s="711"/>
      <c r="R45" s="702"/>
      <c r="S45" s="703"/>
      <c r="T45" s="704"/>
      <c r="U45" s="707"/>
      <c r="V45" s="708"/>
    </row>
    <row r="46" spans="1:22" s="327" customFormat="1" ht="21.75" customHeight="1">
      <c r="A46" s="498"/>
      <c r="B46" s="498"/>
      <c r="C46" s="498"/>
      <c r="D46" s="498"/>
      <c r="E46" s="498"/>
      <c r="L46" s="681" t="s">
        <v>184</v>
      </c>
      <c r="M46" s="682"/>
      <c r="N46" s="683"/>
      <c r="O46" s="681" t="s">
        <v>168</v>
      </c>
      <c r="P46" s="682"/>
      <c r="Q46" s="683"/>
      <c r="R46" s="681" t="s">
        <v>510</v>
      </c>
      <c r="S46" s="682"/>
      <c r="T46" s="683"/>
      <c r="U46" s="681" t="s">
        <v>511</v>
      </c>
      <c r="V46" s="683"/>
    </row>
    <row r="47" spans="1:22">
      <c r="L47" s="684"/>
      <c r="M47" s="685"/>
      <c r="N47" s="686"/>
      <c r="O47" s="684"/>
      <c r="P47" s="685"/>
      <c r="Q47" s="686"/>
      <c r="R47" s="684"/>
      <c r="S47" s="685"/>
      <c r="T47" s="686"/>
      <c r="U47" s="684"/>
      <c r="V47" s="686"/>
    </row>
    <row r="48" spans="1:22">
      <c r="L48" s="684"/>
      <c r="M48" s="685"/>
      <c r="N48" s="686"/>
      <c r="O48" s="684"/>
      <c r="P48" s="685"/>
      <c r="Q48" s="686"/>
      <c r="R48" s="684"/>
      <c r="S48" s="685"/>
      <c r="T48" s="686"/>
      <c r="U48" s="684"/>
      <c r="V48" s="686"/>
    </row>
    <row r="49" spans="12:22">
      <c r="L49" s="684"/>
      <c r="M49" s="685"/>
      <c r="N49" s="686"/>
      <c r="O49" s="684"/>
      <c r="P49" s="685"/>
      <c r="Q49" s="686"/>
      <c r="R49" s="684"/>
      <c r="S49" s="685"/>
      <c r="T49" s="686"/>
      <c r="U49" s="684"/>
      <c r="V49" s="686"/>
    </row>
    <row r="50" spans="12:22">
      <c r="L50" s="684"/>
      <c r="M50" s="685"/>
      <c r="N50" s="686"/>
      <c r="O50" s="684"/>
      <c r="P50" s="685"/>
      <c r="Q50" s="686"/>
      <c r="R50" s="684"/>
      <c r="S50" s="685"/>
      <c r="T50" s="686"/>
      <c r="U50" s="684"/>
      <c r="V50" s="686"/>
    </row>
    <row r="51" spans="12:22">
      <c r="L51" s="687"/>
      <c r="M51" s="688"/>
      <c r="N51" s="689"/>
      <c r="O51" s="687"/>
      <c r="P51" s="688"/>
      <c r="Q51" s="689"/>
      <c r="R51" s="687"/>
      <c r="S51" s="688"/>
      <c r="T51" s="689"/>
      <c r="U51" s="687"/>
      <c r="V51" s="689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22"/>
      <c r="B2" s="722"/>
      <c r="C2" s="722"/>
      <c r="D2" s="722"/>
      <c r="E2" s="722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22"/>
      <c r="B3" s="722"/>
      <c r="C3" s="722"/>
      <c r="D3" s="722"/>
      <c r="E3" s="722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23" t="s">
        <v>122</v>
      </c>
      <c r="B9" s="723"/>
      <c r="C9" s="723"/>
      <c r="D9" s="723"/>
      <c r="E9" s="723"/>
      <c r="F9" s="723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24" t="s">
        <v>123</v>
      </c>
      <c r="B10" s="724"/>
      <c r="C10" s="724"/>
      <c r="D10" s="724"/>
      <c r="E10" s="724"/>
      <c r="F10" s="724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25" t="s">
        <v>373</v>
      </c>
      <c r="B14" s="726"/>
      <c r="C14" s="726"/>
      <c r="D14" s="726"/>
      <c r="E14" s="726"/>
      <c r="F14" s="727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16" t="s">
        <v>406</v>
      </c>
      <c r="D17" s="716"/>
      <c r="E17" s="716"/>
      <c r="F17" s="717"/>
    </row>
    <row r="18" spans="1:22" s="260" customFormat="1" ht="28.5" customHeight="1">
      <c r="A18" s="257" t="s">
        <v>375</v>
      </c>
      <c r="B18" s="258"/>
      <c r="C18" s="716" t="str">
        <f>'Bìa (2)'!$B$25</f>
        <v>Km 11+950- Km 12+030</v>
      </c>
      <c r="D18" s="716"/>
      <c r="E18" s="716"/>
      <c r="F18" s="717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8">
        <f>H12</f>
        <v>46097</v>
      </c>
      <c r="F19" s="729"/>
    </row>
    <row r="20" spans="1:22" s="90" customFormat="1" ht="26.25" customHeight="1" thickTop="1">
      <c r="A20" s="718" t="s">
        <v>378</v>
      </c>
      <c r="B20" s="719"/>
      <c r="C20" s="719"/>
      <c r="D20" s="719"/>
      <c r="E20" s="720" t="s">
        <v>131</v>
      </c>
      <c r="F20" s="721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0" t="s">
        <v>132</v>
      </c>
      <c r="U21" s="731"/>
      <c r="V21" s="731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2" t="s">
        <v>135</v>
      </c>
      <c r="U25" s="733"/>
      <c r="V25" s="733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44" t="s">
        <v>137</v>
      </c>
      <c r="F27" s="746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5"/>
      <c r="F28" s="747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0" t="s">
        <v>147</v>
      </c>
      <c r="F34" s="751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4" t="s">
        <v>385</v>
      </c>
      <c r="B46" s="735"/>
      <c r="C46" s="735"/>
      <c r="D46" s="736"/>
      <c r="E46" s="737" t="s">
        <v>386</v>
      </c>
      <c r="F46" s="738"/>
      <c r="G46" s="96"/>
    </row>
    <row r="47" spans="1:13" s="90" customFormat="1" ht="17.7" customHeight="1">
      <c r="A47" s="739" t="s">
        <v>149</v>
      </c>
      <c r="B47" s="740"/>
      <c r="C47" s="740"/>
      <c r="D47" s="741"/>
      <c r="E47" s="742" t="s">
        <v>150</v>
      </c>
      <c r="F47" s="743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2" t="s">
        <v>151</v>
      </c>
      <c r="B48" s="753"/>
      <c r="C48" s="753"/>
      <c r="D48" s="754"/>
      <c r="E48" s="755" t="s">
        <v>152</v>
      </c>
      <c r="F48" s="756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4" t="s">
        <v>388</v>
      </c>
      <c r="F49" s="757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4" t="s">
        <v>390</v>
      </c>
      <c r="F50" s="757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4" t="s">
        <v>391</v>
      </c>
      <c r="F51" s="757"/>
      <c r="G51" s="116"/>
    </row>
    <row r="52" spans="1:13" s="90" customFormat="1" ht="17.7" customHeight="1" thickBot="1">
      <c r="A52" s="262"/>
      <c r="B52" s="263"/>
      <c r="C52" s="263"/>
      <c r="D52" s="263"/>
      <c r="E52" s="748"/>
      <c r="F52" s="749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8" t="s">
        <v>444</v>
      </c>
      <c r="F15" s="779"/>
      <c r="G15" s="779"/>
      <c r="H15" s="779"/>
      <c r="I15" s="779"/>
      <c r="J15" s="779"/>
      <c r="K15" s="779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3" t="s">
        <v>408</v>
      </c>
      <c r="C18" s="783"/>
      <c r="D18" s="783"/>
      <c r="E18" s="783"/>
      <c r="F18" s="783"/>
      <c r="G18" s="783"/>
      <c r="H18" s="783"/>
      <c r="I18" s="783"/>
      <c r="J18" s="783"/>
      <c r="K18" s="783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0">
        <f>+M8</f>
        <v>46097</v>
      </c>
      <c r="G20" s="780"/>
      <c r="H20" s="780"/>
      <c r="I20" s="780"/>
      <c r="J20" s="780"/>
      <c r="K20" s="780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0">
        <f>+F20</f>
        <v>46097</v>
      </c>
      <c r="G21" s="780"/>
      <c r="H21" s="780"/>
      <c r="I21" s="780"/>
      <c r="J21" s="780"/>
      <c r="K21" s="780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1" t="s">
        <v>200</v>
      </c>
      <c r="B24" s="781"/>
      <c r="C24" s="781"/>
      <c r="D24" s="781"/>
      <c r="E24" s="781"/>
      <c r="F24" s="781"/>
      <c r="G24" s="781"/>
      <c r="H24" s="781"/>
      <c r="I24" s="781"/>
      <c r="J24" s="781"/>
      <c r="K24" s="781"/>
      <c r="L24" s="150"/>
    </row>
    <row r="25" spans="1:24" s="171" customFormat="1" ht="27" customHeight="1">
      <c r="A25" s="167" t="s">
        <v>201</v>
      </c>
      <c r="B25" s="168" t="s">
        <v>202</v>
      </c>
      <c r="C25" s="782" t="s">
        <v>514</v>
      </c>
      <c r="D25" s="782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6" t="str">
        <f>A60</f>
        <v>Nguyễn Phi Thịnh</v>
      </c>
      <c r="D27" s="776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2" t="s">
        <v>176</v>
      </c>
      <c r="C30" s="772"/>
      <c r="D30" s="772"/>
      <c r="E30" s="772"/>
      <c r="F30" s="772"/>
      <c r="G30" s="772"/>
      <c r="H30" s="772"/>
      <c r="I30" s="772"/>
      <c r="J30" s="772"/>
      <c r="K30" s="772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7" t="s">
        <v>210</v>
      </c>
      <c r="C32" s="777"/>
      <c r="D32" s="777"/>
      <c r="E32" s="777"/>
      <c r="F32" s="777"/>
      <c r="G32" s="777"/>
      <c r="H32" s="777"/>
      <c r="I32" s="777"/>
      <c r="J32" s="777"/>
      <c r="K32" s="777"/>
      <c r="L32" s="175"/>
    </row>
    <row r="33" spans="1:12" s="158" customFormat="1" ht="36" customHeight="1">
      <c r="B33" s="772" t="s">
        <v>211</v>
      </c>
      <c r="C33" s="772"/>
      <c r="D33" s="772"/>
      <c r="E33" s="772"/>
      <c r="F33" s="772"/>
      <c r="G33" s="772"/>
      <c r="H33" s="772"/>
      <c r="I33" s="772"/>
      <c r="J33" s="772"/>
      <c r="K33" s="772"/>
      <c r="L33" s="157"/>
    </row>
    <row r="34" spans="1:12" s="158" customFormat="1" ht="34.950000000000003" customHeight="1">
      <c r="B34" s="772" t="s">
        <v>212</v>
      </c>
      <c r="C34" s="772"/>
      <c r="D34" s="772"/>
      <c r="E34" s="772"/>
      <c r="F34" s="772"/>
      <c r="G34" s="772"/>
      <c r="H34" s="772"/>
      <c r="I34" s="772"/>
      <c r="J34" s="772"/>
      <c r="K34" s="772"/>
      <c r="L34" s="157"/>
    </row>
    <row r="35" spans="1:12" s="158" customFormat="1" ht="15.6">
      <c r="B35" s="772" t="s">
        <v>213</v>
      </c>
      <c r="C35" s="772"/>
      <c r="D35" s="772"/>
      <c r="E35" s="772"/>
      <c r="F35" s="772"/>
      <c r="G35" s="772"/>
      <c r="H35" s="772"/>
      <c r="I35" s="772"/>
      <c r="J35" s="772"/>
      <c r="K35" s="772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3" t="s">
        <v>217</v>
      </c>
      <c r="C39" s="774"/>
      <c r="D39" s="774"/>
      <c r="E39" s="775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6" t="s">
        <v>222</v>
      </c>
      <c r="C40" s="767"/>
      <c r="D40" s="767"/>
      <c r="E40" s="768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58" t="s">
        <v>446</v>
      </c>
      <c r="C41" s="759"/>
      <c r="D41" s="759"/>
      <c r="E41" s="760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58" t="s">
        <v>394</v>
      </c>
      <c r="C42" s="759"/>
      <c r="D42" s="759"/>
      <c r="E42" s="760"/>
      <c r="F42" s="337" t="s">
        <v>395</v>
      </c>
      <c r="G42" s="766" t="s">
        <v>227</v>
      </c>
      <c r="H42" s="768"/>
      <c r="I42" s="185"/>
      <c r="J42" s="182"/>
      <c r="K42" s="184"/>
    </row>
    <row r="43" spans="1:12" s="149" customFormat="1" ht="36" customHeight="1">
      <c r="A43" s="300">
        <v>3</v>
      </c>
      <c r="B43" s="758" t="s">
        <v>396</v>
      </c>
      <c r="C43" s="759"/>
      <c r="D43" s="759"/>
      <c r="E43" s="760"/>
      <c r="F43" s="337" t="s">
        <v>397</v>
      </c>
      <c r="G43" s="766" t="s">
        <v>227</v>
      </c>
      <c r="H43" s="768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84" t="s">
        <v>399</v>
      </c>
      <c r="B45" s="786" t="s">
        <v>400</v>
      </c>
      <c r="C45" s="787"/>
      <c r="D45" s="787"/>
      <c r="E45" s="787"/>
      <c r="F45" s="787"/>
      <c r="G45" s="787"/>
      <c r="H45" s="788"/>
      <c r="I45" s="765" t="s">
        <v>401</v>
      </c>
      <c r="J45" s="765"/>
      <c r="K45" s="765" t="s">
        <v>186</v>
      </c>
    </row>
    <row r="46" spans="1:12" s="149" customFormat="1" ht="21.9" customHeight="1">
      <c r="A46" s="785"/>
      <c r="B46" s="789"/>
      <c r="C46" s="790"/>
      <c r="D46" s="790"/>
      <c r="E46" s="790"/>
      <c r="F46" s="790"/>
      <c r="G46" s="790"/>
      <c r="H46" s="791"/>
      <c r="I46" s="298" t="s">
        <v>225</v>
      </c>
      <c r="J46" s="299" t="s">
        <v>226</v>
      </c>
      <c r="K46" s="765"/>
    </row>
    <row r="47" spans="1:12" s="149" customFormat="1" ht="24.75" customHeight="1">
      <c r="A47" s="300">
        <v>1</v>
      </c>
      <c r="B47" s="766" t="s">
        <v>402</v>
      </c>
      <c r="C47" s="767"/>
      <c r="D47" s="767"/>
      <c r="E47" s="768"/>
      <c r="F47" s="769" t="s">
        <v>403</v>
      </c>
      <c r="G47" s="770"/>
      <c r="H47" s="771"/>
      <c r="I47" s="185"/>
      <c r="J47" s="182"/>
      <c r="K47" s="300"/>
    </row>
    <row r="48" spans="1:12" s="149" customFormat="1" ht="24.75" customHeight="1">
      <c r="A48" s="300">
        <v>2</v>
      </c>
      <c r="B48" s="766" t="s">
        <v>404</v>
      </c>
      <c r="C48" s="767"/>
      <c r="D48" s="767"/>
      <c r="E48" s="768"/>
      <c r="F48" s="766" t="s">
        <v>405</v>
      </c>
      <c r="G48" s="767"/>
      <c r="H48" s="768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62" t="s">
        <v>231</v>
      </c>
      <c r="C52" s="762"/>
      <c r="D52" s="762"/>
      <c r="E52" s="762"/>
      <c r="F52" s="762"/>
      <c r="G52" s="762"/>
      <c r="H52" s="762"/>
      <c r="I52" s="762"/>
      <c r="J52" s="762"/>
      <c r="K52" s="762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62" t="s">
        <v>232</v>
      </c>
      <c r="C54" s="762"/>
      <c r="D54" s="762"/>
      <c r="E54" s="762"/>
      <c r="F54" s="762"/>
      <c r="G54" s="762"/>
      <c r="H54" s="762"/>
      <c r="I54" s="762"/>
      <c r="J54" s="762"/>
      <c r="K54" s="762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64" t="s">
        <v>233</v>
      </c>
      <c r="B57" s="764"/>
      <c r="C57" s="764"/>
      <c r="D57" s="764"/>
      <c r="E57" s="764"/>
      <c r="F57" s="764"/>
      <c r="G57" s="763" t="s">
        <v>303</v>
      </c>
      <c r="H57" s="763"/>
      <c r="I57" s="763"/>
      <c r="J57" s="763"/>
      <c r="K57" s="763"/>
      <c r="L57" s="188"/>
    </row>
    <row r="58" spans="1:12" s="149" customFormat="1" ht="18" customHeight="1">
      <c r="A58" s="764"/>
      <c r="B58" s="764"/>
      <c r="C58" s="764"/>
      <c r="D58" s="764"/>
      <c r="E58" s="764"/>
      <c r="F58" s="764"/>
      <c r="G58" s="763"/>
      <c r="H58" s="763"/>
      <c r="I58" s="763"/>
      <c r="J58" s="763"/>
      <c r="K58" s="763"/>
      <c r="L58" s="190"/>
    </row>
    <row r="59" spans="1:12" s="149" customFormat="1" ht="18" customHeight="1">
      <c r="A59" s="626" t="s">
        <v>412</v>
      </c>
      <c r="B59" s="626"/>
      <c r="C59" s="626"/>
      <c r="D59" s="626"/>
      <c r="E59" s="626"/>
      <c r="F59" s="626"/>
      <c r="G59" s="628" t="s">
        <v>343</v>
      </c>
      <c r="H59" s="628"/>
      <c r="I59" s="628"/>
      <c r="J59" s="628"/>
      <c r="K59" s="628"/>
      <c r="L59" s="191"/>
    </row>
    <row r="60" spans="1:12" s="149" customFormat="1" ht="18" customHeight="1">
      <c r="A60" s="761" t="s">
        <v>184</v>
      </c>
      <c r="B60" s="761"/>
      <c r="C60" s="761"/>
      <c r="D60" s="761"/>
      <c r="E60" s="761"/>
      <c r="F60" s="761"/>
      <c r="G60" s="627" t="s">
        <v>514</v>
      </c>
      <c r="H60" s="627"/>
      <c r="I60" s="627"/>
      <c r="J60" s="627"/>
      <c r="K60" s="627"/>
      <c r="L60" s="190"/>
    </row>
    <row r="61" spans="1:12" s="149" customFormat="1" ht="24" customHeight="1">
      <c r="A61" s="761"/>
      <c r="B61" s="761"/>
      <c r="C61" s="761"/>
      <c r="D61" s="761"/>
      <c r="E61" s="761"/>
      <c r="F61" s="761"/>
      <c r="G61" s="627"/>
      <c r="H61" s="627"/>
      <c r="I61" s="627"/>
      <c r="J61" s="627"/>
      <c r="K61" s="627"/>
      <c r="L61" s="190"/>
    </row>
    <row r="62" spans="1:12" s="149" customFormat="1" ht="18" customHeight="1">
      <c r="A62" s="761"/>
      <c r="B62" s="761"/>
      <c r="C62" s="761"/>
      <c r="D62" s="761"/>
      <c r="E62" s="761"/>
      <c r="F62" s="761"/>
      <c r="G62" s="627"/>
      <c r="H62" s="627"/>
      <c r="I62" s="627"/>
      <c r="J62" s="627"/>
      <c r="K62" s="627"/>
      <c r="L62" s="191"/>
    </row>
    <row r="63" spans="1:12" s="149" customFormat="1" ht="18" customHeight="1">
      <c r="A63" s="761"/>
      <c r="B63" s="761"/>
      <c r="C63" s="761"/>
      <c r="D63" s="761"/>
      <c r="E63" s="761"/>
      <c r="F63" s="761"/>
      <c r="G63" s="627"/>
      <c r="H63" s="627"/>
      <c r="I63" s="627"/>
      <c r="J63" s="627"/>
      <c r="K63" s="627"/>
      <c r="L63" s="191"/>
    </row>
    <row r="64" spans="1:12" s="149" customFormat="1" ht="18" customHeight="1">
      <c r="A64" s="761"/>
      <c r="B64" s="761"/>
      <c r="C64" s="761"/>
      <c r="D64" s="761"/>
      <c r="E64" s="761"/>
      <c r="F64" s="761"/>
      <c r="G64" s="627"/>
      <c r="H64" s="627"/>
      <c r="I64" s="627"/>
      <c r="J64" s="627"/>
      <c r="K64" s="627"/>
      <c r="L64" s="191"/>
    </row>
    <row r="65" spans="1:12" s="149" customFormat="1" ht="18" customHeight="1">
      <c r="A65" s="761"/>
      <c r="B65" s="761"/>
      <c r="C65" s="761"/>
      <c r="D65" s="761"/>
      <c r="E65" s="761"/>
      <c r="F65" s="761"/>
      <c r="G65" s="627"/>
      <c r="H65" s="627"/>
      <c r="I65" s="627"/>
      <c r="J65" s="627"/>
      <c r="K65" s="627"/>
      <c r="L65" s="191"/>
    </row>
    <row r="66" spans="1:12" s="149" customFormat="1" ht="15.6">
      <c r="A66" s="761"/>
      <c r="B66" s="761"/>
      <c r="C66" s="761"/>
      <c r="D66" s="761"/>
      <c r="E66" s="761"/>
      <c r="F66" s="761"/>
      <c r="G66" s="627"/>
      <c r="H66" s="627"/>
      <c r="I66" s="627"/>
      <c r="J66" s="627"/>
      <c r="K66" s="627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22"/>
      <c r="B2" s="722"/>
      <c r="C2" s="722"/>
      <c r="D2" s="722"/>
      <c r="E2" s="722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22"/>
      <c r="B3" s="722"/>
      <c r="C3" s="722"/>
      <c r="D3" s="722"/>
      <c r="E3" s="722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23" t="s">
        <v>122</v>
      </c>
      <c r="B9" s="723"/>
      <c r="C9" s="723"/>
      <c r="D9" s="723"/>
      <c r="E9" s="723"/>
      <c r="F9" s="723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24" t="s">
        <v>123</v>
      </c>
      <c r="B10" s="724"/>
      <c r="C10" s="724"/>
      <c r="D10" s="724"/>
      <c r="E10" s="724"/>
      <c r="F10" s="724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25" t="s">
        <v>373</v>
      </c>
      <c r="B14" s="726"/>
      <c r="C14" s="726"/>
      <c r="D14" s="726"/>
      <c r="E14" s="726"/>
      <c r="F14" s="727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16" t="s">
        <v>500</v>
      </c>
      <c r="D17" s="716"/>
      <c r="E17" s="716"/>
      <c r="F17" s="717"/>
    </row>
    <row r="18" spans="1:22" s="260" customFormat="1" ht="28.5" customHeight="1">
      <c r="A18" s="257" t="s">
        <v>375</v>
      </c>
      <c r="B18" s="258"/>
      <c r="C18" s="716" t="str">
        <f>'Bìa (2)'!$B$25</f>
        <v>Km 11+950- Km 12+030</v>
      </c>
      <c r="D18" s="716"/>
      <c r="E18" s="716"/>
      <c r="F18" s="717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8">
        <f>H12</f>
        <v>46112</v>
      </c>
      <c r="F19" s="729"/>
    </row>
    <row r="20" spans="1:22" s="90" customFormat="1" ht="26.25" customHeight="1" thickTop="1">
      <c r="A20" s="718" t="s">
        <v>378</v>
      </c>
      <c r="B20" s="719"/>
      <c r="C20" s="719"/>
      <c r="D20" s="719"/>
      <c r="E20" s="720" t="s">
        <v>131</v>
      </c>
      <c r="F20" s="721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0" t="s">
        <v>132</v>
      </c>
      <c r="U21" s="731"/>
      <c r="V21" s="731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2" t="s">
        <v>135</v>
      </c>
      <c r="U25" s="733"/>
      <c r="V25" s="733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44" t="s">
        <v>137</v>
      </c>
      <c r="F27" s="746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5"/>
      <c r="F28" s="747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0" t="s">
        <v>147</v>
      </c>
      <c r="F34" s="751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4" t="s">
        <v>385</v>
      </c>
      <c r="B46" s="735"/>
      <c r="C46" s="735"/>
      <c r="D46" s="736"/>
      <c r="E46" s="737" t="s">
        <v>386</v>
      </c>
      <c r="F46" s="738"/>
      <c r="G46" s="96"/>
    </row>
    <row r="47" spans="1:13" s="90" customFormat="1" ht="17.7" customHeight="1">
      <c r="A47" s="739" t="s">
        <v>149</v>
      </c>
      <c r="B47" s="740"/>
      <c r="C47" s="740"/>
      <c r="D47" s="741"/>
      <c r="E47" s="742" t="s">
        <v>150</v>
      </c>
      <c r="F47" s="743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2" t="s">
        <v>151</v>
      </c>
      <c r="B48" s="753"/>
      <c r="C48" s="753"/>
      <c r="D48" s="754"/>
      <c r="E48" s="755" t="s">
        <v>152</v>
      </c>
      <c r="F48" s="756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4" t="s">
        <v>388</v>
      </c>
      <c r="F49" s="757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4" t="s">
        <v>390</v>
      </c>
      <c r="F50" s="757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4" t="s">
        <v>391</v>
      </c>
      <c r="F51" s="757"/>
      <c r="G51" s="116"/>
    </row>
    <row r="52" spans="1:13" s="90" customFormat="1" ht="17.7" customHeight="1" thickBot="1">
      <c r="A52" s="262"/>
      <c r="B52" s="263"/>
      <c r="C52" s="263"/>
      <c r="D52" s="263"/>
      <c r="E52" s="748"/>
      <c r="F52" s="749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1"/>
      <c r="B5" s="811"/>
      <c r="C5" s="811"/>
      <c r="D5" s="811"/>
      <c r="E5" s="811"/>
      <c r="F5" s="811"/>
      <c r="G5" s="811"/>
      <c r="H5" s="811"/>
      <c r="I5" s="811"/>
      <c r="J5" s="811"/>
      <c r="K5" s="811"/>
      <c r="L5" s="811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5" t="str">
        <f>'RFI bấc thấm đứng'!B12</f>
        <v>310326/01</v>
      </c>
      <c r="L8" s="815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12" t="s">
        <v>424</v>
      </c>
      <c r="B10" s="812"/>
      <c r="C10" s="812"/>
      <c r="D10" s="812"/>
      <c r="E10" s="812"/>
      <c r="F10" s="812"/>
      <c r="G10" s="812"/>
      <c r="H10" s="812"/>
      <c r="I10" s="812"/>
      <c r="J10" s="812"/>
      <c r="K10" s="812"/>
      <c r="L10" s="812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13" t="s">
        <v>425</v>
      </c>
      <c r="B11" s="813"/>
      <c r="C11" s="813"/>
      <c r="D11" s="813"/>
      <c r="E11" s="813"/>
      <c r="F11" s="813"/>
      <c r="G11" s="813"/>
      <c r="H11" s="813"/>
      <c r="I11" s="813"/>
      <c r="J11" s="813"/>
      <c r="K11" s="813"/>
      <c r="L11" s="813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8" t="s">
        <v>444</v>
      </c>
      <c r="F15" s="779"/>
      <c r="G15" s="779"/>
      <c r="H15" s="779"/>
      <c r="I15" s="779"/>
      <c r="J15" s="779"/>
      <c r="K15" s="779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0">
        <f>O10</f>
        <v>46112</v>
      </c>
      <c r="G23" s="780"/>
      <c r="H23" s="780"/>
      <c r="I23" s="780"/>
      <c r="J23" s="780"/>
      <c r="K23" s="780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0">
        <f>+F23</f>
        <v>46112</v>
      </c>
      <c r="G24" s="780"/>
      <c r="H24" s="780"/>
      <c r="I24" s="780"/>
      <c r="J24" s="780"/>
      <c r="K24" s="780"/>
      <c r="L24" s="217"/>
    </row>
    <row r="25" spans="1:13" s="363" customFormat="1" ht="18" customHeight="1">
      <c r="A25" s="814" t="s">
        <v>449</v>
      </c>
      <c r="B25" s="814"/>
      <c r="C25" s="814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16" t="s">
        <v>200</v>
      </c>
      <c r="B27" s="816"/>
      <c r="C27" s="816"/>
      <c r="D27" s="816"/>
      <c r="E27" s="816"/>
      <c r="F27" s="816"/>
      <c r="G27" s="816"/>
      <c r="H27" s="816"/>
      <c r="I27" s="816"/>
      <c r="J27" s="816"/>
      <c r="K27" s="816"/>
      <c r="L27" s="816"/>
      <c r="M27" s="816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16" t="s">
        <v>206</v>
      </c>
      <c r="B30" s="816"/>
      <c r="C30" s="816"/>
      <c r="D30" s="816"/>
      <c r="E30" s="816"/>
      <c r="F30" s="816"/>
      <c r="G30" s="816"/>
      <c r="H30" s="816"/>
      <c r="I30" s="816"/>
      <c r="J30" s="816"/>
      <c r="K30" s="816"/>
      <c r="L30" s="816"/>
      <c r="M30" s="816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3" t="s">
        <v>176</v>
      </c>
      <c r="C35" s="783"/>
      <c r="D35" s="783"/>
      <c r="E35" s="783"/>
      <c r="F35" s="783"/>
      <c r="G35" s="783"/>
      <c r="H35" s="783"/>
      <c r="I35" s="783"/>
      <c r="J35" s="783"/>
      <c r="K35" s="783"/>
      <c r="L35" s="783"/>
      <c r="M35" s="783"/>
    </row>
    <row r="36" spans="1:15" s="358" customFormat="1" ht="24" customHeight="1">
      <c r="A36" s="158"/>
      <c r="B36" s="820" t="s">
        <v>458</v>
      </c>
      <c r="C36" s="820"/>
      <c r="D36" s="820"/>
      <c r="E36" s="820"/>
      <c r="F36" s="820"/>
      <c r="G36" s="820"/>
      <c r="H36" s="820"/>
      <c r="I36" s="820"/>
      <c r="J36" s="820"/>
      <c r="K36" s="820"/>
      <c r="L36" s="820"/>
      <c r="M36" s="820"/>
    </row>
    <row r="37" spans="1:15" s="358" customFormat="1" ht="37.5" customHeight="1">
      <c r="A37" s="158"/>
      <c r="B37" s="777" t="s">
        <v>459</v>
      </c>
      <c r="C37" s="777"/>
      <c r="D37" s="777"/>
      <c r="E37" s="777"/>
      <c r="F37" s="777"/>
      <c r="G37" s="777"/>
      <c r="H37" s="777"/>
      <c r="I37" s="777"/>
      <c r="J37" s="777"/>
      <c r="K37" s="777"/>
      <c r="L37" s="777"/>
      <c r="M37" s="777"/>
    </row>
    <row r="38" spans="1:15" s="358" customFormat="1" ht="35.25" customHeight="1">
      <c r="A38" s="158"/>
      <c r="B38" s="783" t="s">
        <v>211</v>
      </c>
      <c r="C38" s="783"/>
      <c r="D38" s="783"/>
      <c r="E38" s="783"/>
      <c r="F38" s="783"/>
      <c r="G38" s="783"/>
      <c r="H38" s="783"/>
      <c r="I38" s="783"/>
      <c r="J38" s="783"/>
      <c r="K38" s="783"/>
      <c r="L38" s="783"/>
      <c r="M38" s="783"/>
    </row>
    <row r="39" spans="1:15" s="358" customFormat="1" ht="36.75" customHeight="1">
      <c r="A39" s="158"/>
      <c r="B39" s="783" t="s">
        <v>212</v>
      </c>
      <c r="C39" s="783"/>
      <c r="D39" s="783"/>
      <c r="E39" s="783"/>
      <c r="F39" s="783"/>
      <c r="G39" s="783"/>
      <c r="H39" s="783"/>
      <c r="I39" s="783"/>
      <c r="J39" s="783"/>
      <c r="K39" s="783"/>
      <c r="L39" s="783"/>
      <c r="M39" s="783"/>
    </row>
    <row r="40" spans="1:15" s="358" customFormat="1" ht="23.25" customHeight="1">
      <c r="A40" s="158"/>
      <c r="B40" s="783" t="s">
        <v>213</v>
      </c>
      <c r="C40" s="783"/>
      <c r="D40" s="783"/>
      <c r="E40" s="783"/>
      <c r="F40" s="783"/>
      <c r="G40" s="783"/>
      <c r="H40" s="783"/>
      <c r="I40" s="783"/>
      <c r="J40" s="783"/>
      <c r="K40" s="783"/>
      <c r="L40" s="783"/>
      <c r="M40" s="783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2" t="s">
        <v>452</v>
      </c>
      <c r="C43" s="792"/>
      <c r="D43" s="792"/>
      <c r="E43" s="792"/>
      <c r="F43" s="792"/>
      <c r="G43" s="792"/>
      <c r="H43" s="792"/>
      <c r="I43" s="792"/>
      <c r="J43" s="792"/>
      <c r="K43" s="792"/>
      <c r="L43" s="792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93" t="s">
        <v>427</v>
      </c>
    </row>
    <row r="47" spans="1:15" s="363" customFormat="1" ht="20.25" customHeight="1">
      <c r="A47" s="362"/>
      <c r="B47" s="795" t="s">
        <v>428</v>
      </c>
      <c r="C47" s="795"/>
      <c r="D47" s="795"/>
      <c r="E47" s="796" t="s">
        <v>429</v>
      </c>
      <c r="F47" s="796"/>
      <c r="G47" s="796"/>
      <c r="H47" s="796" t="s">
        <v>430</v>
      </c>
      <c r="I47" s="796"/>
      <c r="J47" s="796"/>
      <c r="K47" s="796"/>
      <c r="L47" s="794"/>
    </row>
    <row r="48" spans="1:15" s="363" customFormat="1" ht="18" customHeight="1">
      <c r="A48" s="362"/>
      <c r="B48" s="817">
        <f>'3. Quantity'!H19</f>
        <v>38006.559999999998</v>
      </c>
      <c r="C48" s="818"/>
      <c r="D48" s="819"/>
      <c r="E48" s="817">
        <f>'3. Quantity'!I19</f>
        <v>38253.050000000003</v>
      </c>
      <c r="F48" s="818"/>
      <c r="G48" s="819"/>
      <c r="H48" s="817">
        <f>MIN(B48:G48)</f>
        <v>38006.559999999998</v>
      </c>
      <c r="I48" s="818"/>
      <c r="J48" s="818"/>
      <c r="K48" s="819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2" t="s">
        <v>231</v>
      </c>
      <c r="C53" s="792"/>
      <c r="D53" s="792"/>
      <c r="E53" s="792"/>
      <c r="F53" s="792"/>
      <c r="G53" s="792"/>
      <c r="H53" s="792"/>
      <c r="I53" s="792"/>
      <c r="J53" s="792"/>
      <c r="K53" s="792"/>
      <c r="L53" s="792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2" t="s">
        <v>455</v>
      </c>
      <c r="C55" s="792"/>
      <c r="D55" s="792"/>
      <c r="E55" s="792"/>
      <c r="F55" s="792"/>
      <c r="G55" s="792"/>
      <c r="H55" s="792"/>
      <c r="I55" s="792"/>
      <c r="J55" s="792"/>
      <c r="K55" s="792"/>
      <c r="L55" s="792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07" t="s">
        <v>297</v>
      </c>
      <c r="B57" s="808"/>
      <c r="C57" s="808"/>
      <c r="D57" s="808"/>
      <c r="E57" s="808"/>
      <c r="F57" s="809"/>
      <c r="G57" s="810" t="s">
        <v>298</v>
      </c>
      <c r="H57" s="810"/>
      <c r="I57" s="810"/>
      <c r="J57" s="810"/>
      <c r="K57" s="810"/>
      <c r="L57" s="810"/>
      <c r="M57" s="810"/>
      <c r="R57" s="382"/>
      <c r="S57" s="382"/>
    </row>
    <row r="58" spans="1:19" s="383" customFormat="1" ht="18" customHeight="1">
      <c r="A58" s="807" t="s">
        <v>299</v>
      </c>
      <c r="B58" s="808"/>
      <c r="C58" s="808"/>
      <c r="D58" s="808"/>
      <c r="E58" s="808"/>
      <c r="F58" s="809"/>
      <c r="G58" s="810"/>
      <c r="H58" s="810"/>
      <c r="I58" s="810"/>
      <c r="J58" s="810"/>
      <c r="K58" s="810"/>
      <c r="L58" s="810"/>
      <c r="M58" s="810"/>
      <c r="R58" s="384"/>
      <c r="S58" s="384"/>
    </row>
    <row r="59" spans="1:19" s="381" customFormat="1" ht="18" customHeight="1">
      <c r="A59" s="807" t="s">
        <v>304</v>
      </c>
      <c r="B59" s="808"/>
      <c r="C59" s="808"/>
      <c r="D59" s="808"/>
      <c r="E59" s="808"/>
      <c r="F59" s="809"/>
      <c r="G59" s="632" t="s">
        <v>409</v>
      </c>
      <c r="H59" s="632"/>
      <c r="I59" s="632"/>
      <c r="J59" s="632"/>
      <c r="K59" s="632"/>
      <c r="L59" s="632"/>
      <c r="M59" s="632"/>
      <c r="R59" s="382"/>
      <c r="S59" s="382"/>
    </row>
    <row r="60" spans="1:19" s="383" customFormat="1" ht="18" customHeight="1">
      <c r="A60" s="797" t="s">
        <v>184</v>
      </c>
      <c r="B60" s="798"/>
      <c r="C60" s="798"/>
      <c r="D60" s="798"/>
      <c r="E60" s="798"/>
      <c r="F60" s="799"/>
      <c r="G60" s="806" t="s">
        <v>501</v>
      </c>
      <c r="H60" s="806"/>
      <c r="I60" s="806"/>
      <c r="J60" s="806"/>
      <c r="K60" s="806"/>
      <c r="L60" s="806"/>
      <c r="M60" s="806"/>
      <c r="R60" s="384"/>
      <c r="S60" s="384"/>
    </row>
    <row r="61" spans="1:19" s="381" customFormat="1" ht="18" customHeight="1">
      <c r="A61" s="800"/>
      <c r="B61" s="801"/>
      <c r="C61" s="801"/>
      <c r="D61" s="801"/>
      <c r="E61" s="801"/>
      <c r="F61" s="802"/>
      <c r="G61" s="806"/>
      <c r="H61" s="806"/>
      <c r="I61" s="806"/>
      <c r="J61" s="806"/>
      <c r="K61" s="806"/>
      <c r="L61" s="806"/>
      <c r="M61" s="806"/>
      <c r="R61" s="382"/>
      <c r="S61" s="382"/>
    </row>
    <row r="62" spans="1:19" s="381" customFormat="1" ht="18" customHeight="1">
      <c r="A62" s="800"/>
      <c r="B62" s="801"/>
      <c r="C62" s="801"/>
      <c r="D62" s="801"/>
      <c r="E62" s="801"/>
      <c r="F62" s="802"/>
      <c r="G62" s="806"/>
      <c r="H62" s="806"/>
      <c r="I62" s="806"/>
      <c r="J62" s="806"/>
      <c r="K62" s="806"/>
      <c r="L62" s="806"/>
      <c r="M62" s="806"/>
      <c r="R62" s="382"/>
      <c r="S62" s="382"/>
    </row>
    <row r="63" spans="1:19" s="381" customFormat="1" ht="18" customHeight="1">
      <c r="A63" s="800"/>
      <c r="B63" s="801"/>
      <c r="C63" s="801"/>
      <c r="D63" s="801"/>
      <c r="E63" s="801"/>
      <c r="F63" s="802"/>
      <c r="G63" s="806"/>
      <c r="H63" s="806"/>
      <c r="I63" s="806"/>
      <c r="J63" s="806"/>
      <c r="K63" s="806"/>
      <c r="L63" s="806"/>
      <c r="M63" s="806"/>
      <c r="R63" s="382"/>
      <c r="S63" s="382"/>
    </row>
    <row r="64" spans="1:19" s="381" customFormat="1" ht="18" customHeight="1">
      <c r="A64" s="803"/>
      <c r="B64" s="804"/>
      <c r="C64" s="804"/>
      <c r="D64" s="804"/>
      <c r="E64" s="804"/>
      <c r="F64" s="805"/>
      <c r="G64" s="806"/>
      <c r="H64" s="806"/>
      <c r="I64" s="806"/>
      <c r="J64" s="806"/>
      <c r="K64" s="806"/>
      <c r="L64" s="806"/>
      <c r="M64" s="806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24" t="s">
        <v>516</v>
      </c>
      <c r="B1" s="824"/>
      <c r="C1" s="824"/>
      <c r="D1" s="824"/>
      <c r="E1" s="824"/>
      <c r="F1" s="824"/>
      <c r="G1" s="824"/>
      <c r="H1" s="824"/>
    </row>
    <row r="2" spans="1:110" s="510" customFormat="1" ht="24" customHeight="1">
      <c r="A2" s="825" t="s">
        <v>517</v>
      </c>
      <c r="B2" s="825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25" t="s">
        <v>519</v>
      </c>
      <c r="B3" s="825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25" t="s">
        <v>521</v>
      </c>
      <c r="B4" s="825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25" t="s">
        <v>523</v>
      </c>
      <c r="B5" s="825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25" t="s">
        <v>525</v>
      </c>
      <c r="B6" s="825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25" t="s">
        <v>527</v>
      </c>
      <c r="B7" s="825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26"/>
      <c r="B8" s="826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27" t="s">
        <v>791</v>
      </c>
      <c r="B541" s="827"/>
      <c r="C541" s="827"/>
      <c r="D541" s="827"/>
      <c r="E541" s="827"/>
      <c r="F541" s="827"/>
      <c r="G541" s="827"/>
      <c r="H541" s="827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21" t="s">
        <v>792</v>
      </c>
      <c r="B542" s="822"/>
      <c r="C542" s="822"/>
      <c r="D542" s="823"/>
      <c r="E542" s="528">
        <f>SUM(E10:E540)</f>
        <v>6403.8600000000606</v>
      </c>
      <c r="F542" s="828" t="s">
        <v>793</v>
      </c>
      <c r="G542" s="829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21" t="s">
        <v>794</v>
      </c>
      <c r="B543" s="822"/>
      <c r="C543" s="823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21" t="s">
        <v>797</v>
      </c>
      <c r="B544" s="822"/>
      <c r="C544" s="822"/>
      <c r="D544" s="823"/>
      <c r="E544" s="528">
        <f>MAX(F10:F505)</f>
        <v>12.210000005960465</v>
      </c>
      <c r="F544" s="821" t="s">
        <v>798</v>
      </c>
      <c r="G544" s="823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41" t="s">
        <v>301</v>
      </c>
      <c r="B546" s="842"/>
      <c r="C546" s="842"/>
      <c r="D546" s="843"/>
      <c r="E546" s="841" t="s">
        <v>303</v>
      </c>
      <c r="F546" s="842"/>
      <c r="G546" s="842"/>
      <c r="H546" s="843"/>
      <c r="I546" s="844"/>
      <c r="J546" s="763"/>
      <c r="K546" s="763"/>
      <c r="L546" s="763"/>
      <c r="M546" s="763"/>
      <c r="N546" s="763"/>
      <c r="O546" s="763"/>
      <c r="P546" s="763"/>
      <c r="Q546" s="763"/>
      <c r="R546" s="763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41" t="s">
        <v>412</v>
      </c>
      <c r="B547" s="842"/>
      <c r="C547" s="842"/>
      <c r="D547" s="843"/>
      <c r="E547" s="841" t="s">
        <v>342</v>
      </c>
      <c r="F547" s="842"/>
      <c r="G547" s="842"/>
      <c r="H547" s="843"/>
      <c r="I547" s="844"/>
      <c r="J547" s="763"/>
      <c r="K547" s="763"/>
      <c r="L547" s="763"/>
      <c r="M547" s="763"/>
      <c r="N547" s="763"/>
      <c r="O547" s="763"/>
      <c r="P547" s="763"/>
      <c r="Q547" s="763"/>
      <c r="R547" s="763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30" t="s">
        <v>184</v>
      </c>
      <c r="B548" s="831"/>
      <c r="C548" s="831"/>
      <c r="D548" s="832"/>
      <c r="E548" s="830" t="s">
        <v>514</v>
      </c>
      <c r="F548" s="831"/>
      <c r="G548" s="831"/>
      <c r="H548" s="832"/>
      <c r="I548" s="839"/>
      <c r="J548" s="628"/>
      <c r="K548" s="628"/>
      <c r="L548" s="628"/>
      <c r="M548" s="628"/>
      <c r="N548" s="628"/>
      <c r="O548" s="628"/>
      <c r="P548" s="628"/>
      <c r="Q548" s="628"/>
      <c r="R548" s="628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33"/>
      <c r="B549" s="834"/>
      <c r="C549" s="834"/>
      <c r="D549" s="835"/>
      <c r="E549" s="833"/>
      <c r="F549" s="834"/>
      <c r="G549" s="834"/>
      <c r="H549" s="835"/>
      <c r="I549" s="840"/>
      <c r="J549" s="627"/>
      <c r="K549" s="627"/>
      <c r="L549" s="627"/>
      <c r="M549" s="627"/>
      <c r="N549" s="627"/>
      <c r="O549" s="627"/>
      <c r="P549" s="627"/>
      <c r="Q549" s="627"/>
      <c r="R549" s="627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33"/>
      <c r="B550" s="834"/>
      <c r="C550" s="834"/>
      <c r="D550" s="835"/>
      <c r="E550" s="833"/>
      <c r="F550" s="834"/>
      <c r="G550" s="834"/>
      <c r="H550" s="835"/>
      <c r="I550" s="840"/>
      <c r="J550" s="627"/>
      <c r="K550" s="627"/>
      <c r="L550" s="627"/>
      <c r="M550" s="627"/>
      <c r="N550" s="627"/>
      <c r="O550" s="627"/>
      <c r="P550" s="627"/>
      <c r="Q550" s="627"/>
      <c r="R550" s="627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33"/>
      <c r="B551" s="834"/>
      <c r="C551" s="834"/>
      <c r="D551" s="835"/>
      <c r="E551" s="833"/>
      <c r="F551" s="834"/>
      <c r="G551" s="834"/>
      <c r="H551" s="835"/>
      <c r="I551" s="840"/>
      <c r="J551" s="627"/>
      <c r="K551" s="627"/>
      <c r="L551" s="627"/>
      <c r="M551" s="627"/>
      <c r="N551" s="627"/>
      <c r="O551" s="627"/>
      <c r="P551" s="627"/>
      <c r="Q551" s="627"/>
      <c r="R551" s="627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33"/>
      <c r="B552" s="834"/>
      <c r="C552" s="834"/>
      <c r="D552" s="835"/>
      <c r="E552" s="833"/>
      <c r="F552" s="834"/>
      <c r="G552" s="834"/>
      <c r="H552" s="835"/>
      <c r="I552" s="840"/>
      <c r="J552" s="627"/>
      <c r="K552" s="627"/>
      <c r="L552" s="627"/>
      <c r="M552" s="627"/>
      <c r="N552" s="627"/>
      <c r="O552" s="627"/>
      <c r="P552" s="627"/>
      <c r="Q552" s="627"/>
      <c r="R552" s="627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36"/>
      <c r="B553" s="837"/>
      <c r="C553" s="837"/>
      <c r="D553" s="838"/>
      <c r="E553" s="836"/>
      <c r="F553" s="837"/>
      <c r="G553" s="837"/>
      <c r="H553" s="838"/>
      <c r="I553" s="840"/>
      <c r="J553" s="627"/>
      <c r="K553" s="627"/>
      <c r="L553" s="627"/>
      <c r="M553" s="627"/>
      <c r="N553" s="627"/>
      <c r="O553" s="627"/>
      <c r="P553" s="627"/>
      <c r="Q553" s="627"/>
      <c r="R553" s="627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40"/>
      <c r="J554" s="627"/>
      <c r="K554" s="627"/>
      <c r="L554" s="627"/>
      <c r="M554" s="627"/>
      <c r="N554" s="627"/>
      <c r="O554" s="627"/>
      <c r="P554" s="627"/>
      <c r="Q554" s="627"/>
      <c r="R554" s="627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40"/>
      <c r="J555" s="627"/>
      <c r="K555" s="627"/>
      <c r="L555" s="627"/>
      <c r="M555" s="627"/>
      <c r="N555" s="627"/>
      <c r="O555" s="627"/>
      <c r="P555" s="627"/>
      <c r="Q555" s="627"/>
      <c r="R555" s="627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40"/>
      <c r="J556" s="627"/>
      <c r="K556" s="627"/>
      <c r="L556" s="627"/>
      <c r="M556" s="627"/>
      <c r="N556" s="627"/>
      <c r="O556" s="627"/>
      <c r="P556" s="627"/>
      <c r="Q556" s="627"/>
      <c r="R556" s="627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40"/>
      <c r="J557" s="627"/>
      <c r="K557" s="627"/>
      <c r="L557" s="627"/>
      <c r="M557" s="627"/>
      <c r="N557" s="627"/>
      <c r="O557" s="627"/>
      <c r="P557" s="627"/>
      <c r="Q557" s="627"/>
      <c r="R557" s="627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L13" zoomScaleSheetLayoutView="100" workbookViewId="0">
      <selection activeCell="Z16" sqref="Z16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5"/>
      <c r="B1" s="595"/>
      <c r="C1" s="595"/>
      <c r="D1" s="595"/>
      <c r="E1" s="596"/>
      <c r="F1" s="596"/>
      <c r="G1" s="596"/>
      <c r="H1" s="596"/>
      <c r="I1" s="596"/>
      <c r="J1" s="596"/>
      <c r="K1" s="596"/>
      <c r="L1" s="596"/>
      <c r="M1" s="596"/>
      <c r="N1" s="596"/>
      <c r="O1" s="596"/>
      <c r="P1" s="388"/>
      <c r="Q1" s="388"/>
      <c r="R1" s="487"/>
      <c r="S1" s="388"/>
    </row>
    <row r="2" spans="1:28" s="390" customFormat="1" ht="30" customHeight="1">
      <c r="A2" s="596"/>
      <c r="B2" s="596"/>
      <c r="C2" s="596"/>
      <c r="D2" s="596"/>
      <c r="E2" s="596"/>
      <c r="F2" s="596"/>
      <c r="G2" s="596"/>
      <c r="H2" s="596"/>
      <c r="I2" s="596"/>
      <c r="J2" s="596"/>
      <c r="K2" s="596"/>
      <c r="L2" s="596"/>
      <c r="M2" s="596"/>
      <c r="N2" s="596"/>
      <c r="O2" s="596"/>
      <c r="P2" s="472"/>
      <c r="Q2" s="472"/>
      <c r="R2" s="488"/>
      <c r="S2" s="472"/>
    </row>
    <row r="3" spans="1:28" s="390" customFormat="1" ht="30" customHeight="1">
      <c r="A3" s="596"/>
      <c r="B3" s="596"/>
      <c r="C3" s="596"/>
      <c r="D3" s="596"/>
      <c r="E3" s="596"/>
      <c r="F3" s="596"/>
      <c r="G3" s="596"/>
      <c r="H3" s="596"/>
      <c r="I3" s="596"/>
      <c r="J3" s="596"/>
      <c r="K3" s="596"/>
      <c r="L3" s="596"/>
      <c r="M3" s="596"/>
      <c r="N3" s="596"/>
      <c r="O3" s="596"/>
      <c r="P3" s="472"/>
      <c r="Q3" s="472"/>
      <c r="R3" s="488"/>
      <c r="S3" s="472"/>
    </row>
    <row r="4" spans="1:28" s="390" customFormat="1" ht="49.5" customHeight="1">
      <c r="A4" s="596"/>
      <c r="B4" s="596"/>
      <c r="C4" s="596"/>
      <c r="D4" s="596"/>
      <c r="E4" s="596"/>
      <c r="F4" s="596"/>
      <c r="G4" s="596"/>
      <c r="H4" s="596"/>
      <c r="I4" s="596"/>
      <c r="J4" s="596"/>
      <c r="K4" s="596"/>
      <c r="L4" s="596"/>
      <c r="M4" s="596"/>
      <c r="N4" s="596"/>
      <c r="O4" s="596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7" t="s">
        <v>460</v>
      </c>
      <c r="B6" s="597"/>
      <c r="C6" s="597"/>
      <c r="D6" s="597"/>
      <c r="E6" s="597"/>
      <c r="F6" s="597"/>
      <c r="G6" s="597"/>
      <c r="H6" s="597"/>
      <c r="I6" s="597"/>
      <c r="J6" s="597"/>
      <c r="K6" s="597"/>
      <c r="L6" s="597"/>
      <c r="M6" s="597"/>
      <c r="N6" s="597"/>
      <c r="O6" s="597"/>
      <c r="R6" s="490"/>
    </row>
    <row r="7" spans="1:28" s="396" customFormat="1" ht="24" customHeight="1">
      <c r="A7" s="597" t="s">
        <v>461</v>
      </c>
      <c r="B7" s="597"/>
      <c r="C7" s="597"/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  <c r="O7" s="597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8">
        <v>46100</v>
      </c>
      <c r="F8" s="598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99" t="s">
        <v>462</v>
      </c>
      <c r="B15" s="601" t="s">
        <v>185</v>
      </c>
      <c r="C15" s="603" t="s">
        <v>434</v>
      </c>
      <c r="D15" s="605" t="s">
        <v>463</v>
      </c>
      <c r="E15" s="605"/>
      <c r="F15" s="605" t="s">
        <v>464</v>
      </c>
      <c r="G15" s="605" t="s">
        <v>465</v>
      </c>
      <c r="H15" s="607" t="s">
        <v>466</v>
      </c>
      <c r="I15" s="609" t="s">
        <v>467</v>
      </c>
      <c r="J15" s="610"/>
      <c r="K15" s="611"/>
      <c r="L15" s="612" t="s">
        <v>468</v>
      </c>
      <c r="M15" s="609" t="s">
        <v>469</v>
      </c>
      <c r="N15" s="610"/>
      <c r="O15" s="614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0"/>
      <c r="B16" s="602"/>
      <c r="C16" s="604"/>
      <c r="D16" s="473" t="s">
        <v>436</v>
      </c>
      <c r="E16" s="473" t="s">
        <v>437</v>
      </c>
      <c r="F16" s="606"/>
      <c r="G16" s="606"/>
      <c r="H16" s="608"/>
      <c r="I16" s="401" t="s">
        <v>472</v>
      </c>
      <c r="J16" s="401" t="s">
        <v>473</v>
      </c>
      <c r="K16" s="476" t="s">
        <v>474</v>
      </c>
      <c r="L16" s="613"/>
      <c r="M16" s="401" t="s">
        <v>472</v>
      </c>
      <c r="N16" s="401" t="s">
        <v>473</v>
      </c>
      <c r="O16" s="615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6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0.29892361111111115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68">
        <v>1</v>
      </c>
      <c r="W17" s="470" t="s">
        <v>493</v>
      </c>
      <c r="X17" s="470" t="s">
        <v>494</v>
      </c>
      <c r="Y17" s="969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6"/>
      <c r="C18" s="404" t="str">
        <f t="shared" ref="C18:C81" si="0">U18</f>
        <v>C2-R4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0.29921296296296301</v>
      </c>
      <c r="Q18" s="484">
        <f ca="1">P18+TIME(0,0,RANDBETWEEN(12,15))</f>
        <v>0.29936342592592596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C2-R4</v>
      </c>
      <c r="V18" s="968">
        <v>2</v>
      </c>
      <c r="W18" s="470" t="s">
        <v>493</v>
      </c>
      <c r="X18" s="470" t="s">
        <v>494</v>
      </c>
      <c r="Y18" s="969">
        <v>4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6"/>
      <c r="C19" s="404" t="str">
        <f t="shared" si="0"/>
        <v>C2-R2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0.29965277777777782</v>
      </c>
      <c r="Q19" s="484">
        <f t="shared" ref="Q19:Q82" ca="1" si="12">P19+TIME(0,0,RANDBETWEEN(12,15))</f>
        <v>0.29980324074074077</v>
      </c>
      <c r="R19" s="486">
        <v>7.0000000298023224E-2</v>
      </c>
      <c r="S19" s="486"/>
      <c r="T19">
        <v>1</v>
      </c>
      <c r="U19" s="469" t="str">
        <f t="shared" si="2"/>
        <v>C2-R2</v>
      </c>
      <c r="V19" s="968">
        <v>2</v>
      </c>
      <c r="W19" s="470" t="s">
        <v>493</v>
      </c>
      <c r="X19" s="470" t="s">
        <v>494</v>
      </c>
      <c r="Y19" s="969">
        <v>2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6" t="str">
        <f>D12</f>
        <v>Km 11+950- Km 12+030</v>
      </c>
      <c r="C20" s="404" t="str">
        <f t="shared" si="0"/>
        <v>C3-R1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0.30004629629629631</v>
      </c>
      <c r="Q20" s="484">
        <f t="shared" ca="1" si="12"/>
        <v>0.30021990740740745</v>
      </c>
      <c r="R20" s="486">
        <v>9.0000003576278687E-2</v>
      </c>
      <c r="S20" s="486"/>
      <c r="T20">
        <v>1</v>
      </c>
      <c r="U20" s="469" t="str">
        <f t="shared" si="2"/>
        <v>C3-R1</v>
      </c>
      <c r="V20" s="968">
        <v>3</v>
      </c>
      <c r="W20" s="470" t="s">
        <v>493</v>
      </c>
      <c r="X20" s="470" t="s">
        <v>494</v>
      </c>
      <c r="Y20" s="969">
        <v>1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6"/>
      <c r="C21" s="404" t="str">
        <f t="shared" si="0"/>
        <v>C3-R3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0.30050925925925931</v>
      </c>
      <c r="Q21" s="484">
        <f t="shared" ca="1" si="12"/>
        <v>0.30064814814814822</v>
      </c>
      <c r="R21" s="486">
        <v>7.0000000298023224E-2</v>
      </c>
      <c r="S21" s="486"/>
      <c r="T21">
        <v>1</v>
      </c>
      <c r="U21" s="469" t="str">
        <f t="shared" si="2"/>
        <v>C3-R3</v>
      </c>
      <c r="V21" s="968">
        <v>3</v>
      </c>
      <c r="W21" s="470" t="s">
        <v>493</v>
      </c>
      <c r="X21" s="470" t="s">
        <v>494</v>
      </c>
      <c r="Y21" s="969">
        <v>3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6"/>
      <c r="C22" s="404" t="str">
        <f t="shared" si="0"/>
        <v>C3-R5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0.30087962962962972</v>
      </c>
      <c r="Q22" s="484">
        <f t="shared" ca="1" si="12"/>
        <v>0.30104166666666676</v>
      </c>
      <c r="R22" s="486">
        <v>5.9999998658895493E-2</v>
      </c>
      <c r="S22" s="486"/>
      <c r="T22">
        <v>1</v>
      </c>
      <c r="U22" s="469" t="str">
        <f t="shared" si="2"/>
        <v>C3-R5</v>
      </c>
      <c r="V22" s="968">
        <v>3</v>
      </c>
      <c r="W22" s="470" t="s">
        <v>493</v>
      </c>
      <c r="X22" s="470" t="s">
        <v>494</v>
      </c>
      <c r="Y22" s="969">
        <v>5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6"/>
      <c r="C23" s="404" t="str">
        <f t="shared" si="0"/>
        <v>C3-R7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0.30130787037037049</v>
      </c>
      <c r="Q23" s="484">
        <f t="shared" ca="1" si="12"/>
        <v>0.30145833333333344</v>
      </c>
      <c r="R23" s="486">
        <v>9.0000003576278687E-2</v>
      </c>
      <c r="S23" s="486"/>
      <c r="T23">
        <v>1</v>
      </c>
      <c r="U23" s="469" t="str">
        <f t="shared" si="2"/>
        <v>C3-R7</v>
      </c>
      <c r="V23" s="968">
        <v>3</v>
      </c>
      <c r="W23" s="470" t="s">
        <v>493</v>
      </c>
      <c r="X23" s="470" t="s">
        <v>494</v>
      </c>
      <c r="Y23" s="969">
        <v>7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6"/>
      <c r="C24" s="404" t="str">
        <f t="shared" si="0"/>
        <v>C4-R12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0.3017476851851853</v>
      </c>
      <c r="Q24" s="484">
        <f t="shared" ca="1" si="12"/>
        <v>0.30192129629629644</v>
      </c>
      <c r="R24" s="486">
        <v>3.9999999105930328E-2</v>
      </c>
      <c r="S24" s="486"/>
      <c r="T24">
        <v>1</v>
      </c>
      <c r="U24" s="469" t="str">
        <f t="shared" si="2"/>
        <v>C4-R12</v>
      </c>
      <c r="V24" s="968">
        <v>4</v>
      </c>
      <c r="W24" s="470" t="s">
        <v>493</v>
      </c>
      <c r="X24" s="470" t="s">
        <v>494</v>
      </c>
      <c r="Y24" s="969">
        <v>12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6"/>
      <c r="C25" s="404" t="str">
        <f t="shared" si="0"/>
        <v>C4-R10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0.30217592592592607</v>
      </c>
      <c r="Q25" s="484">
        <f t="shared" ca="1" si="12"/>
        <v>0.30232638888888902</v>
      </c>
      <c r="R25" s="486">
        <v>0.14000000059604645</v>
      </c>
      <c r="S25" s="486"/>
      <c r="T25">
        <v>1</v>
      </c>
      <c r="U25" s="469" t="str">
        <f t="shared" si="2"/>
        <v>C4-R10</v>
      </c>
      <c r="V25" s="968">
        <v>4</v>
      </c>
      <c r="W25" s="470" t="s">
        <v>493</v>
      </c>
      <c r="X25" s="470" t="s">
        <v>494</v>
      </c>
      <c r="Y25" s="969">
        <v>10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6"/>
      <c r="C26" s="404" t="str">
        <f t="shared" si="0"/>
        <v>C4-R8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0.30256944444444456</v>
      </c>
      <c r="Q26" s="484">
        <f t="shared" ca="1" si="12"/>
        <v>0.30270833333333347</v>
      </c>
      <c r="R26" s="486">
        <v>0.10999999940395355</v>
      </c>
      <c r="S26" s="486"/>
      <c r="T26">
        <v>1</v>
      </c>
      <c r="U26" s="469" t="str">
        <f t="shared" si="2"/>
        <v>C4-R8</v>
      </c>
      <c r="V26" s="968">
        <v>4</v>
      </c>
      <c r="W26" s="470" t="s">
        <v>493</v>
      </c>
      <c r="X26" s="470" t="s">
        <v>494</v>
      </c>
      <c r="Y26" s="969">
        <v>8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6"/>
      <c r="C27" s="404" t="str">
        <f t="shared" si="0"/>
        <v>C4-R6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0.30293981481481497</v>
      </c>
      <c r="Q27" s="484">
        <f t="shared" ca="1" si="12"/>
        <v>0.30309027777777792</v>
      </c>
      <c r="R27" s="486">
        <v>0.10000000149011612</v>
      </c>
      <c r="S27" s="486"/>
      <c r="T27">
        <v>1</v>
      </c>
      <c r="U27" s="469" t="str">
        <f t="shared" si="2"/>
        <v>C4-R6</v>
      </c>
      <c r="V27" s="968">
        <v>4</v>
      </c>
      <c r="W27" s="470" t="s">
        <v>493</v>
      </c>
      <c r="X27" s="470" t="s">
        <v>494</v>
      </c>
      <c r="Y27" s="969">
        <v>6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6"/>
      <c r="C28" s="404" t="str">
        <f t="shared" si="0"/>
        <v>C4-R4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0.30334490740740755</v>
      </c>
      <c r="Q28" s="484">
        <f t="shared" ca="1" si="12"/>
        <v>0.3034953703703705</v>
      </c>
      <c r="R28" s="486">
        <v>0.10999999940395355</v>
      </c>
      <c r="S28" s="486"/>
      <c r="T28">
        <v>1</v>
      </c>
      <c r="U28" s="469" t="str">
        <f t="shared" si="2"/>
        <v>C4-R4</v>
      </c>
      <c r="V28" s="968">
        <v>4</v>
      </c>
      <c r="W28" s="470" t="s">
        <v>493</v>
      </c>
      <c r="X28" s="470" t="s">
        <v>494</v>
      </c>
      <c r="Y28" s="969">
        <v>4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6"/>
      <c r="C29" s="404" t="str">
        <f t="shared" si="0"/>
        <v>C4-R2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0.30376157407407423</v>
      </c>
      <c r="Q29" s="484">
        <f t="shared" ca="1" si="12"/>
        <v>0.30390046296296314</v>
      </c>
      <c r="R29" s="486">
        <v>2.9999999329447746E-2</v>
      </c>
      <c r="S29" s="486"/>
      <c r="T29">
        <v>1</v>
      </c>
      <c r="U29" s="469" t="str">
        <f t="shared" si="2"/>
        <v>C4-R2</v>
      </c>
      <c r="V29" s="968">
        <v>4</v>
      </c>
      <c r="W29" s="470" t="s">
        <v>493</v>
      </c>
      <c r="X29" s="470" t="s">
        <v>494</v>
      </c>
      <c r="Y29" s="969">
        <v>2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6"/>
      <c r="C30" s="404" t="str">
        <f t="shared" si="0"/>
        <v>C5-R1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0.30413194444444464</v>
      </c>
      <c r="Q30" s="484">
        <f t="shared" ca="1" si="12"/>
        <v>0.30429398148148168</v>
      </c>
      <c r="R30" s="486">
        <v>7.0000000298023224E-2</v>
      </c>
      <c r="S30" s="486"/>
      <c r="T30">
        <v>1</v>
      </c>
      <c r="U30" s="469" t="str">
        <f t="shared" si="2"/>
        <v>C5-R1</v>
      </c>
      <c r="V30" s="968">
        <v>5</v>
      </c>
      <c r="W30" s="470" t="s">
        <v>493</v>
      </c>
      <c r="X30" s="470" t="s">
        <v>494</v>
      </c>
      <c r="Y30" s="969">
        <v>1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6"/>
      <c r="C31" s="404" t="str">
        <f t="shared" si="0"/>
        <v>C5-R3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0.30453703703703722</v>
      </c>
      <c r="Q31" s="484">
        <f t="shared" ca="1" si="12"/>
        <v>0.30467592592592613</v>
      </c>
      <c r="R31" s="486">
        <v>9.9999997764825821E-3</v>
      </c>
      <c r="S31" s="486"/>
      <c r="T31">
        <v>1</v>
      </c>
      <c r="U31" s="501" t="str">
        <f t="shared" si="2"/>
        <v>C5-R3</v>
      </c>
      <c r="V31" s="968">
        <v>5</v>
      </c>
      <c r="W31" s="501" t="s">
        <v>493</v>
      </c>
      <c r="X31" s="470" t="s">
        <v>494</v>
      </c>
      <c r="Y31" s="969">
        <v>3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6"/>
      <c r="C32" s="404" t="str">
        <f t="shared" si="0"/>
        <v>C5-R5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0.30494212962962985</v>
      </c>
      <c r="Q32" s="484">
        <f t="shared" ca="1" si="12"/>
        <v>0.30508101851851877</v>
      </c>
      <c r="R32" s="486">
        <v>0.11999999731779099</v>
      </c>
      <c r="S32" s="486"/>
      <c r="T32">
        <v>1</v>
      </c>
      <c r="U32" s="469" t="str">
        <f t="shared" si="2"/>
        <v>C5-R5</v>
      </c>
      <c r="V32" s="968">
        <v>5</v>
      </c>
      <c r="W32" s="470" t="s">
        <v>493</v>
      </c>
      <c r="X32" s="470" t="s">
        <v>494</v>
      </c>
      <c r="Y32" s="969">
        <v>5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6"/>
      <c r="C33" s="404" t="str">
        <f t="shared" si="0"/>
        <v>C5-R7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0.30537037037037063</v>
      </c>
      <c r="Q33" s="484">
        <f t="shared" ca="1" si="12"/>
        <v>0.30552083333333357</v>
      </c>
      <c r="R33" s="486">
        <v>9.0000003576278687E-2</v>
      </c>
      <c r="S33" s="486"/>
      <c r="T33">
        <v>1</v>
      </c>
      <c r="U33" s="469" t="str">
        <f t="shared" si="2"/>
        <v>C5-R7</v>
      </c>
      <c r="V33" s="968">
        <v>5</v>
      </c>
      <c r="W33" s="470" t="s">
        <v>493</v>
      </c>
      <c r="X33" s="470" t="s">
        <v>494</v>
      </c>
      <c r="Y33" s="969">
        <v>7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6"/>
      <c r="C34" s="404" t="str">
        <f t="shared" si="0"/>
        <v>C5-R9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0.3057870370370373</v>
      </c>
      <c r="Q34" s="484">
        <f t="shared" ca="1" si="12"/>
        <v>0.30593750000000025</v>
      </c>
      <c r="R34" s="486">
        <v>0.11999999731779099</v>
      </c>
      <c r="S34" s="486"/>
      <c r="T34">
        <v>1</v>
      </c>
      <c r="U34" s="469" t="str">
        <f t="shared" si="2"/>
        <v>C5-R9</v>
      </c>
      <c r="V34" s="968">
        <v>5</v>
      </c>
      <c r="W34" s="470" t="s">
        <v>493</v>
      </c>
      <c r="X34" s="470" t="s">
        <v>494</v>
      </c>
      <c r="Y34" s="969">
        <v>9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6"/>
      <c r="C35" s="404" t="str">
        <f t="shared" si="0"/>
        <v>C5-R11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0.30620370370370398</v>
      </c>
      <c r="Q35" s="484">
        <f t="shared" ca="1" si="12"/>
        <v>0.30634259259259289</v>
      </c>
      <c r="R35" s="486">
        <v>9.9999997764825821E-3</v>
      </c>
      <c r="S35" s="486"/>
      <c r="T35">
        <v>1</v>
      </c>
      <c r="U35" s="469" t="str">
        <f t="shared" si="2"/>
        <v>C5-R11</v>
      </c>
      <c r="V35" s="968">
        <v>5</v>
      </c>
      <c r="W35" s="470" t="s">
        <v>493</v>
      </c>
      <c r="X35" s="470" t="s">
        <v>494</v>
      </c>
      <c r="Y35" s="969">
        <v>11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6"/>
      <c r="C36" s="404" t="str">
        <f t="shared" si="0"/>
        <v>C5-R13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0.30657407407407439</v>
      </c>
      <c r="Q36" s="484">
        <f t="shared" ca="1" si="12"/>
        <v>0.3067129629629633</v>
      </c>
      <c r="R36" s="486">
        <v>0.10999999940395355</v>
      </c>
      <c r="S36" s="486"/>
      <c r="T36">
        <v>1</v>
      </c>
      <c r="U36" s="469" t="str">
        <f t="shared" si="2"/>
        <v>C5-R13</v>
      </c>
      <c r="V36" s="968">
        <v>5</v>
      </c>
      <c r="W36" s="470" t="s">
        <v>493</v>
      </c>
      <c r="X36" s="470" t="s">
        <v>494</v>
      </c>
      <c r="Y36" s="969">
        <v>13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6"/>
      <c r="C37" s="404" t="str">
        <f t="shared" si="0"/>
        <v>C5-R15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0.30696759259259293</v>
      </c>
      <c r="Q37" s="484">
        <f t="shared" ca="1" si="12"/>
        <v>0.30710648148148184</v>
      </c>
      <c r="R37" s="486">
        <v>5.9999998658895493E-2</v>
      </c>
      <c r="S37" s="486"/>
      <c r="T37">
        <v>1</v>
      </c>
      <c r="U37" s="501" t="str">
        <f t="shared" si="2"/>
        <v>C5-R15</v>
      </c>
      <c r="V37" s="968">
        <v>5</v>
      </c>
      <c r="W37" s="501" t="s">
        <v>493</v>
      </c>
      <c r="X37" s="470" t="s">
        <v>494</v>
      </c>
      <c r="Y37" s="969">
        <v>15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6"/>
      <c r="C38" s="404" t="str">
        <f t="shared" si="0"/>
        <v>C6-R20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0.30734953703703738</v>
      </c>
      <c r="Q38" s="484">
        <f t="shared" ca="1" si="12"/>
        <v>0.30751157407407442</v>
      </c>
      <c r="R38" s="486">
        <v>9.9999997764825821E-3</v>
      </c>
      <c r="S38" s="486"/>
      <c r="T38">
        <v>1</v>
      </c>
      <c r="U38" s="469" t="str">
        <f t="shared" si="2"/>
        <v>C6-R20</v>
      </c>
      <c r="V38" s="968">
        <v>6</v>
      </c>
      <c r="W38" s="470" t="s">
        <v>493</v>
      </c>
      <c r="X38" s="470" t="s">
        <v>494</v>
      </c>
      <c r="Y38" s="969">
        <v>20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6"/>
      <c r="C39" s="404" t="str">
        <f t="shared" si="0"/>
        <v>C6-R18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0.30778935185185219</v>
      </c>
      <c r="Q39" s="484">
        <f t="shared" ca="1" si="12"/>
        <v>0.3079282407407411</v>
      </c>
      <c r="R39" s="486">
        <v>0.12999999523162842</v>
      </c>
      <c r="S39" s="486"/>
      <c r="T39">
        <v>1</v>
      </c>
      <c r="U39" s="469" t="str">
        <f t="shared" si="2"/>
        <v>C6-R18</v>
      </c>
      <c r="V39" s="968">
        <v>6</v>
      </c>
      <c r="W39" s="470" t="s">
        <v>493</v>
      </c>
      <c r="X39" s="470" t="s">
        <v>494</v>
      </c>
      <c r="Y39" s="969">
        <v>18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6"/>
      <c r="C40" s="404" t="str">
        <f t="shared" si="0"/>
        <v>C6-R16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0.30819444444444483</v>
      </c>
      <c r="Q40" s="484">
        <f t="shared" ca="1" si="12"/>
        <v>0.30836805555555596</v>
      </c>
      <c r="R40" s="486">
        <v>0.12999999523162842</v>
      </c>
      <c r="S40" s="486"/>
      <c r="T40">
        <v>1</v>
      </c>
      <c r="U40" s="469" t="str">
        <f t="shared" si="2"/>
        <v>C6-R16</v>
      </c>
      <c r="V40" s="968">
        <v>6</v>
      </c>
      <c r="W40" s="470" t="s">
        <v>493</v>
      </c>
      <c r="X40" s="470" t="s">
        <v>494</v>
      </c>
      <c r="Y40" s="969">
        <v>16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6"/>
      <c r="C41" s="404" t="str">
        <f t="shared" si="0"/>
        <v>C6-R14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0.3086111111111115</v>
      </c>
      <c r="Q41" s="484">
        <f t="shared" ca="1" si="12"/>
        <v>0.30876157407407445</v>
      </c>
      <c r="R41" s="486">
        <v>0.10999999940395355</v>
      </c>
      <c r="S41" s="486"/>
      <c r="T41">
        <v>1</v>
      </c>
      <c r="U41" s="469" t="str">
        <f t="shared" si="2"/>
        <v>C6-R14</v>
      </c>
      <c r="V41" s="968">
        <v>6</v>
      </c>
      <c r="W41" s="470" t="s">
        <v>493</v>
      </c>
      <c r="X41" s="470" t="s">
        <v>494</v>
      </c>
      <c r="Y41" s="969">
        <v>14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6"/>
      <c r="C42" s="404" t="str">
        <f t="shared" si="0"/>
        <v>C6-R12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0.30900462962962999</v>
      </c>
      <c r="Q42" s="484">
        <f t="shared" ca="1" si="12"/>
        <v>0.30915509259259294</v>
      </c>
      <c r="R42" s="486">
        <v>0.11999999731779099</v>
      </c>
      <c r="S42" s="486"/>
      <c r="T42">
        <v>1</v>
      </c>
      <c r="U42" s="469" t="str">
        <f t="shared" si="2"/>
        <v>C6-R12</v>
      </c>
      <c r="V42" s="968">
        <v>6</v>
      </c>
      <c r="W42" s="470" t="s">
        <v>493</v>
      </c>
      <c r="X42" s="470" t="s">
        <v>494</v>
      </c>
      <c r="Y42" s="969">
        <v>12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6"/>
      <c r="C43" s="404" t="str">
        <f t="shared" si="0"/>
        <v>C6-R10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0.30940972222222257</v>
      </c>
      <c r="Q43" s="484">
        <f t="shared" ca="1" si="12"/>
        <v>0.30954861111111148</v>
      </c>
      <c r="R43" s="486">
        <v>0.14000000059604645</v>
      </c>
      <c r="S43" s="486"/>
      <c r="T43">
        <v>1</v>
      </c>
      <c r="U43" s="469" t="str">
        <f t="shared" si="2"/>
        <v>C6-R10</v>
      </c>
      <c r="V43" s="968">
        <v>6</v>
      </c>
      <c r="W43" s="470" t="s">
        <v>493</v>
      </c>
      <c r="X43" s="470" t="s">
        <v>494</v>
      </c>
      <c r="Y43" s="969">
        <v>10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6"/>
      <c r="C44" s="404" t="str">
        <f t="shared" si="0"/>
        <v>C6-R8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0.30979166666666702</v>
      </c>
      <c r="Q44" s="484">
        <f t="shared" ca="1" si="12"/>
        <v>0.30995370370370406</v>
      </c>
      <c r="R44" s="486">
        <v>0.11999999731779099</v>
      </c>
      <c r="S44" s="486"/>
      <c r="T44">
        <v>1</v>
      </c>
      <c r="U44" s="469" t="str">
        <f t="shared" si="2"/>
        <v>C6-R8</v>
      </c>
      <c r="V44" s="968">
        <v>6</v>
      </c>
      <c r="W44" s="470" t="s">
        <v>493</v>
      </c>
      <c r="X44" s="470" t="s">
        <v>494</v>
      </c>
      <c r="Y44" s="969">
        <v>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6"/>
      <c r="C45" s="404" t="str">
        <f t="shared" si="0"/>
        <v>C6-R6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0.31021990740740779</v>
      </c>
      <c r="Q45" s="484">
        <f t="shared" ca="1" si="12"/>
        <v>0.31037037037037074</v>
      </c>
      <c r="R45" s="486">
        <v>0.15000000596046448</v>
      </c>
      <c r="S45" s="486"/>
      <c r="T45">
        <v>1</v>
      </c>
      <c r="U45" s="469" t="str">
        <f t="shared" si="2"/>
        <v>C6-R6</v>
      </c>
      <c r="V45" s="968">
        <v>6</v>
      </c>
      <c r="W45" s="470" t="s">
        <v>493</v>
      </c>
      <c r="X45" s="470" t="s">
        <v>494</v>
      </c>
      <c r="Y45" s="969">
        <v>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6"/>
      <c r="C46" s="404" t="str">
        <f t="shared" si="0"/>
        <v>C6-R4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0.31062500000000037</v>
      </c>
      <c r="Q46" s="484">
        <f t="shared" ca="1" si="12"/>
        <v>0.31078703703703742</v>
      </c>
      <c r="R46" s="486">
        <v>0.10999999940395355</v>
      </c>
      <c r="S46" s="486"/>
      <c r="T46">
        <v>2</v>
      </c>
      <c r="U46" s="469" t="str">
        <f t="shared" si="2"/>
        <v>C6-R4</v>
      </c>
      <c r="V46" s="968">
        <v>6</v>
      </c>
      <c r="W46" s="470" t="s">
        <v>493</v>
      </c>
      <c r="X46" s="470" t="s">
        <v>494</v>
      </c>
      <c r="Y46" s="969">
        <v>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6"/>
      <c r="C47" s="404" t="str">
        <f t="shared" si="0"/>
        <v>C6-R2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0.31107638888888928</v>
      </c>
      <c r="Q47" s="484">
        <f t="shared" ca="1" si="12"/>
        <v>0.31122685185185223</v>
      </c>
      <c r="R47" s="486">
        <v>5.9999998658895493E-2</v>
      </c>
      <c r="S47" s="486"/>
      <c r="T47">
        <v>2</v>
      </c>
      <c r="U47" s="469" t="str">
        <f t="shared" si="2"/>
        <v>C6-R2</v>
      </c>
      <c r="V47" s="968">
        <v>6</v>
      </c>
      <c r="W47" s="470" t="s">
        <v>493</v>
      </c>
      <c r="X47" s="470" t="s">
        <v>494</v>
      </c>
      <c r="Y47" s="969">
        <v>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6"/>
      <c r="C48" s="404" t="str">
        <f t="shared" si="0"/>
        <v>C7-R1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0.31148148148148186</v>
      </c>
      <c r="Q48" s="484">
        <f t="shared" ca="1" si="12"/>
        <v>0.31162037037037077</v>
      </c>
      <c r="R48" s="486">
        <v>9.0000003576278687E-2</v>
      </c>
      <c r="S48" s="486"/>
      <c r="T48">
        <v>2</v>
      </c>
      <c r="U48" s="469" t="str">
        <f t="shared" si="2"/>
        <v>C7-R1</v>
      </c>
      <c r="V48" s="968">
        <v>7</v>
      </c>
      <c r="W48" s="470" t="s">
        <v>493</v>
      </c>
      <c r="X48" s="470" t="s">
        <v>494</v>
      </c>
      <c r="Y48" s="969">
        <v>1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6"/>
      <c r="C49" s="404" t="str">
        <f t="shared" si="0"/>
        <v>C7-R3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0.3118865740740745</v>
      </c>
      <c r="Q49" s="484">
        <f t="shared" ca="1" si="12"/>
        <v>0.31202546296296341</v>
      </c>
      <c r="R49" s="486">
        <v>0.10000000149011612</v>
      </c>
      <c r="S49" s="486"/>
      <c r="T49">
        <v>2</v>
      </c>
      <c r="U49" s="469" t="str">
        <f t="shared" si="2"/>
        <v>C7-R3</v>
      </c>
      <c r="V49" s="968">
        <v>7</v>
      </c>
      <c r="W49" s="470" t="s">
        <v>493</v>
      </c>
      <c r="X49" s="470" t="s">
        <v>494</v>
      </c>
      <c r="Y49" s="969">
        <v>3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6"/>
      <c r="C50" s="404" t="str">
        <f t="shared" si="0"/>
        <v>C7-R5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0.31231481481481527</v>
      </c>
      <c r="Q50" s="484">
        <f t="shared" ca="1" si="12"/>
        <v>0.31248842592592641</v>
      </c>
      <c r="R50" s="486">
        <v>5.000000074505806E-2</v>
      </c>
      <c r="S50" s="486"/>
      <c r="T50">
        <v>2</v>
      </c>
      <c r="U50" s="469" t="str">
        <f t="shared" si="2"/>
        <v>C7-R5</v>
      </c>
      <c r="V50" s="968">
        <v>7</v>
      </c>
      <c r="W50" s="470" t="s">
        <v>493</v>
      </c>
      <c r="X50" s="470" t="s">
        <v>494</v>
      </c>
      <c r="Y50" s="969">
        <v>5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6"/>
      <c r="C51" s="404" t="str">
        <f t="shared" si="0"/>
        <v>C7-R7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0.31277777777777827</v>
      </c>
      <c r="Q51" s="484">
        <f t="shared" ca="1" si="12"/>
        <v>0.3129513888888894</v>
      </c>
      <c r="R51" s="486">
        <v>1.9999999552965164E-2</v>
      </c>
      <c r="S51" s="486"/>
      <c r="T51">
        <v>2</v>
      </c>
      <c r="U51" s="501" t="str">
        <f t="shared" si="2"/>
        <v>C7-R7</v>
      </c>
      <c r="V51" s="968">
        <v>7</v>
      </c>
      <c r="W51" s="501" t="s">
        <v>493</v>
      </c>
      <c r="X51" s="470" t="s">
        <v>494</v>
      </c>
      <c r="Y51" s="969">
        <v>7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6"/>
      <c r="C52" s="404" t="str">
        <f t="shared" si="0"/>
        <v>C7-R9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0.31324074074074126</v>
      </c>
      <c r="Q52" s="484">
        <f t="shared" ca="1" si="12"/>
        <v>0.31340277777777831</v>
      </c>
      <c r="R52" s="486">
        <v>1.9999999552965164E-2</v>
      </c>
      <c r="S52" s="486"/>
      <c r="T52">
        <v>2</v>
      </c>
      <c r="U52" s="469" t="str">
        <f t="shared" si="2"/>
        <v>C7-R9</v>
      </c>
      <c r="V52" s="968">
        <v>7</v>
      </c>
      <c r="W52" s="470" t="s">
        <v>493</v>
      </c>
      <c r="X52" s="470" t="s">
        <v>494</v>
      </c>
      <c r="Y52" s="969">
        <v>9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6"/>
      <c r="C53" s="404" t="str">
        <f t="shared" si="0"/>
        <v>C7-R11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0.31363425925925981</v>
      </c>
      <c r="Q53" s="484">
        <f t="shared" ca="1" si="12"/>
        <v>0.31380787037037094</v>
      </c>
      <c r="R53" s="486">
        <v>1.9999999552965164E-2</v>
      </c>
      <c r="S53" s="486"/>
      <c r="T53">
        <v>2</v>
      </c>
      <c r="U53" s="469" t="str">
        <f t="shared" si="2"/>
        <v>C7-R11</v>
      </c>
      <c r="V53" s="968">
        <v>7</v>
      </c>
      <c r="W53" s="470" t="s">
        <v>493</v>
      </c>
      <c r="X53" s="470" t="s">
        <v>494</v>
      </c>
      <c r="Y53" s="969">
        <v>11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6"/>
      <c r="C54" s="404" t="str">
        <f t="shared" si="0"/>
        <v>C7-R13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0.31408564814814871</v>
      </c>
      <c r="Q54" s="484">
        <f t="shared" ca="1" si="12"/>
        <v>0.31424768518518575</v>
      </c>
      <c r="R54" s="486">
        <v>1.9999999552965164E-2</v>
      </c>
      <c r="S54" s="486"/>
      <c r="T54">
        <v>2</v>
      </c>
      <c r="U54" s="469" t="str">
        <f t="shared" si="2"/>
        <v>C7-R13</v>
      </c>
      <c r="V54" s="968">
        <v>7</v>
      </c>
      <c r="W54" s="470" t="s">
        <v>493</v>
      </c>
      <c r="X54" s="470" t="s">
        <v>494</v>
      </c>
      <c r="Y54" s="969">
        <v>13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6"/>
      <c r="C55" s="404" t="str">
        <f t="shared" si="0"/>
        <v>C7-R15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0.31452546296296352</v>
      </c>
      <c r="Q55" s="484">
        <f t="shared" ca="1" si="12"/>
        <v>0.31466435185185243</v>
      </c>
      <c r="R55" s="486">
        <v>5.000000074505806E-2</v>
      </c>
      <c r="S55" s="486"/>
      <c r="T55">
        <v>2</v>
      </c>
      <c r="U55" s="469" t="str">
        <f t="shared" si="2"/>
        <v>C7-R15</v>
      </c>
      <c r="V55" s="968">
        <v>7</v>
      </c>
      <c r="W55" s="470" t="s">
        <v>493</v>
      </c>
      <c r="X55" s="470" t="s">
        <v>494</v>
      </c>
      <c r="Y55" s="969">
        <v>15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6"/>
      <c r="C56" s="404" t="str">
        <f t="shared" si="0"/>
        <v>C7-R17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0.31490740740740797</v>
      </c>
      <c r="Q56" s="484">
        <f t="shared" ca="1" si="12"/>
        <v>0.31508101851851911</v>
      </c>
      <c r="R56" s="486">
        <v>0.11999999731779099</v>
      </c>
      <c r="S56" s="486"/>
      <c r="T56">
        <v>2</v>
      </c>
      <c r="U56" s="501" t="str">
        <f t="shared" si="2"/>
        <v>C7-R17</v>
      </c>
      <c r="V56" s="968">
        <v>7</v>
      </c>
      <c r="W56" s="501" t="s">
        <v>493</v>
      </c>
      <c r="X56" s="470" t="s">
        <v>494</v>
      </c>
      <c r="Y56" s="969">
        <v>17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6" t="str">
        <f>D12</f>
        <v>Km 11+950- Km 12+030</v>
      </c>
      <c r="C57" s="404" t="str">
        <f t="shared" si="0"/>
        <v>C7-R19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0.31532407407407465</v>
      </c>
      <c r="Q57" s="484">
        <f t="shared" ca="1" si="12"/>
        <v>0.31549768518518578</v>
      </c>
      <c r="R57" s="486">
        <v>0.11999999731779099</v>
      </c>
      <c r="S57" s="486"/>
      <c r="T57">
        <v>2</v>
      </c>
      <c r="U57" s="469" t="str">
        <f t="shared" si="2"/>
        <v>C7-R19</v>
      </c>
      <c r="V57" s="968">
        <v>7</v>
      </c>
      <c r="W57" s="470" t="s">
        <v>493</v>
      </c>
      <c r="X57" s="470" t="s">
        <v>494</v>
      </c>
      <c r="Y57" s="969">
        <v>19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6"/>
      <c r="C58" s="404" t="str">
        <f t="shared" si="0"/>
        <v>C7-R21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0.31572916666666728</v>
      </c>
      <c r="Q58" s="484">
        <f t="shared" ca="1" si="12"/>
        <v>0.31587962962963023</v>
      </c>
      <c r="R58" s="486">
        <v>0.14000000059604645</v>
      </c>
      <c r="S58" s="486"/>
      <c r="T58">
        <v>2</v>
      </c>
      <c r="U58" s="469" t="str">
        <f t="shared" si="2"/>
        <v>C7-R21</v>
      </c>
      <c r="V58" s="968">
        <v>7</v>
      </c>
      <c r="W58" s="470" t="s">
        <v>493</v>
      </c>
      <c r="X58" s="470" t="s">
        <v>494</v>
      </c>
      <c r="Y58" s="969">
        <v>21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6"/>
      <c r="C59" s="404" t="str">
        <f t="shared" si="0"/>
        <v>C8-R26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0.316157407407408</v>
      </c>
      <c r="Q59" s="484">
        <f t="shared" ca="1" si="12"/>
        <v>0.31629629629629691</v>
      </c>
      <c r="R59" s="486">
        <v>5.9999998658895493E-2</v>
      </c>
      <c r="S59" s="486"/>
      <c r="T59">
        <v>2</v>
      </c>
      <c r="U59" s="469" t="str">
        <f t="shared" si="2"/>
        <v>C8-R26</v>
      </c>
      <c r="V59" s="968">
        <v>8</v>
      </c>
      <c r="W59" s="470" t="s">
        <v>493</v>
      </c>
      <c r="X59" s="470" t="s">
        <v>494</v>
      </c>
      <c r="Y59" s="969">
        <v>26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6"/>
      <c r="C60" s="404" t="str">
        <f t="shared" si="0"/>
        <v>C8-R24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0.31656250000000064</v>
      </c>
      <c r="Q60" s="484">
        <f t="shared" ca="1" si="12"/>
        <v>0.31672453703703768</v>
      </c>
      <c r="R60" s="486">
        <v>0.12999999523162842</v>
      </c>
      <c r="S60" s="486"/>
      <c r="T60">
        <v>2</v>
      </c>
      <c r="U60" s="469" t="str">
        <f t="shared" si="2"/>
        <v>C8-R24</v>
      </c>
      <c r="V60" s="968">
        <v>8</v>
      </c>
      <c r="W60" s="470" t="s">
        <v>493</v>
      </c>
      <c r="X60" s="470" t="s">
        <v>494</v>
      </c>
      <c r="Y60" s="969">
        <v>24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6"/>
      <c r="C61" s="404" t="str">
        <f t="shared" si="0"/>
        <v>C8-R22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0.31695601851851918</v>
      </c>
      <c r="Q61" s="484">
        <f t="shared" ca="1" si="12"/>
        <v>0.31712962962963032</v>
      </c>
      <c r="R61" s="486">
        <v>0.10000000149011612</v>
      </c>
      <c r="S61" s="486"/>
      <c r="T61">
        <v>2</v>
      </c>
      <c r="U61" s="469" t="str">
        <f t="shared" si="2"/>
        <v>C8-R22</v>
      </c>
      <c r="V61" s="968">
        <v>8</v>
      </c>
      <c r="W61" s="470" t="s">
        <v>493</v>
      </c>
      <c r="X61" s="470" t="s">
        <v>494</v>
      </c>
      <c r="Y61" s="969">
        <v>22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6"/>
      <c r="C62" s="404" t="str">
        <f t="shared" si="0"/>
        <v>C8-R20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0.31740740740740808</v>
      </c>
      <c r="Q62" s="484">
        <f t="shared" ca="1" si="12"/>
        <v>0.31756944444444513</v>
      </c>
      <c r="R62" s="486">
        <v>9.0000003576278687E-2</v>
      </c>
      <c r="S62" s="486"/>
      <c r="T62">
        <v>2</v>
      </c>
      <c r="U62" s="469" t="str">
        <f t="shared" si="2"/>
        <v>C8-R20</v>
      </c>
      <c r="V62" s="968">
        <v>8</v>
      </c>
      <c r="W62" s="470" t="s">
        <v>493</v>
      </c>
      <c r="X62" s="470" t="s">
        <v>494</v>
      </c>
      <c r="Y62" s="969">
        <v>20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6"/>
      <c r="C63" s="404" t="str">
        <f t="shared" si="0"/>
        <v>C8-R18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0.31783564814814885</v>
      </c>
      <c r="Q63" s="484">
        <f t="shared" ca="1" si="12"/>
        <v>0.3179976851851859</v>
      </c>
      <c r="R63" s="486">
        <v>0.14000000059604645</v>
      </c>
      <c r="S63" s="486"/>
      <c r="T63">
        <v>2</v>
      </c>
      <c r="U63" s="469" t="str">
        <f t="shared" si="2"/>
        <v>C8-R18</v>
      </c>
      <c r="V63" s="968">
        <v>8</v>
      </c>
      <c r="W63" s="470" t="s">
        <v>493</v>
      </c>
      <c r="X63" s="470" t="s">
        <v>494</v>
      </c>
      <c r="Y63" s="969">
        <v>18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6"/>
      <c r="C64" s="404" t="str">
        <f t="shared" si="0"/>
        <v>C8-R16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0.31826388888888962</v>
      </c>
      <c r="Q64" s="484">
        <f t="shared" ca="1" si="12"/>
        <v>0.31842592592592667</v>
      </c>
      <c r="R64" s="486">
        <v>3.9999999105930328E-2</v>
      </c>
      <c r="S64" s="486"/>
      <c r="T64">
        <v>2</v>
      </c>
      <c r="U64" s="469" t="str">
        <f t="shared" si="2"/>
        <v>C8-R16</v>
      </c>
      <c r="V64" s="968">
        <v>8</v>
      </c>
      <c r="W64" s="470" t="s">
        <v>493</v>
      </c>
      <c r="X64" s="470" t="s">
        <v>494</v>
      </c>
      <c r="Y64" s="969">
        <v>16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6"/>
      <c r="C65" s="404" t="str">
        <f t="shared" si="0"/>
        <v>C8-R14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0.31869212962963039</v>
      </c>
      <c r="Q65" s="484">
        <f t="shared" ca="1" si="12"/>
        <v>0.3188310185185193</v>
      </c>
      <c r="R65" s="486">
        <v>0.15000000596046448</v>
      </c>
      <c r="S65" s="486"/>
      <c r="T65">
        <v>2</v>
      </c>
      <c r="U65" s="469" t="str">
        <f t="shared" si="2"/>
        <v>C8-R14</v>
      </c>
      <c r="V65" s="968">
        <v>8</v>
      </c>
      <c r="W65" s="470" t="s">
        <v>493</v>
      </c>
      <c r="X65" s="470" t="s">
        <v>494</v>
      </c>
      <c r="Y65" s="969">
        <v>14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6"/>
      <c r="C66" s="404" t="str">
        <f t="shared" si="0"/>
        <v>C8-R12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0.31910879629629707</v>
      </c>
      <c r="Q66" s="484">
        <f t="shared" ca="1" si="12"/>
        <v>0.31928240740740821</v>
      </c>
      <c r="R66" s="486">
        <v>9.0000003576278687E-2</v>
      </c>
      <c r="S66" s="486"/>
      <c r="T66">
        <v>2</v>
      </c>
      <c r="U66" s="469" t="str">
        <f t="shared" si="2"/>
        <v>C8-R12</v>
      </c>
      <c r="V66" s="968">
        <v>8</v>
      </c>
      <c r="W66" s="470" t="s">
        <v>493</v>
      </c>
      <c r="X66" s="470" t="s">
        <v>494</v>
      </c>
      <c r="Y66" s="969">
        <v>12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6"/>
      <c r="C67" s="404" t="str">
        <f t="shared" si="0"/>
        <v>C8-R10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0.31951388888888971</v>
      </c>
      <c r="Q67" s="484">
        <f t="shared" ca="1" si="12"/>
        <v>0.31967592592592675</v>
      </c>
      <c r="R67" s="486">
        <v>0.14000000059604645</v>
      </c>
      <c r="S67" s="486"/>
      <c r="T67">
        <v>2</v>
      </c>
      <c r="U67" s="505" t="str">
        <f t="shared" si="2"/>
        <v>C8-R10</v>
      </c>
      <c r="V67" s="968">
        <v>8</v>
      </c>
      <c r="W67" s="506" t="s">
        <v>493</v>
      </c>
      <c r="X67" s="506" t="s">
        <v>494</v>
      </c>
      <c r="Y67" s="969">
        <v>10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6"/>
      <c r="C68" s="404" t="str">
        <f t="shared" si="0"/>
        <v>C8-R8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0.31991898148148229</v>
      </c>
      <c r="Q68" s="484">
        <f t="shared" ca="1" si="12"/>
        <v>0.32006944444444524</v>
      </c>
      <c r="R68" s="486">
        <v>2.9999999329447746E-2</v>
      </c>
      <c r="S68" s="486"/>
      <c r="T68">
        <v>2</v>
      </c>
      <c r="U68" s="469" t="str">
        <f t="shared" si="2"/>
        <v>C8-R8</v>
      </c>
      <c r="V68" s="968">
        <v>8</v>
      </c>
      <c r="W68" s="470" t="s">
        <v>493</v>
      </c>
      <c r="X68" s="470" t="s">
        <v>494</v>
      </c>
      <c r="Y68" s="969">
        <v>8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6"/>
      <c r="C69" s="404" t="str">
        <f t="shared" si="0"/>
        <v>C8-R6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0.32032407407407487</v>
      </c>
      <c r="Q69" s="484">
        <f t="shared" ca="1" si="12"/>
        <v>0.32048611111111192</v>
      </c>
      <c r="R69" s="486">
        <v>0.15000000596046448</v>
      </c>
      <c r="S69" s="486"/>
      <c r="T69">
        <v>2</v>
      </c>
      <c r="U69" s="469" t="str">
        <f t="shared" si="2"/>
        <v>C8-R6</v>
      </c>
      <c r="V69" s="968">
        <v>8</v>
      </c>
      <c r="W69" s="470" t="s">
        <v>493</v>
      </c>
      <c r="X69" s="470" t="s">
        <v>494</v>
      </c>
      <c r="Y69" s="969">
        <v>6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6"/>
      <c r="C70" s="404" t="str">
        <f t="shared" si="0"/>
        <v>C8-R4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0.32071759259259341</v>
      </c>
      <c r="Q70" s="484">
        <f t="shared" ca="1" si="12"/>
        <v>0.32085648148148233</v>
      </c>
      <c r="R70" s="486">
        <v>7.9999998211860657E-2</v>
      </c>
      <c r="S70" s="486"/>
      <c r="T70">
        <v>2</v>
      </c>
      <c r="U70" s="469" t="str">
        <f t="shared" si="2"/>
        <v>C8-R4</v>
      </c>
      <c r="V70" s="968">
        <v>8</v>
      </c>
      <c r="W70" s="470" t="s">
        <v>493</v>
      </c>
      <c r="X70" s="470" t="s">
        <v>494</v>
      </c>
      <c r="Y70" s="969">
        <v>4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6"/>
      <c r="C71" s="404" t="str">
        <f t="shared" si="0"/>
        <v>C8-R2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0.32114583333333419</v>
      </c>
      <c r="Q71" s="484">
        <f t="shared" ca="1" si="12"/>
        <v>0.32131944444444532</v>
      </c>
      <c r="R71" s="486">
        <v>9.0000003576278687E-2</v>
      </c>
      <c r="S71" s="486"/>
      <c r="T71">
        <v>2</v>
      </c>
      <c r="U71" s="469" t="str">
        <f t="shared" si="2"/>
        <v>C8-R2</v>
      </c>
      <c r="V71" s="968">
        <v>8</v>
      </c>
      <c r="W71" s="470" t="s">
        <v>493</v>
      </c>
      <c r="X71" s="470" t="s">
        <v>494</v>
      </c>
      <c r="Y71" s="969">
        <v>2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6"/>
      <c r="C72" s="404" t="str">
        <f t="shared" si="0"/>
        <v>C9-R1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0.32155092592592682</v>
      </c>
      <c r="Q72" s="484">
        <f t="shared" ca="1" si="12"/>
        <v>0.32170138888888977</v>
      </c>
      <c r="R72" s="486">
        <v>1.9999999552965164E-2</v>
      </c>
      <c r="S72" s="486"/>
      <c r="T72">
        <v>2</v>
      </c>
      <c r="U72" s="469" t="str">
        <f t="shared" si="2"/>
        <v>C9-R1</v>
      </c>
      <c r="V72" s="968">
        <v>9</v>
      </c>
      <c r="W72" s="470" t="s">
        <v>493</v>
      </c>
      <c r="X72" s="470" t="s">
        <v>494</v>
      </c>
      <c r="Y72" s="969">
        <v>1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6"/>
      <c r="C73" s="404" t="str">
        <f t="shared" si="0"/>
        <v>C9-R3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0.3219560185185194</v>
      </c>
      <c r="Q73" s="484">
        <f t="shared" ca="1" si="12"/>
        <v>0.32210648148148235</v>
      </c>
      <c r="R73" s="486">
        <v>5.000000074505806E-2</v>
      </c>
      <c r="S73" s="486"/>
      <c r="T73">
        <v>2</v>
      </c>
      <c r="U73" s="469" t="str">
        <f t="shared" si="2"/>
        <v>C9-R3</v>
      </c>
      <c r="V73" s="968">
        <v>9</v>
      </c>
      <c r="W73" s="470" t="s">
        <v>493</v>
      </c>
      <c r="X73" s="470" t="s">
        <v>494</v>
      </c>
      <c r="Y73" s="969">
        <v>3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6"/>
      <c r="C74" s="404" t="str">
        <f t="shared" si="0"/>
        <v>C9-R5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0.32239583333333421</v>
      </c>
      <c r="Q74" s="484">
        <f t="shared" ca="1" si="12"/>
        <v>0.32255787037037126</v>
      </c>
      <c r="R74" s="486">
        <v>1.9999999552965164E-2</v>
      </c>
      <c r="S74" s="486"/>
      <c r="T74">
        <v>2</v>
      </c>
      <c r="U74" s="469" t="str">
        <f t="shared" si="2"/>
        <v>C9-R5</v>
      </c>
      <c r="V74" s="968">
        <v>9</v>
      </c>
      <c r="W74" s="470" t="s">
        <v>493</v>
      </c>
      <c r="X74" s="470" t="s">
        <v>494</v>
      </c>
      <c r="Y74" s="969">
        <v>5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6"/>
      <c r="C75" s="404" t="str">
        <f t="shared" si="0"/>
        <v>C9-R7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0.32283564814814902</v>
      </c>
      <c r="Q75" s="484">
        <f t="shared" ca="1" si="12"/>
        <v>0.32300925925926016</v>
      </c>
      <c r="R75" s="486">
        <v>0.12999999523162842</v>
      </c>
      <c r="S75" s="486"/>
      <c r="T75">
        <v>3</v>
      </c>
      <c r="U75" s="469" t="str">
        <f t="shared" si="2"/>
        <v>C9-R7</v>
      </c>
      <c r="V75" s="968">
        <v>9</v>
      </c>
      <c r="W75" s="470" t="s">
        <v>493</v>
      </c>
      <c r="X75" s="470" t="s">
        <v>494</v>
      </c>
      <c r="Y75" s="969">
        <v>7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6"/>
      <c r="C76" s="404" t="str">
        <f t="shared" si="0"/>
        <v>C9-R9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0.32327546296296389</v>
      </c>
      <c r="Q76" s="484">
        <f t="shared" ca="1" si="12"/>
        <v>0.32343750000000093</v>
      </c>
      <c r="R76" s="486">
        <v>7.0000000298023224E-2</v>
      </c>
      <c r="S76" s="486"/>
      <c r="T76">
        <v>3</v>
      </c>
      <c r="U76" s="469" t="str">
        <f t="shared" si="2"/>
        <v>C9-R9</v>
      </c>
      <c r="V76" s="968">
        <v>9</v>
      </c>
      <c r="W76" s="470" t="s">
        <v>493</v>
      </c>
      <c r="X76" s="470" t="s">
        <v>494</v>
      </c>
      <c r="Y76" s="969">
        <v>9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6"/>
      <c r="C77" s="404" t="str">
        <f t="shared" si="0"/>
        <v>C9-R11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0.3237152777777787</v>
      </c>
      <c r="Q77" s="484">
        <f t="shared" ca="1" si="12"/>
        <v>0.32386574074074165</v>
      </c>
      <c r="R77" s="486">
        <v>3.9999999105930328E-2</v>
      </c>
      <c r="S77" s="486"/>
      <c r="T77">
        <v>3</v>
      </c>
      <c r="U77" s="501" t="str">
        <f t="shared" si="2"/>
        <v>C9-R11</v>
      </c>
      <c r="V77" s="968">
        <v>9</v>
      </c>
      <c r="W77" s="501" t="s">
        <v>493</v>
      </c>
      <c r="X77" s="470" t="s">
        <v>494</v>
      </c>
      <c r="Y77" s="969">
        <v>11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6"/>
      <c r="C78" s="404" t="str">
        <f t="shared" si="0"/>
        <v>C9-R13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0.32414351851851941</v>
      </c>
      <c r="Q78" s="484">
        <f t="shared" ca="1" si="12"/>
        <v>0.32430555555555646</v>
      </c>
      <c r="R78" s="486">
        <v>0.15000000596046448</v>
      </c>
      <c r="S78" s="486"/>
      <c r="T78">
        <v>3</v>
      </c>
      <c r="U78" s="469" t="str">
        <f t="shared" si="2"/>
        <v>C9-R13</v>
      </c>
      <c r="V78" s="968">
        <v>9</v>
      </c>
      <c r="W78" s="470" t="s">
        <v>493</v>
      </c>
      <c r="X78" s="470" t="s">
        <v>494</v>
      </c>
      <c r="Y78" s="969">
        <v>13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6"/>
      <c r="C79" s="404" t="str">
        <f t="shared" si="0"/>
        <v>C9-R15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0.32453703703703796</v>
      </c>
      <c r="Q79" s="484">
        <f t="shared" ca="1" si="12"/>
        <v>0.32468750000000091</v>
      </c>
      <c r="R79" s="486">
        <v>9.0000003576278687E-2</v>
      </c>
      <c r="S79" s="486"/>
      <c r="T79">
        <v>3</v>
      </c>
      <c r="U79" s="469" t="str">
        <f t="shared" si="2"/>
        <v>C9-R15</v>
      </c>
      <c r="V79" s="968">
        <v>9</v>
      </c>
      <c r="W79" s="470" t="s">
        <v>493</v>
      </c>
      <c r="X79" s="470" t="s">
        <v>494</v>
      </c>
      <c r="Y79" s="969">
        <v>15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6"/>
      <c r="C80" s="404" t="str">
        <f t="shared" si="0"/>
        <v>C9-R17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0.32496527777777867</v>
      </c>
      <c r="Q80" s="484">
        <f t="shared" ca="1" si="12"/>
        <v>0.32511574074074162</v>
      </c>
      <c r="R80" s="486">
        <v>0.12999999523162842</v>
      </c>
      <c r="S80" s="486"/>
      <c r="T80">
        <v>3</v>
      </c>
      <c r="U80" s="469" t="str">
        <f t="shared" si="2"/>
        <v>C9-R17</v>
      </c>
      <c r="V80" s="968">
        <v>9</v>
      </c>
      <c r="W80" s="470" t="s">
        <v>493</v>
      </c>
      <c r="X80" s="470" t="s">
        <v>494</v>
      </c>
      <c r="Y80" s="969">
        <v>17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6"/>
      <c r="C81" s="404" t="str">
        <f t="shared" si="0"/>
        <v>C9-R19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0.32539351851851939</v>
      </c>
      <c r="Q81" s="484">
        <f t="shared" ca="1" si="12"/>
        <v>0.32554398148148234</v>
      </c>
      <c r="R81" s="486">
        <v>7.0000000298023224E-2</v>
      </c>
      <c r="S81" s="486"/>
      <c r="T81">
        <v>3</v>
      </c>
      <c r="U81" s="469" t="str">
        <f t="shared" si="2"/>
        <v>C9-R19</v>
      </c>
      <c r="V81" s="968">
        <v>9</v>
      </c>
      <c r="W81" s="470" t="s">
        <v>493</v>
      </c>
      <c r="X81" s="470" t="s">
        <v>494</v>
      </c>
      <c r="Y81" s="969">
        <v>19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6"/>
      <c r="C82" s="404" t="str">
        <f t="shared" ref="C82:C145" si="16">U82</f>
        <v>C9-R21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0.32579861111111197</v>
      </c>
      <c r="Q82" s="484">
        <f t="shared" ca="1" si="12"/>
        <v>0.32596064814814901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C9-R21</v>
      </c>
      <c r="V82" s="968">
        <v>9</v>
      </c>
      <c r="W82" s="470" t="s">
        <v>493</v>
      </c>
      <c r="X82" s="470" t="s">
        <v>494</v>
      </c>
      <c r="Y82" s="969">
        <v>21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6"/>
      <c r="C83" s="404" t="str">
        <f t="shared" si="16"/>
        <v>C9-R23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0.32621527777777864</v>
      </c>
      <c r="Q83" s="484">
        <f t="shared" ref="Q83:Q146" ca="1" si="28">P83+TIME(0,0,RANDBETWEEN(12,15))</f>
        <v>0.32637731481481569</v>
      </c>
      <c r="R83" s="486">
        <v>0.11999999731779099</v>
      </c>
      <c r="S83" s="486"/>
      <c r="T83">
        <v>3</v>
      </c>
      <c r="U83" s="469" t="str">
        <f t="shared" si="18"/>
        <v>C9-R23</v>
      </c>
      <c r="V83" s="968">
        <v>9</v>
      </c>
      <c r="W83" s="470" t="s">
        <v>493</v>
      </c>
      <c r="X83" s="470" t="s">
        <v>494</v>
      </c>
      <c r="Y83" s="969">
        <v>23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6"/>
      <c r="C84" s="404" t="str">
        <f t="shared" si="16"/>
        <v>C9-R25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0.32664351851851942</v>
      </c>
      <c r="Q84" s="484">
        <f t="shared" ca="1" si="28"/>
        <v>0.32679398148148237</v>
      </c>
      <c r="R84" s="486">
        <v>0.10999999940395355</v>
      </c>
      <c r="S84" s="486"/>
      <c r="T84">
        <v>3</v>
      </c>
      <c r="U84" s="469" t="str">
        <f t="shared" si="18"/>
        <v>C9-R25</v>
      </c>
      <c r="V84" s="968">
        <v>9</v>
      </c>
      <c r="W84" s="470" t="s">
        <v>493</v>
      </c>
      <c r="X84" s="470" t="s">
        <v>494</v>
      </c>
      <c r="Y84" s="969">
        <v>25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6"/>
      <c r="C85" s="404" t="str">
        <f t="shared" si="16"/>
        <v>C9-R27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0.327048611111112</v>
      </c>
      <c r="Q85" s="484">
        <f t="shared" ca="1" si="28"/>
        <v>0.32722222222222314</v>
      </c>
      <c r="R85" s="486">
        <v>0.12999999523162842</v>
      </c>
      <c r="S85" s="486"/>
      <c r="T85">
        <v>3</v>
      </c>
      <c r="U85" s="469" t="str">
        <f t="shared" si="18"/>
        <v>C9-R27</v>
      </c>
      <c r="V85" s="968">
        <v>9</v>
      </c>
      <c r="W85" s="470" t="s">
        <v>493</v>
      </c>
      <c r="X85" s="470" t="s">
        <v>494</v>
      </c>
      <c r="Y85" s="969">
        <v>27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6"/>
      <c r="C86" s="404" t="str">
        <f t="shared" si="16"/>
        <v>C9-R29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0.32747685185185277</v>
      </c>
      <c r="Q86" s="484">
        <f t="shared" ca="1" si="28"/>
        <v>0.32763888888888981</v>
      </c>
      <c r="R86" s="486">
        <v>5.000000074505806E-2</v>
      </c>
      <c r="S86" s="486"/>
      <c r="T86">
        <v>3</v>
      </c>
      <c r="U86" s="469" t="str">
        <f t="shared" si="18"/>
        <v>C9-R29</v>
      </c>
      <c r="V86" s="968">
        <v>9</v>
      </c>
      <c r="W86" s="470" t="s">
        <v>493</v>
      </c>
      <c r="X86" s="470" t="s">
        <v>494</v>
      </c>
      <c r="Y86" s="969">
        <v>29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6"/>
      <c r="C87" s="404" t="str">
        <f t="shared" si="16"/>
        <v>C10-R36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0.32787037037037131</v>
      </c>
      <c r="Q87" s="484">
        <f t="shared" ca="1" si="28"/>
        <v>0.32804398148148245</v>
      </c>
      <c r="R87" s="486">
        <v>5.000000074505806E-2</v>
      </c>
      <c r="S87" s="486"/>
      <c r="T87">
        <v>3</v>
      </c>
      <c r="U87" s="469" t="str">
        <f t="shared" si="18"/>
        <v>C10-R36</v>
      </c>
      <c r="V87" s="968">
        <v>10</v>
      </c>
      <c r="W87" s="470" t="s">
        <v>493</v>
      </c>
      <c r="X87" s="470" t="s">
        <v>494</v>
      </c>
      <c r="Y87" s="969">
        <v>36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6"/>
      <c r="C88" s="404" t="str">
        <f t="shared" si="16"/>
        <v>C10-R34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0.32832175925926022</v>
      </c>
      <c r="Q88" s="484">
        <f t="shared" ca="1" si="28"/>
        <v>0.32847222222222316</v>
      </c>
      <c r="R88" s="486">
        <v>1.9999999552965164E-2</v>
      </c>
      <c r="S88" s="486"/>
      <c r="T88">
        <v>3</v>
      </c>
      <c r="U88" s="469" t="str">
        <f t="shared" si="18"/>
        <v>C10-R34</v>
      </c>
      <c r="V88" s="968">
        <v>10</v>
      </c>
      <c r="W88" s="470" t="s">
        <v>493</v>
      </c>
      <c r="X88" s="470" t="s">
        <v>494</v>
      </c>
      <c r="Y88" s="969">
        <v>34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6"/>
      <c r="C89" s="404" t="str">
        <f t="shared" si="16"/>
        <v>C10-R32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0.32876157407407502</v>
      </c>
      <c r="Q89" s="484">
        <f t="shared" ca="1" si="28"/>
        <v>0.32893518518518616</v>
      </c>
      <c r="R89" s="486">
        <v>0.15000000596046448</v>
      </c>
      <c r="S89" s="486"/>
      <c r="T89">
        <v>3</v>
      </c>
      <c r="U89" s="469" t="str">
        <f t="shared" si="18"/>
        <v>C10-R32</v>
      </c>
      <c r="V89" s="968">
        <v>10</v>
      </c>
      <c r="W89" s="470" t="s">
        <v>493</v>
      </c>
      <c r="X89" s="470" t="s">
        <v>494</v>
      </c>
      <c r="Y89" s="969">
        <v>32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6"/>
      <c r="C90" s="404" t="str">
        <f t="shared" si="16"/>
        <v>C10-R30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0.32922453703703802</v>
      </c>
      <c r="Q90" s="484">
        <f t="shared" ca="1" si="28"/>
        <v>0.32937500000000097</v>
      </c>
      <c r="R90" s="486">
        <v>7.0000000298023224E-2</v>
      </c>
      <c r="S90" s="486"/>
      <c r="T90">
        <v>3</v>
      </c>
      <c r="U90" s="469" t="str">
        <f t="shared" si="18"/>
        <v>C10-R30</v>
      </c>
      <c r="V90" s="968">
        <v>10</v>
      </c>
      <c r="W90" s="470" t="s">
        <v>493</v>
      </c>
      <c r="X90" s="470" t="s">
        <v>494</v>
      </c>
      <c r="Y90" s="969">
        <v>30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6"/>
      <c r="C91" s="404" t="str">
        <f t="shared" si="16"/>
        <v>C10-R28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0.32960648148148247</v>
      </c>
      <c r="Q91" s="484">
        <f t="shared" ca="1" si="28"/>
        <v>0.32978009259259361</v>
      </c>
      <c r="R91" s="486">
        <v>5.9999998658895493E-2</v>
      </c>
      <c r="S91" s="486"/>
      <c r="T91">
        <v>3</v>
      </c>
      <c r="U91" s="469" t="str">
        <f t="shared" si="18"/>
        <v>C10-R28</v>
      </c>
      <c r="V91" s="968">
        <v>10</v>
      </c>
      <c r="W91" s="470" t="s">
        <v>493</v>
      </c>
      <c r="X91" s="470" t="s">
        <v>494</v>
      </c>
      <c r="Y91" s="969">
        <v>28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6"/>
      <c r="C92" s="404" t="str">
        <f t="shared" si="16"/>
        <v>C10-R26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0.33005787037037138</v>
      </c>
      <c r="Q92" s="484">
        <f t="shared" ca="1" si="28"/>
        <v>0.33020833333333433</v>
      </c>
      <c r="R92" s="486">
        <v>7.0000000298023224E-2</v>
      </c>
      <c r="S92" s="486"/>
      <c r="T92">
        <v>3</v>
      </c>
      <c r="U92" s="469" t="str">
        <f t="shared" si="18"/>
        <v>C10-R26</v>
      </c>
      <c r="V92" s="968">
        <v>10</v>
      </c>
      <c r="W92" s="470" t="s">
        <v>493</v>
      </c>
      <c r="X92" s="470" t="s">
        <v>494</v>
      </c>
      <c r="Y92" s="969">
        <v>26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6"/>
      <c r="C93" s="404" t="str">
        <f t="shared" si="16"/>
        <v>C10-R24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0.33049768518518619</v>
      </c>
      <c r="Q93" s="484">
        <f t="shared" ca="1" si="28"/>
        <v>0.3306365740740751</v>
      </c>
      <c r="R93" s="486">
        <v>1.9999999552965164E-2</v>
      </c>
      <c r="S93" s="486"/>
      <c r="T93">
        <v>3</v>
      </c>
      <c r="U93" s="469" t="str">
        <f t="shared" si="18"/>
        <v>C10-R24</v>
      </c>
      <c r="V93" s="968">
        <v>10</v>
      </c>
      <c r="W93" s="470" t="s">
        <v>493</v>
      </c>
      <c r="X93" s="470" t="s">
        <v>494</v>
      </c>
      <c r="Y93" s="969">
        <v>24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6" t="str">
        <f>D12</f>
        <v>Km 11+950- Km 12+030</v>
      </c>
      <c r="C94" s="404" t="str">
        <f t="shared" si="16"/>
        <v>C10-R22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0.33092592592592696</v>
      </c>
      <c r="Q94" s="484">
        <f t="shared" ca="1" si="28"/>
        <v>0.33109953703703809</v>
      </c>
      <c r="R94" s="486">
        <v>5.000000074505806E-2</v>
      </c>
      <c r="S94" s="486"/>
      <c r="T94">
        <v>3</v>
      </c>
      <c r="U94" s="469" t="str">
        <f t="shared" si="18"/>
        <v>C10-R22</v>
      </c>
      <c r="V94" s="968">
        <v>10</v>
      </c>
      <c r="W94" s="470" t="s">
        <v>493</v>
      </c>
      <c r="X94" s="470" t="s">
        <v>494</v>
      </c>
      <c r="Y94" s="969">
        <v>22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6"/>
      <c r="C95" s="404" t="str">
        <f t="shared" si="16"/>
        <v>C10-R20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0.33133101851851959</v>
      </c>
      <c r="Q95" s="484">
        <f t="shared" ca="1" si="28"/>
        <v>0.33150462962963073</v>
      </c>
      <c r="R95" s="486">
        <v>0.14000000059604645</v>
      </c>
      <c r="S95" s="486"/>
      <c r="T95">
        <v>3</v>
      </c>
      <c r="U95" s="469" t="str">
        <f t="shared" si="18"/>
        <v>C10-R20</v>
      </c>
      <c r="V95" s="968">
        <v>10</v>
      </c>
      <c r="W95" s="470" t="s">
        <v>493</v>
      </c>
      <c r="X95" s="470" t="s">
        <v>494</v>
      </c>
      <c r="Y95" s="969">
        <v>20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6"/>
      <c r="C96" s="404" t="str">
        <f t="shared" si="16"/>
        <v>C10-R18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0.33179398148148259</v>
      </c>
      <c r="Q96" s="484">
        <f t="shared" ca="1" si="28"/>
        <v>0.33196759259259373</v>
      </c>
      <c r="R96" s="486">
        <v>0.12999999523162842</v>
      </c>
      <c r="S96" s="486"/>
      <c r="T96">
        <v>3</v>
      </c>
      <c r="U96" s="469" t="str">
        <f t="shared" si="18"/>
        <v>C10-R18</v>
      </c>
      <c r="V96" s="968">
        <v>10</v>
      </c>
      <c r="W96" s="470" t="s">
        <v>493</v>
      </c>
      <c r="X96" s="470" t="s">
        <v>494</v>
      </c>
      <c r="Y96" s="969">
        <v>18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6"/>
      <c r="C97" s="404" t="str">
        <f t="shared" si="16"/>
        <v>C10-R16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0.33225694444444559</v>
      </c>
      <c r="Q97" s="484">
        <f t="shared" ca="1" si="28"/>
        <v>0.33241898148148263</v>
      </c>
      <c r="R97" s="486">
        <v>2.9999999329447746E-2</v>
      </c>
      <c r="S97" s="486"/>
      <c r="T97">
        <v>3</v>
      </c>
      <c r="U97" s="501" t="str">
        <f t="shared" si="18"/>
        <v>C10-R16</v>
      </c>
      <c r="V97" s="968">
        <v>10</v>
      </c>
      <c r="W97" s="501" t="s">
        <v>493</v>
      </c>
      <c r="X97" s="470" t="s">
        <v>494</v>
      </c>
      <c r="Y97" s="969">
        <v>16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6"/>
      <c r="C98" s="404" t="str">
        <f t="shared" si="16"/>
        <v>C10-R14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0.33267361111111227</v>
      </c>
      <c r="Q98" s="484">
        <f t="shared" ca="1" si="28"/>
        <v>0.33281250000000118</v>
      </c>
      <c r="R98" s="486">
        <v>0.12999999523162842</v>
      </c>
      <c r="S98" s="486"/>
      <c r="T98">
        <v>3</v>
      </c>
      <c r="U98" s="469" t="str">
        <f t="shared" si="18"/>
        <v>C10-R14</v>
      </c>
      <c r="V98" s="968">
        <v>10</v>
      </c>
      <c r="W98" s="470" t="s">
        <v>493</v>
      </c>
      <c r="X98" s="470" t="s">
        <v>494</v>
      </c>
      <c r="Y98" s="969">
        <v>14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6"/>
      <c r="C99" s="404" t="str">
        <f t="shared" si="16"/>
        <v>C10-R12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0.33310185185185304</v>
      </c>
      <c r="Q99" s="484">
        <f t="shared" ca="1" si="28"/>
        <v>0.33325231481481599</v>
      </c>
      <c r="R99" s="486">
        <v>7.9999998211860657E-2</v>
      </c>
      <c r="S99" s="486"/>
      <c r="T99">
        <v>3</v>
      </c>
      <c r="U99" s="469" t="str">
        <f t="shared" si="18"/>
        <v>C10-R12</v>
      </c>
      <c r="V99" s="968">
        <v>10</v>
      </c>
      <c r="W99" s="470" t="s">
        <v>493</v>
      </c>
      <c r="X99" s="470" t="s">
        <v>494</v>
      </c>
      <c r="Y99" s="969">
        <v>12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6"/>
      <c r="C100" s="404" t="str">
        <f t="shared" si="16"/>
        <v>C10-R10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0.33353009259259375</v>
      </c>
      <c r="Q100" s="484">
        <f t="shared" ca="1" si="28"/>
        <v>0.33366898148148266</v>
      </c>
      <c r="R100" s="486">
        <v>0.10999999940395355</v>
      </c>
      <c r="S100" s="486"/>
      <c r="T100">
        <v>3</v>
      </c>
      <c r="U100" s="469" t="str">
        <f t="shared" si="18"/>
        <v>C10-R10</v>
      </c>
      <c r="V100" s="968">
        <v>10</v>
      </c>
      <c r="W100" s="470" t="s">
        <v>493</v>
      </c>
      <c r="X100" s="470" t="s">
        <v>494</v>
      </c>
      <c r="Y100" s="969">
        <v>10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6"/>
      <c r="C101" s="404" t="str">
        <f t="shared" si="16"/>
        <v>C10-R8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0.33390046296296416</v>
      </c>
      <c r="Q101" s="484">
        <f t="shared" ca="1" si="28"/>
        <v>0.3340740740740753</v>
      </c>
      <c r="R101" s="486">
        <v>9.0000003576278687E-2</v>
      </c>
      <c r="S101" s="486"/>
      <c r="T101">
        <v>3</v>
      </c>
      <c r="U101" s="469" t="str">
        <f t="shared" si="18"/>
        <v>C10-R8</v>
      </c>
      <c r="V101" s="968">
        <v>10</v>
      </c>
      <c r="W101" s="470" t="s">
        <v>493</v>
      </c>
      <c r="X101" s="470" t="s">
        <v>494</v>
      </c>
      <c r="Y101" s="969">
        <v>8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6"/>
      <c r="C102" s="404" t="str">
        <f t="shared" si="16"/>
        <v>C10-R6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0.33436342592592716</v>
      </c>
      <c r="Q102" s="484">
        <f t="shared" ca="1" si="28"/>
        <v>0.3345254629629642</v>
      </c>
      <c r="R102" s="486">
        <v>0.14000000059604645</v>
      </c>
      <c r="S102" s="486"/>
      <c r="T102">
        <v>3</v>
      </c>
      <c r="U102" s="469" t="str">
        <f t="shared" si="18"/>
        <v>C10-R6</v>
      </c>
      <c r="V102" s="968">
        <v>10</v>
      </c>
      <c r="W102" s="470" t="s">
        <v>493</v>
      </c>
      <c r="X102" s="470" t="s">
        <v>494</v>
      </c>
      <c r="Y102" s="969">
        <v>6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6"/>
      <c r="C103" s="404" t="str">
        <f t="shared" si="16"/>
        <v>C10-R4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0.33480324074074197</v>
      </c>
      <c r="Q103" s="484">
        <f t="shared" ca="1" si="28"/>
        <v>0.33495370370370492</v>
      </c>
      <c r="R103" s="486">
        <v>9.0000003576278687E-2</v>
      </c>
      <c r="S103" s="486"/>
      <c r="T103">
        <v>4</v>
      </c>
      <c r="U103" s="469" t="str">
        <f t="shared" si="18"/>
        <v>C10-R4</v>
      </c>
      <c r="V103" s="968">
        <v>10</v>
      </c>
      <c r="W103" s="470" t="s">
        <v>493</v>
      </c>
      <c r="X103" s="470" t="s">
        <v>494</v>
      </c>
      <c r="Y103" s="969">
        <v>4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6"/>
      <c r="C104" s="404" t="str">
        <f t="shared" si="16"/>
        <v>C10-R2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0.33524305555555678</v>
      </c>
      <c r="Q104" s="484">
        <f t="shared" ca="1" si="28"/>
        <v>0.33538194444444569</v>
      </c>
      <c r="R104" s="486">
        <v>5.000000074505806E-2</v>
      </c>
      <c r="S104" s="486"/>
      <c r="T104">
        <v>4</v>
      </c>
      <c r="U104" s="469" t="str">
        <f t="shared" si="18"/>
        <v>C10-R2</v>
      </c>
      <c r="V104" s="968">
        <v>10</v>
      </c>
      <c r="W104" s="470" t="s">
        <v>493</v>
      </c>
      <c r="X104" s="470" t="s">
        <v>494</v>
      </c>
      <c r="Y104" s="969">
        <v>2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6"/>
      <c r="C105" s="404" t="str">
        <f t="shared" si="16"/>
        <v>C11-R1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0.33567129629629755</v>
      </c>
      <c r="Q105" s="484">
        <f t="shared" ca="1" si="28"/>
        <v>0.33584490740740869</v>
      </c>
      <c r="R105" s="486">
        <v>5.9999998658895493E-2</v>
      </c>
      <c r="S105" s="486"/>
      <c r="T105">
        <v>4</v>
      </c>
      <c r="U105" s="469" t="str">
        <f t="shared" si="18"/>
        <v>C11-R1</v>
      </c>
      <c r="V105" s="968">
        <v>11</v>
      </c>
      <c r="W105" s="470" t="s">
        <v>493</v>
      </c>
      <c r="X105" s="470" t="s">
        <v>494</v>
      </c>
      <c r="Y105" s="969">
        <v>1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6"/>
      <c r="C106" s="404" t="str">
        <f t="shared" si="16"/>
        <v>C11-R3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0.33611111111111242</v>
      </c>
      <c r="Q106" s="484">
        <f t="shared" ca="1" si="28"/>
        <v>0.33627314814814946</v>
      </c>
      <c r="R106" s="486">
        <v>5.9999998658895493E-2</v>
      </c>
      <c r="S106" s="486"/>
      <c r="T106">
        <v>4</v>
      </c>
      <c r="U106" s="469" t="str">
        <f t="shared" si="18"/>
        <v>C11-R3</v>
      </c>
      <c r="V106" s="968">
        <v>11</v>
      </c>
      <c r="W106" s="470" t="s">
        <v>493</v>
      </c>
      <c r="X106" s="470" t="s">
        <v>494</v>
      </c>
      <c r="Y106" s="969">
        <v>3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6"/>
      <c r="C107" s="404" t="str">
        <f t="shared" si="16"/>
        <v>C11-R5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0.33655092592592722</v>
      </c>
      <c r="Q107" s="484">
        <f t="shared" ca="1" si="28"/>
        <v>0.33668981481481614</v>
      </c>
      <c r="R107" s="486">
        <v>3.9999999105930328E-2</v>
      </c>
      <c r="S107" s="486"/>
      <c r="T107">
        <v>4</v>
      </c>
      <c r="U107" s="469" t="str">
        <f t="shared" si="18"/>
        <v>C11-R5</v>
      </c>
      <c r="V107" s="968">
        <v>11</v>
      </c>
      <c r="W107" s="470" t="s">
        <v>493</v>
      </c>
      <c r="X107" s="470" t="s">
        <v>494</v>
      </c>
      <c r="Y107" s="969">
        <v>5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6"/>
      <c r="C108" s="404" t="str">
        <f t="shared" si="16"/>
        <v>C11-R7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0.33693287037037167</v>
      </c>
      <c r="Q108" s="484">
        <f t="shared" ca="1" si="28"/>
        <v>0.33710648148148281</v>
      </c>
      <c r="R108" s="486">
        <v>0.14000000059604645</v>
      </c>
      <c r="S108" s="486"/>
      <c r="T108">
        <v>4</v>
      </c>
      <c r="U108" s="469" t="str">
        <f t="shared" si="18"/>
        <v>C11-R7</v>
      </c>
      <c r="V108" s="968">
        <v>11</v>
      </c>
      <c r="W108" s="470" t="s">
        <v>493</v>
      </c>
      <c r="X108" s="470" t="s">
        <v>494</v>
      </c>
      <c r="Y108" s="969">
        <v>7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6"/>
      <c r="C109" s="404" t="str">
        <f t="shared" si="16"/>
        <v>C11-R9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0.33739583333333467</v>
      </c>
      <c r="Q109" s="484">
        <f t="shared" ca="1" si="28"/>
        <v>0.33754629629629762</v>
      </c>
      <c r="R109" s="486">
        <v>0.11999999731779099</v>
      </c>
      <c r="S109" s="486"/>
      <c r="T109">
        <v>4</v>
      </c>
      <c r="U109" s="469" t="str">
        <f t="shared" si="18"/>
        <v>C11-R9</v>
      </c>
      <c r="V109" s="968">
        <v>11</v>
      </c>
      <c r="W109" s="470" t="s">
        <v>493</v>
      </c>
      <c r="X109" s="470" t="s">
        <v>494</v>
      </c>
      <c r="Y109" s="969">
        <v>9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6"/>
      <c r="C110" s="404" t="str">
        <f t="shared" si="16"/>
        <v>C11-R11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0.33781250000000135</v>
      </c>
      <c r="Q110" s="484">
        <f t="shared" ca="1" si="28"/>
        <v>0.33798611111111249</v>
      </c>
      <c r="R110" s="486">
        <v>0.14000000059604645</v>
      </c>
      <c r="S110" s="486"/>
      <c r="T110">
        <v>4</v>
      </c>
      <c r="U110" s="469" t="str">
        <f t="shared" si="18"/>
        <v>C11-R11</v>
      </c>
      <c r="V110" s="968">
        <v>11</v>
      </c>
      <c r="W110" s="470" t="s">
        <v>493</v>
      </c>
      <c r="X110" s="470" t="s">
        <v>494</v>
      </c>
      <c r="Y110" s="969">
        <v>11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6"/>
      <c r="C111" s="404" t="str">
        <f t="shared" si="16"/>
        <v>C11-R13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0.33825231481481621</v>
      </c>
      <c r="Q111" s="484">
        <f t="shared" ca="1" si="28"/>
        <v>0.33842592592592735</v>
      </c>
      <c r="R111" s="486">
        <v>5.9999998658895493E-2</v>
      </c>
      <c r="S111" s="486"/>
      <c r="T111">
        <v>4</v>
      </c>
      <c r="U111" s="469" t="str">
        <f t="shared" si="18"/>
        <v>C11-R13</v>
      </c>
      <c r="V111" s="968">
        <v>11</v>
      </c>
      <c r="W111" s="470" t="s">
        <v>493</v>
      </c>
      <c r="X111" s="470" t="s">
        <v>494</v>
      </c>
      <c r="Y111" s="969">
        <v>13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6"/>
      <c r="C112" s="404" t="str">
        <f t="shared" si="16"/>
        <v>C11-R15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0.33871527777777921</v>
      </c>
      <c r="Q112" s="484">
        <f t="shared" ca="1" si="28"/>
        <v>0.33888888888889035</v>
      </c>
      <c r="R112" s="486">
        <v>0.12999999523162842</v>
      </c>
      <c r="S112" s="486"/>
      <c r="T112">
        <v>4</v>
      </c>
      <c r="U112" s="469" t="str">
        <f t="shared" si="18"/>
        <v>C11-R15</v>
      </c>
      <c r="V112" s="968">
        <v>11</v>
      </c>
      <c r="W112" s="470" t="s">
        <v>493</v>
      </c>
      <c r="X112" s="470" t="s">
        <v>494</v>
      </c>
      <c r="Y112" s="969">
        <v>15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6"/>
      <c r="C113" s="404" t="str">
        <f t="shared" si="16"/>
        <v>C11-R17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0.33917824074074221</v>
      </c>
      <c r="Q113" s="484">
        <f t="shared" ca="1" si="28"/>
        <v>0.33931712962963112</v>
      </c>
      <c r="R113" s="486">
        <v>9.0000003576278687E-2</v>
      </c>
      <c r="S113" s="486"/>
      <c r="T113">
        <v>4</v>
      </c>
      <c r="U113" s="469" t="str">
        <f t="shared" si="18"/>
        <v>C11-R17</v>
      </c>
      <c r="V113" s="968">
        <v>11</v>
      </c>
      <c r="W113" s="470" t="s">
        <v>493</v>
      </c>
      <c r="X113" s="470" t="s">
        <v>494</v>
      </c>
      <c r="Y113" s="969">
        <v>17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6"/>
      <c r="C114" s="404" t="str">
        <f t="shared" si="16"/>
        <v>C11-R19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0.33956018518518666</v>
      </c>
      <c r="Q114" s="484">
        <f t="shared" ca="1" si="28"/>
        <v>0.33971064814814961</v>
      </c>
      <c r="R114" s="486">
        <v>0.11999999731779099</v>
      </c>
      <c r="S114" s="486"/>
      <c r="T114">
        <v>4</v>
      </c>
      <c r="U114" s="469" t="str">
        <f t="shared" si="18"/>
        <v>C11-R19</v>
      </c>
      <c r="V114" s="968">
        <v>11</v>
      </c>
      <c r="W114" s="470" t="s">
        <v>493</v>
      </c>
      <c r="X114" s="470" t="s">
        <v>494</v>
      </c>
      <c r="Y114" s="969">
        <v>19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6"/>
      <c r="C115" s="404" t="str">
        <f t="shared" si="16"/>
        <v>C11-R21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0.33996527777777924</v>
      </c>
      <c r="Q115" s="484">
        <f t="shared" ca="1" si="28"/>
        <v>0.34012731481481628</v>
      </c>
      <c r="R115" s="486">
        <v>0.15000000596046448</v>
      </c>
      <c r="S115" s="486"/>
      <c r="T115">
        <v>4</v>
      </c>
      <c r="U115" s="469" t="str">
        <f t="shared" si="18"/>
        <v>C11-R21</v>
      </c>
      <c r="V115" s="968">
        <v>11</v>
      </c>
      <c r="W115" s="470" t="s">
        <v>493</v>
      </c>
      <c r="X115" s="470" t="s">
        <v>494</v>
      </c>
      <c r="Y115" s="969">
        <v>21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6"/>
      <c r="C116" s="404" t="str">
        <f t="shared" si="16"/>
        <v>C11-R23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0.34035879629629778</v>
      </c>
      <c r="Q116" s="484">
        <f t="shared" ca="1" si="28"/>
        <v>0.34050925925926073</v>
      </c>
      <c r="R116" s="486">
        <v>3.9999999105930328E-2</v>
      </c>
      <c r="S116" s="486"/>
      <c r="T116">
        <v>4</v>
      </c>
      <c r="U116" s="469" t="str">
        <f t="shared" si="18"/>
        <v>C11-R23</v>
      </c>
      <c r="V116" s="968">
        <v>11</v>
      </c>
      <c r="W116" s="470" t="s">
        <v>493</v>
      </c>
      <c r="X116" s="470" t="s">
        <v>494</v>
      </c>
      <c r="Y116" s="969">
        <v>23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6"/>
      <c r="C117" s="404" t="str">
        <f t="shared" si="16"/>
        <v>C11-R25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0.34079861111111259</v>
      </c>
      <c r="Q117" s="484">
        <f t="shared" ca="1" si="28"/>
        <v>0.3409375000000015</v>
      </c>
      <c r="R117" s="486">
        <v>5.9999998658895493E-2</v>
      </c>
      <c r="S117" s="486"/>
      <c r="T117">
        <v>4</v>
      </c>
      <c r="U117" s="501" t="str">
        <f t="shared" si="18"/>
        <v>C11-R25</v>
      </c>
      <c r="V117" s="968">
        <v>11</v>
      </c>
      <c r="W117" s="501" t="s">
        <v>493</v>
      </c>
      <c r="X117" s="470" t="s">
        <v>494</v>
      </c>
      <c r="Y117" s="969">
        <v>25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6"/>
      <c r="C118" s="404" t="str">
        <f t="shared" si="16"/>
        <v>C11-R27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0.34118055555555704</v>
      </c>
      <c r="Q118" s="484">
        <f t="shared" ca="1" si="28"/>
        <v>0.34135416666666818</v>
      </c>
      <c r="R118" s="486">
        <v>0.15000000596046448</v>
      </c>
      <c r="S118" s="486"/>
      <c r="T118">
        <v>4</v>
      </c>
      <c r="U118" s="469" t="str">
        <f t="shared" si="18"/>
        <v>C11-R27</v>
      </c>
      <c r="V118" s="968">
        <v>11</v>
      </c>
      <c r="W118" s="470" t="s">
        <v>493</v>
      </c>
      <c r="X118" s="470" t="s">
        <v>494</v>
      </c>
      <c r="Y118" s="969">
        <v>27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6"/>
      <c r="C119" s="404" t="str">
        <f t="shared" si="16"/>
        <v>C11-R29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0.34162037037037191</v>
      </c>
      <c r="Q119" s="484">
        <f t="shared" ca="1" si="28"/>
        <v>0.34178240740740895</v>
      </c>
      <c r="R119" s="486">
        <v>7.9999998211860657E-2</v>
      </c>
      <c r="S119" s="486"/>
      <c r="T119">
        <v>4</v>
      </c>
      <c r="U119" s="469" t="str">
        <f t="shared" si="18"/>
        <v>C11-R29</v>
      </c>
      <c r="V119" s="968">
        <v>11</v>
      </c>
      <c r="W119" s="470" t="s">
        <v>493</v>
      </c>
      <c r="X119" s="470" t="s">
        <v>494</v>
      </c>
      <c r="Y119" s="969">
        <v>29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6"/>
      <c r="C120" s="404" t="str">
        <f t="shared" si="16"/>
        <v>C11-R31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0.34204861111111268</v>
      </c>
      <c r="Q120" s="484">
        <f t="shared" ca="1" si="28"/>
        <v>0.34219907407407563</v>
      </c>
      <c r="R120" s="486">
        <v>7.0000000298023224E-2</v>
      </c>
      <c r="S120" s="486"/>
      <c r="T120">
        <v>4</v>
      </c>
      <c r="U120" s="469" t="str">
        <f t="shared" si="18"/>
        <v>C11-R31</v>
      </c>
      <c r="V120" s="968">
        <v>11</v>
      </c>
      <c r="W120" s="470" t="s">
        <v>493</v>
      </c>
      <c r="X120" s="470" t="s">
        <v>494</v>
      </c>
      <c r="Y120" s="969">
        <v>31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6"/>
      <c r="C121" s="404" t="str">
        <f t="shared" si="16"/>
        <v>C11-R33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0.34246527777777935</v>
      </c>
      <c r="Q121" s="484">
        <f t="shared" ca="1" si="28"/>
        <v>0.3426157407407423</v>
      </c>
      <c r="R121" s="486">
        <v>0.10000000149011612</v>
      </c>
      <c r="S121" s="486"/>
      <c r="T121">
        <v>4</v>
      </c>
      <c r="U121" s="469" t="str">
        <f t="shared" si="18"/>
        <v>C11-R33</v>
      </c>
      <c r="V121" s="968">
        <v>11</v>
      </c>
      <c r="W121" s="470" t="s">
        <v>493</v>
      </c>
      <c r="X121" s="470" t="s">
        <v>494</v>
      </c>
      <c r="Y121" s="969">
        <v>33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6"/>
      <c r="C122" s="404" t="str">
        <f t="shared" si="16"/>
        <v>C11-R35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0.34285879629629784</v>
      </c>
      <c r="Q122" s="484">
        <f t="shared" ca="1" si="28"/>
        <v>0.34302083333333488</v>
      </c>
      <c r="R122" s="486">
        <v>0.10000000149011612</v>
      </c>
      <c r="S122" s="486"/>
      <c r="T122">
        <v>4</v>
      </c>
      <c r="U122" s="469" t="str">
        <f t="shared" si="18"/>
        <v>C11-R35</v>
      </c>
      <c r="V122" s="968">
        <v>11</v>
      </c>
      <c r="W122" s="470" t="s">
        <v>493</v>
      </c>
      <c r="X122" s="470" t="s">
        <v>494</v>
      </c>
      <c r="Y122" s="969">
        <v>35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6"/>
      <c r="C123" s="404" t="str">
        <f t="shared" si="16"/>
        <v>C11-R37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0.34329861111111265</v>
      </c>
      <c r="Q123" s="484">
        <f t="shared" ca="1" si="28"/>
        <v>0.34346064814814969</v>
      </c>
      <c r="R123" s="486">
        <v>9.9999997764825821E-3</v>
      </c>
      <c r="S123" s="486"/>
      <c r="T123">
        <v>4</v>
      </c>
      <c r="U123" s="469" t="str">
        <f t="shared" si="18"/>
        <v>C11-R37</v>
      </c>
      <c r="V123" s="968">
        <v>11</v>
      </c>
      <c r="W123" s="470" t="s">
        <v>493</v>
      </c>
      <c r="X123" s="470" t="s">
        <v>494</v>
      </c>
      <c r="Y123" s="969">
        <v>37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6"/>
      <c r="C124" s="404" t="str">
        <f t="shared" si="16"/>
        <v>C12-R42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0.34375000000000155</v>
      </c>
      <c r="Q124" s="484">
        <f t="shared" ca="1" si="28"/>
        <v>0.3439120370370386</v>
      </c>
      <c r="R124" s="486">
        <v>2.9999999329447746E-2</v>
      </c>
      <c r="S124" s="486"/>
      <c r="T124">
        <v>4</v>
      </c>
      <c r="U124" s="469" t="str">
        <f t="shared" si="18"/>
        <v>C12-R42</v>
      </c>
      <c r="V124" s="968">
        <v>12</v>
      </c>
      <c r="W124" s="470" t="s">
        <v>493</v>
      </c>
      <c r="X124" s="470" t="s">
        <v>494</v>
      </c>
      <c r="Y124" s="969">
        <v>42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6"/>
      <c r="C125" s="404" t="str">
        <f t="shared" si="16"/>
        <v>C12-R40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0.34417824074074232</v>
      </c>
      <c r="Q125" s="484">
        <f t="shared" ca="1" si="28"/>
        <v>0.34431712962963124</v>
      </c>
      <c r="R125" s="486">
        <v>9.9999997764825821E-3</v>
      </c>
      <c r="S125" s="486"/>
      <c r="T125">
        <v>4</v>
      </c>
      <c r="U125" s="469" t="str">
        <f t="shared" si="18"/>
        <v>C12-R40</v>
      </c>
      <c r="V125" s="968">
        <v>12</v>
      </c>
      <c r="W125" s="470" t="s">
        <v>493</v>
      </c>
      <c r="X125" s="470" t="s">
        <v>494</v>
      </c>
      <c r="Y125" s="969">
        <v>40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6"/>
      <c r="C126" s="404" t="str">
        <f t="shared" si="16"/>
        <v>C12-R38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0.3446064814814831</v>
      </c>
      <c r="Q126" s="484">
        <f t="shared" ca="1" si="28"/>
        <v>0.34476851851852014</v>
      </c>
      <c r="R126" s="486">
        <v>9.0000003576278687E-2</v>
      </c>
      <c r="S126" s="486"/>
      <c r="T126">
        <v>4</v>
      </c>
      <c r="U126" s="469" t="str">
        <f t="shared" si="18"/>
        <v>C12-R38</v>
      </c>
      <c r="V126" s="968">
        <v>12</v>
      </c>
      <c r="W126" s="470" t="s">
        <v>493</v>
      </c>
      <c r="X126" s="470" t="s">
        <v>494</v>
      </c>
      <c r="Y126" s="969">
        <v>38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6"/>
      <c r="C127" s="404" t="str">
        <f t="shared" si="16"/>
        <v>C12-R36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0.345057870370372</v>
      </c>
      <c r="Q127" s="484">
        <f t="shared" ca="1" si="28"/>
        <v>0.34523148148148314</v>
      </c>
      <c r="R127" s="486">
        <v>0.12999999523162842</v>
      </c>
      <c r="S127" s="486"/>
      <c r="T127">
        <v>4</v>
      </c>
      <c r="U127" s="469" t="str">
        <f t="shared" si="18"/>
        <v>C12-R36</v>
      </c>
      <c r="V127" s="968">
        <v>12</v>
      </c>
      <c r="W127" s="470" t="s">
        <v>493</v>
      </c>
      <c r="X127" s="470" t="s">
        <v>494</v>
      </c>
      <c r="Y127" s="969">
        <v>36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6"/>
      <c r="C128" s="404" t="str">
        <f t="shared" si="16"/>
        <v>C12-R34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0.34547453703703868</v>
      </c>
      <c r="Q128" s="484">
        <f t="shared" ca="1" si="28"/>
        <v>0.34563657407407572</v>
      </c>
      <c r="R128" s="486">
        <v>0.12999999523162842</v>
      </c>
      <c r="S128" s="486"/>
      <c r="T128">
        <v>4</v>
      </c>
      <c r="U128" s="469" t="str">
        <f t="shared" si="18"/>
        <v>C12-R34</v>
      </c>
      <c r="V128" s="968">
        <v>12</v>
      </c>
      <c r="W128" s="470" t="s">
        <v>493</v>
      </c>
      <c r="X128" s="470" t="s">
        <v>494</v>
      </c>
      <c r="Y128" s="969">
        <v>34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6"/>
      <c r="C129" s="404" t="str">
        <f t="shared" si="16"/>
        <v>C12-R32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0.34591435185185349</v>
      </c>
      <c r="Q129" s="484">
        <f t="shared" ca="1" si="28"/>
        <v>0.34607638888889053</v>
      </c>
      <c r="R129" s="486">
        <v>3.9999999105930328E-2</v>
      </c>
      <c r="S129" s="486"/>
      <c r="T129">
        <v>4</v>
      </c>
      <c r="U129" s="469" t="str">
        <f t="shared" si="18"/>
        <v>C12-R32</v>
      </c>
      <c r="V129" s="968">
        <v>12</v>
      </c>
      <c r="W129" s="470" t="s">
        <v>493</v>
      </c>
      <c r="X129" s="470" t="s">
        <v>494</v>
      </c>
      <c r="Y129" s="969">
        <v>32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6"/>
      <c r="C130" s="404" t="str">
        <f t="shared" si="16"/>
        <v>C12-R30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0.34635416666666829</v>
      </c>
      <c r="Q130" s="484">
        <f t="shared" ca="1" si="28"/>
        <v>0.34650462962963124</v>
      </c>
      <c r="R130" s="486">
        <v>2.9999999329447746E-2</v>
      </c>
      <c r="S130" s="486"/>
      <c r="T130">
        <v>4</v>
      </c>
      <c r="U130" s="469" t="str">
        <f t="shared" si="18"/>
        <v>C12-R30</v>
      </c>
      <c r="V130" s="968">
        <v>12</v>
      </c>
      <c r="W130" s="470" t="s">
        <v>493</v>
      </c>
      <c r="X130" s="470" t="s">
        <v>494</v>
      </c>
      <c r="Y130" s="969">
        <v>30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6" t="str">
        <f>D12</f>
        <v>Km 11+950- Km 12+030</v>
      </c>
      <c r="C131" s="404" t="str">
        <f t="shared" si="16"/>
        <v>C12-R28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0.34675925925926088</v>
      </c>
      <c r="Q131" s="484">
        <f t="shared" ca="1" si="28"/>
        <v>0.34689814814814979</v>
      </c>
      <c r="R131" s="486">
        <v>3.9999999105930328E-2</v>
      </c>
      <c r="S131" s="486"/>
      <c r="T131">
        <v>5</v>
      </c>
      <c r="U131" s="469" t="str">
        <f t="shared" si="18"/>
        <v>C12-R28</v>
      </c>
      <c r="V131" s="968">
        <v>12</v>
      </c>
      <c r="W131" s="470" t="s">
        <v>493</v>
      </c>
      <c r="X131" s="470" t="s">
        <v>494</v>
      </c>
      <c r="Y131" s="969">
        <v>28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6"/>
      <c r="C132" s="404" t="str">
        <f t="shared" si="16"/>
        <v>C12-R26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0.34716435185185351</v>
      </c>
      <c r="Q132" s="484">
        <f t="shared" ca="1" si="28"/>
        <v>0.34733796296296465</v>
      </c>
      <c r="R132" s="486">
        <v>0.14000000059604645</v>
      </c>
      <c r="S132" s="486"/>
      <c r="T132">
        <v>5</v>
      </c>
      <c r="U132" s="469" t="str">
        <f t="shared" si="18"/>
        <v>C12-R26</v>
      </c>
      <c r="V132" s="968">
        <v>12</v>
      </c>
      <c r="W132" s="470" t="s">
        <v>493</v>
      </c>
      <c r="X132" s="470" t="s">
        <v>494</v>
      </c>
      <c r="Y132" s="969">
        <v>26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6"/>
      <c r="C133" s="404" t="str">
        <f t="shared" si="16"/>
        <v>C12-R24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0.34760416666666838</v>
      </c>
      <c r="Q133" s="484">
        <f t="shared" ca="1" si="28"/>
        <v>0.34775462962963133</v>
      </c>
      <c r="R133" s="486">
        <v>0.10999999940395355</v>
      </c>
      <c r="S133" s="486"/>
      <c r="T133">
        <v>5</v>
      </c>
      <c r="U133" s="469" t="str">
        <f t="shared" si="18"/>
        <v>C12-R24</v>
      </c>
      <c r="V133" s="968">
        <v>12</v>
      </c>
      <c r="W133" s="470" t="s">
        <v>493</v>
      </c>
      <c r="X133" s="470" t="s">
        <v>494</v>
      </c>
      <c r="Y133" s="969">
        <v>24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6"/>
      <c r="C134" s="404" t="str">
        <f t="shared" si="16"/>
        <v>C12-R22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0.34800925925926096</v>
      </c>
      <c r="Q134" s="484">
        <f t="shared" ca="1" si="28"/>
        <v>0.34814814814814987</v>
      </c>
      <c r="R134" s="486">
        <v>5.000000074505806E-2</v>
      </c>
      <c r="S134" s="486"/>
      <c r="T134">
        <v>5</v>
      </c>
      <c r="U134" s="469" t="str">
        <f t="shared" si="18"/>
        <v>C12-R22</v>
      </c>
      <c r="V134" s="968">
        <v>12</v>
      </c>
      <c r="W134" s="470" t="s">
        <v>493</v>
      </c>
      <c r="X134" s="470" t="s">
        <v>494</v>
      </c>
      <c r="Y134" s="969">
        <v>22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6"/>
      <c r="C135" s="404" t="str">
        <f t="shared" si="16"/>
        <v>C12-R20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0.3484143518518536</v>
      </c>
      <c r="Q135" s="484">
        <f t="shared" ca="1" si="28"/>
        <v>0.34857638888889064</v>
      </c>
      <c r="R135" s="486">
        <v>9.0000003576278687E-2</v>
      </c>
      <c r="S135" s="486"/>
      <c r="T135">
        <v>5</v>
      </c>
      <c r="U135" s="469" t="str">
        <f t="shared" si="18"/>
        <v>C12-R20</v>
      </c>
      <c r="V135" s="968">
        <v>12</v>
      </c>
      <c r="W135" s="470" t="s">
        <v>493</v>
      </c>
      <c r="X135" s="470" t="s">
        <v>494</v>
      </c>
      <c r="Y135" s="969">
        <v>20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6"/>
      <c r="C136" s="404" t="str">
        <f t="shared" si="16"/>
        <v>C12-R18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0.34884259259259437</v>
      </c>
      <c r="Q136" s="484">
        <f t="shared" ca="1" si="28"/>
        <v>0.34900462962963141</v>
      </c>
      <c r="R136" s="486">
        <v>9.0000003576278687E-2</v>
      </c>
      <c r="S136" s="486"/>
      <c r="T136">
        <v>5</v>
      </c>
      <c r="U136" s="501" t="str">
        <f t="shared" si="18"/>
        <v>C12-R18</v>
      </c>
      <c r="V136" s="968">
        <v>12</v>
      </c>
      <c r="W136" s="501" t="s">
        <v>493</v>
      </c>
      <c r="X136" s="470" t="s">
        <v>494</v>
      </c>
      <c r="Y136" s="969">
        <v>18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6"/>
      <c r="C137" s="404" t="str">
        <f t="shared" si="16"/>
        <v>C12-R16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0.34928240740740918</v>
      </c>
      <c r="Q137" s="484">
        <f t="shared" ca="1" si="28"/>
        <v>0.34945601851852032</v>
      </c>
      <c r="R137" s="486">
        <v>0.15000000596046448</v>
      </c>
      <c r="S137" s="486"/>
      <c r="T137">
        <v>5</v>
      </c>
      <c r="U137" s="469" t="str">
        <f t="shared" si="18"/>
        <v>C12-R16</v>
      </c>
      <c r="V137" s="968">
        <v>12</v>
      </c>
      <c r="W137" s="470" t="s">
        <v>493</v>
      </c>
      <c r="X137" s="470" t="s">
        <v>494</v>
      </c>
      <c r="Y137" s="969">
        <v>16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6"/>
      <c r="C138" s="404" t="str">
        <f t="shared" si="16"/>
        <v>C12-R14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0.34974537037037218</v>
      </c>
      <c r="Q138" s="484">
        <f t="shared" ca="1" si="28"/>
        <v>0.34991898148148332</v>
      </c>
      <c r="R138" s="486">
        <v>2.9999999329447746E-2</v>
      </c>
      <c r="S138" s="486"/>
      <c r="T138">
        <v>5</v>
      </c>
      <c r="U138" s="469" t="str">
        <f t="shared" si="18"/>
        <v>C12-R14</v>
      </c>
      <c r="V138" s="968">
        <v>12</v>
      </c>
      <c r="W138" s="470" t="s">
        <v>493</v>
      </c>
      <c r="X138" s="470" t="s">
        <v>494</v>
      </c>
      <c r="Y138" s="969">
        <v>14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6"/>
      <c r="C139" s="404" t="str">
        <f t="shared" si="16"/>
        <v>C12-R12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0.35015046296296481</v>
      </c>
      <c r="Q139" s="484">
        <f t="shared" ca="1" si="28"/>
        <v>0.35031250000000186</v>
      </c>
      <c r="R139" s="486">
        <v>7.9999998211860657E-2</v>
      </c>
      <c r="S139" s="486"/>
      <c r="T139">
        <v>5</v>
      </c>
      <c r="U139" s="469" t="str">
        <f t="shared" si="18"/>
        <v>C12-R12</v>
      </c>
      <c r="V139" s="968">
        <v>12</v>
      </c>
      <c r="W139" s="470" t="s">
        <v>493</v>
      </c>
      <c r="X139" s="470" t="s">
        <v>494</v>
      </c>
      <c r="Y139" s="969">
        <v>12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6"/>
      <c r="C140" s="404" t="str">
        <f t="shared" si="16"/>
        <v>C12-R10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0.35059027777777962</v>
      </c>
      <c r="Q140" s="484">
        <f t="shared" ca="1" si="28"/>
        <v>0.35074074074074257</v>
      </c>
      <c r="R140" s="486">
        <v>0.12999999523162842</v>
      </c>
      <c r="S140" s="486"/>
      <c r="T140">
        <v>5</v>
      </c>
      <c r="U140" s="469" t="str">
        <f t="shared" si="18"/>
        <v>C12-R10</v>
      </c>
      <c r="V140" s="968">
        <v>12</v>
      </c>
      <c r="W140" s="470" t="s">
        <v>493</v>
      </c>
      <c r="X140" s="470" t="s">
        <v>494</v>
      </c>
      <c r="Y140" s="969">
        <v>10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6"/>
      <c r="C141" s="404" t="str">
        <f t="shared" si="16"/>
        <v>C12-R8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0.35098379629629811</v>
      </c>
      <c r="Q141" s="484">
        <f t="shared" ca="1" si="28"/>
        <v>0.35114583333333516</v>
      </c>
      <c r="R141" s="486">
        <v>9.9999997764825821E-3</v>
      </c>
      <c r="S141" s="486"/>
      <c r="T141">
        <v>5</v>
      </c>
      <c r="U141" s="469" t="str">
        <f t="shared" si="18"/>
        <v>C12-R8</v>
      </c>
      <c r="V141" s="968">
        <v>12</v>
      </c>
      <c r="W141" s="470" t="s">
        <v>493</v>
      </c>
      <c r="X141" s="470" t="s">
        <v>494</v>
      </c>
      <c r="Y141" s="969">
        <v>8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6"/>
      <c r="C142" s="404" t="str">
        <f t="shared" si="16"/>
        <v>C12-R6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0.35143518518518702</v>
      </c>
      <c r="Q142" s="484">
        <f t="shared" ca="1" si="28"/>
        <v>0.35157407407407593</v>
      </c>
      <c r="R142" s="486">
        <v>5.9999998658895493E-2</v>
      </c>
      <c r="S142" s="486"/>
      <c r="T142">
        <v>5</v>
      </c>
      <c r="U142" s="469" t="str">
        <f t="shared" si="18"/>
        <v>C12-R6</v>
      </c>
      <c r="V142" s="968">
        <v>12</v>
      </c>
      <c r="W142" s="470" t="s">
        <v>493</v>
      </c>
      <c r="X142" s="470" t="s">
        <v>494</v>
      </c>
      <c r="Y142" s="969">
        <v>6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6"/>
      <c r="C143" s="404" t="str">
        <f t="shared" si="16"/>
        <v>C12-R4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0.35184027777777965</v>
      </c>
      <c r="Q143" s="484">
        <f t="shared" ca="1" si="28"/>
        <v>0.3520023148148167</v>
      </c>
      <c r="R143" s="486">
        <v>7.9999998211860657E-2</v>
      </c>
      <c r="S143" s="486"/>
      <c r="T143">
        <v>5</v>
      </c>
      <c r="U143" s="469" t="str">
        <f t="shared" si="18"/>
        <v>C12-R4</v>
      </c>
      <c r="V143" s="968">
        <v>12</v>
      </c>
      <c r="W143" s="470" t="s">
        <v>493</v>
      </c>
      <c r="X143" s="470" t="s">
        <v>494</v>
      </c>
      <c r="Y143" s="969">
        <v>4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6"/>
      <c r="C144" s="404" t="str">
        <f t="shared" si="16"/>
        <v>C12-R2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0.35225694444444633</v>
      </c>
      <c r="Q144" s="484">
        <f t="shared" ca="1" si="28"/>
        <v>0.35239583333333524</v>
      </c>
      <c r="R144" s="486">
        <v>0.14000000059604645</v>
      </c>
      <c r="S144" s="486"/>
      <c r="T144">
        <v>5</v>
      </c>
      <c r="U144" s="469" t="str">
        <f t="shared" si="18"/>
        <v>C12-R2</v>
      </c>
      <c r="V144" s="968">
        <v>12</v>
      </c>
      <c r="W144" s="470" t="s">
        <v>493</v>
      </c>
      <c r="X144" s="470" t="s">
        <v>494</v>
      </c>
      <c r="Y144" s="969">
        <v>2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6"/>
      <c r="C145" s="404" t="str">
        <f t="shared" si="16"/>
        <v>C13-R1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0.35262731481481674</v>
      </c>
      <c r="Q145" s="484">
        <f t="shared" ca="1" si="28"/>
        <v>0.35278935185185378</v>
      </c>
      <c r="R145" s="486">
        <v>1.9999999552965164E-2</v>
      </c>
      <c r="S145" s="486"/>
      <c r="T145">
        <v>5</v>
      </c>
      <c r="U145" s="469" t="str">
        <f t="shared" si="18"/>
        <v>C13-R1</v>
      </c>
      <c r="V145" s="968">
        <v>13</v>
      </c>
      <c r="W145" s="470" t="s">
        <v>493</v>
      </c>
      <c r="X145" s="470" t="s">
        <v>494</v>
      </c>
      <c r="Y145" s="969">
        <v>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6"/>
      <c r="C146" s="404" t="str">
        <f t="shared" ref="C146:C209" si="32">U146</f>
        <v>C13-R3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0.35307870370370564</v>
      </c>
      <c r="Q146" s="484">
        <f t="shared" ca="1" si="28"/>
        <v>0.35325231481481678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C13-R3</v>
      </c>
      <c r="V146" s="968">
        <v>13</v>
      </c>
      <c r="W146" s="470" t="s">
        <v>493</v>
      </c>
      <c r="X146" s="470" t="s">
        <v>494</v>
      </c>
      <c r="Y146" s="969">
        <v>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6"/>
      <c r="C147" s="404" t="str">
        <f t="shared" si="32"/>
        <v>C13-R5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0.35354166666666864</v>
      </c>
      <c r="Q147" s="484">
        <f t="shared" ref="Q147:Q210" ca="1" si="44">P147+TIME(0,0,RANDBETWEEN(12,15))</f>
        <v>0.35368055555555755</v>
      </c>
      <c r="R147" s="486">
        <v>0.14000000059604645</v>
      </c>
      <c r="S147" s="486"/>
      <c r="T147">
        <v>5</v>
      </c>
      <c r="U147" s="469" t="str">
        <f t="shared" si="34"/>
        <v>C13-R5</v>
      </c>
      <c r="V147" s="968">
        <v>13</v>
      </c>
      <c r="W147" s="470" t="s">
        <v>493</v>
      </c>
      <c r="X147" s="470" t="s">
        <v>494</v>
      </c>
      <c r="Y147" s="969">
        <v>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6"/>
      <c r="C148" s="404" t="str">
        <f t="shared" si="32"/>
        <v>C13-R7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0.35395833333333532</v>
      </c>
      <c r="Q148" s="484">
        <f t="shared" ca="1" si="44"/>
        <v>0.35412037037037236</v>
      </c>
      <c r="R148" s="486">
        <v>5.000000074505806E-2</v>
      </c>
      <c r="S148" s="486"/>
      <c r="T148">
        <v>5</v>
      </c>
      <c r="U148" s="469" t="str">
        <f t="shared" si="34"/>
        <v>C13-R7</v>
      </c>
      <c r="V148" s="968">
        <v>13</v>
      </c>
      <c r="W148" s="470" t="s">
        <v>493</v>
      </c>
      <c r="X148" s="470" t="s">
        <v>494</v>
      </c>
      <c r="Y148" s="969">
        <v>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6"/>
      <c r="C149" s="404" t="str">
        <f t="shared" si="32"/>
        <v>C13-R9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0.35437500000000199</v>
      </c>
      <c r="Q149" s="484">
        <f t="shared" ca="1" si="44"/>
        <v>0.3545138888888909</v>
      </c>
      <c r="R149" s="486">
        <v>3.9999999105930328E-2</v>
      </c>
      <c r="S149" s="486"/>
      <c r="T149">
        <v>5</v>
      </c>
      <c r="U149" s="469" t="str">
        <f t="shared" si="34"/>
        <v>C13-R9</v>
      </c>
      <c r="V149" s="968">
        <v>13</v>
      </c>
      <c r="W149" s="470" t="s">
        <v>493</v>
      </c>
      <c r="X149" s="470" t="s">
        <v>494</v>
      </c>
      <c r="Y149" s="969">
        <v>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6"/>
      <c r="C150" s="404" t="str">
        <f t="shared" si="32"/>
        <v>C13-R11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0.3547453703703724</v>
      </c>
      <c r="Q150" s="484">
        <f t="shared" ca="1" si="44"/>
        <v>0.35490740740740945</v>
      </c>
      <c r="R150" s="486">
        <v>1.9999999552965164E-2</v>
      </c>
      <c r="S150" s="486"/>
      <c r="T150">
        <v>5</v>
      </c>
      <c r="U150" s="469" t="str">
        <f t="shared" si="34"/>
        <v>C13-R11</v>
      </c>
      <c r="V150" s="968">
        <v>13</v>
      </c>
      <c r="W150" s="470" t="s">
        <v>493</v>
      </c>
      <c r="X150" s="470" t="s">
        <v>494</v>
      </c>
      <c r="Y150" s="969">
        <v>11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6"/>
      <c r="C151" s="404" t="str">
        <f t="shared" si="32"/>
        <v>C13-R13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0.35518518518518721</v>
      </c>
      <c r="Q151" s="484">
        <f t="shared" ca="1" si="44"/>
        <v>0.35534722222222426</v>
      </c>
      <c r="R151" s="486">
        <v>9.0000003576278687E-2</v>
      </c>
      <c r="S151" s="486"/>
      <c r="T151">
        <v>5</v>
      </c>
      <c r="U151" s="469" t="str">
        <f t="shared" si="34"/>
        <v>C13-R13</v>
      </c>
      <c r="V151" s="968">
        <v>13</v>
      </c>
      <c r="W151" s="470" t="s">
        <v>493</v>
      </c>
      <c r="X151" s="470" t="s">
        <v>494</v>
      </c>
      <c r="Y151" s="969">
        <v>13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6"/>
      <c r="C152" s="404" t="str">
        <f t="shared" si="32"/>
        <v>C13-R15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0.3555902777777798</v>
      </c>
      <c r="Q152" s="484">
        <f t="shared" ca="1" si="44"/>
        <v>0.35576388888889093</v>
      </c>
      <c r="R152" s="486">
        <v>0.14000000059604645</v>
      </c>
      <c r="S152" s="486"/>
      <c r="T152">
        <v>5</v>
      </c>
      <c r="U152" s="469" t="str">
        <f t="shared" si="34"/>
        <v>C13-R15</v>
      </c>
      <c r="V152" s="968">
        <v>13</v>
      </c>
      <c r="W152" s="470" t="s">
        <v>493</v>
      </c>
      <c r="X152" s="470" t="s">
        <v>494</v>
      </c>
      <c r="Y152" s="969">
        <v>15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6"/>
      <c r="C153" s="404" t="str">
        <f t="shared" si="32"/>
        <v>C13-R17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0.35603009259259466</v>
      </c>
      <c r="Q153" s="484">
        <f t="shared" ca="1" si="44"/>
        <v>0.3561921296296317</v>
      </c>
      <c r="R153" s="486">
        <v>0.14000000059604645</v>
      </c>
      <c r="S153" s="486"/>
      <c r="T153">
        <v>5</v>
      </c>
      <c r="U153" s="469" t="str">
        <f t="shared" si="34"/>
        <v>C13-R17</v>
      </c>
      <c r="V153" s="968">
        <v>13</v>
      </c>
      <c r="W153" s="470" t="s">
        <v>493</v>
      </c>
      <c r="X153" s="470" t="s">
        <v>494</v>
      </c>
      <c r="Y153" s="969">
        <v>17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6"/>
      <c r="C154" s="404" t="str">
        <f t="shared" si="32"/>
        <v>C13-R19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0.35646990740740947</v>
      </c>
      <c r="Q154" s="484">
        <f t="shared" ca="1" si="44"/>
        <v>0.35663194444444651</v>
      </c>
      <c r="R154" s="486">
        <v>1.9999999552965164E-2</v>
      </c>
      <c r="S154" s="486"/>
      <c r="T154">
        <v>5</v>
      </c>
      <c r="U154" s="469" t="str">
        <f t="shared" si="34"/>
        <v>C13-R19</v>
      </c>
      <c r="V154" s="968">
        <v>13</v>
      </c>
      <c r="W154" s="470" t="s">
        <v>493</v>
      </c>
      <c r="X154" s="470" t="s">
        <v>494</v>
      </c>
      <c r="Y154" s="969">
        <v>19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6"/>
      <c r="C155" s="404" t="str">
        <f t="shared" si="32"/>
        <v>C13-R21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0.35688657407407615</v>
      </c>
      <c r="Q155" s="484">
        <f t="shared" ca="1" si="44"/>
        <v>0.35706018518518728</v>
      </c>
      <c r="R155" s="486">
        <v>0.10000000149011612</v>
      </c>
      <c r="S155" s="486"/>
      <c r="T155">
        <v>5</v>
      </c>
      <c r="U155" s="469" t="str">
        <f t="shared" si="34"/>
        <v>C13-R21</v>
      </c>
      <c r="V155" s="968">
        <v>13</v>
      </c>
      <c r="W155" s="470" t="s">
        <v>493</v>
      </c>
      <c r="X155" s="470" t="s">
        <v>494</v>
      </c>
      <c r="Y155" s="969">
        <v>21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6"/>
      <c r="C156" s="404" t="str">
        <f t="shared" si="32"/>
        <v>C13-R23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0.35734953703703914</v>
      </c>
      <c r="Q156" s="484">
        <f t="shared" ca="1" si="44"/>
        <v>0.35751157407407619</v>
      </c>
      <c r="R156" s="486">
        <v>0.11999999731779099</v>
      </c>
      <c r="S156" s="486"/>
      <c r="T156">
        <v>5</v>
      </c>
      <c r="U156" s="469" t="str">
        <f t="shared" si="34"/>
        <v>C13-R23</v>
      </c>
      <c r="V156" s="968">
        <v>13</v>
      </c>
      <c r="W156" s="470" t="s">
        <v>493</v>
      </c>
      <c r="X156" s="470" t="s">
        <v>494</v>
      </c>
      <c r="Y156" s="969">
        <v>23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6"/>
      <c r="C157" s="404" t="str">
        <f t="shared" si="32"/>
        <v>C13-R25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0.35776620370370582</v>
      </c>
      <c r="Q157" s="484">
        <f t="shared" ca="1" si="44"/>
        <v>0.35790509259259473</v>
      </c>
      <c r="R157" s="486">
        <v>1.9999999552965164E-2</v>
      </c>
      <c r="S157" s="486"/>
      <c r="T157">
        <v>5</v>
      </c>
      <c r="U157" s="501" t="str">
        <f t="shared" si="34"/>
        <v>C13-R25</v>
      </c>
      <c r="V157" s="968">
        <v>13</v>
      </c>
      <c r="W157" s="501" t="s">
        <v>493</v>
      </c>
      <c r="X157" s="470" t="s">
        <v>494</v>
      </c>
      <c r="Y157" s="969">
        <v>25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6"/>
      <c r="C158" s="404" t="str">
        <f t="shared" si="32"/>
        <v>C13-R27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0.35815972222222436</v>
      </c>
      <c r="Q158" s="484">
        <f t="shared" ca="1" si="44"/>
        <v>0.35832175925926141</v>
      </c>
      <c r="R158" s="486">
        <v>7.0000000298023224E-2</v>
      </c>
      <c r="S158" s="486"/>
      <c r="T158">
        <v>6</v>
      </c>
      <c r="U158" s="469" t="str">
        <f t="shared" si="34"/>
        <v>C13-R27</v>
      </c>
      <c r="V158" s="968">
        <v>13</v>
      </c>
      <c r="W158" s="470" t="s">
        <v>493</v>
      </c>
      <c r="X158" s="470" t="s">
        <v>494</v>
      </c>
      <c r="Y158" s="969">
        <v>27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6"/>
      <c r="C159" s="404" t="str">
        <f t="shared" si="32"/>
        <v>C13-R29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0.35858796296296513</v>
      </c>
      <c r="Q159" s="484">
        <f t="shared" ca="1" si="44"/>
        <v>0.35872685185185404</v>
      </c>
      <c r="R159" s="486">
        <v>0.10000000149011612</v>
      </c>
      <c r="S159" s="486"/>
      <c r="T159">
        <v>6</v>
      </c>
      <c r="U159" s="469" t="str">
        <f t="shared" si="34"/>
        <v>C13-R29</v>
      </c>
      <c r="V159" s="968">
        <v>13</v>
      </c>
      <c r="W159" s="470" t="s">
        <v>493</v>
      </c>
      <c r="X159" s="470" t="s">
        <v>494</v>
      </c>
      <c r="Y159" s="969">
        <v>29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6"/>
      <c r="C160" s="404" t="str">
        <f t="shared" si="32"/>
        <v>C13-R31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0.35901620370370591</v>
      </c>
      <c r="Q160" s="484">
        <f t="shared" ca="1" si="44"/>
        <v>0.35918981481481704</v>
      </c>
      <c r="R160" s="486">
        <v>7.9999998211860657E-2</v>
      </c>
      <c r="S160" s="486"/>
      <c r="T160">
        <v>6</v>
      </c>
      <c r="U160" s="469" t="str">
        <f t="shared" si="34"/>
        <v>C13-R31</v>
      </c>
      <c r="V160" s="968">
        <v>13</v>
      </c>
      <c r="W160" s="470" t="s">
        <v>493</v>
      </c>
      <c r="X160" s="470" t="s">
        <v>494</v>
      </c>
      <c r="Y160" s="969">
        <v>31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6"/>
      <c r="C161" s="404" t="str">
        <f t="shared" si="32"/>
        <v>C13-R33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0.3594791666666689</v>
      </c>
      <c r="Q161" s="484">
        <f t="shared" ca="1" si="44"/>
        <v>0.35965277777778004</v>
      </c>
      <c r="R161" s="486">
        <v>5.000000074505806E-2</v>
      </c>
      <c r="S161" s="486"/>
      <c r="T161">
        <v>6</v>
      </c>
      <c r="U161" s="469" t="str">
        <f t="shared" si="34"/>
        <v>C13-R33</v>
      </c>
      <c r="V161" s="968">
        <v>13</v>
      </c>
      <c r="W161" s="470" t="s">
        <v>493</v>
      </c>
      <c r="X161" s="470" t="s">
        <v>494</v>
      </c>
      <c r="Y161" s="969">
        <v>33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6"/>
      <c r="C162" s="404" t="str">
        <f t="shared" si="32"/>
        <v>C13-R35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0.35993055555555781</v>
      </c>
      <c r="Q162" s="484">
        <f t="shared" ca="1" si="44"/>
        <v>0.36010416666666895</v>
      </c>
      <c r="R162" s="486">
        <v>0.14000000059604645</v>
      </c>
      <c r="S162" s="486"/>
      <c r="T162">
        <v>6</v>
      </c>
      <c r="U162" s="469" t="str">
        <f t="shared" si="34"/>
        <v>C13-R35</v>
      </c>
      <c r="V162" s="968">
        <v>13</v>
      </c>
      <c r="W162" s="470" t="s">
        <v>493</v>
      </c>
      <c r="X162" s="470" t="s">
        <v>494</v>
      </c>
      <c r="Y162" s="969">
        <v>35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6"/>
      <c r="C163" s="404" t="str">
        <f t="shared" si="32"/>
        <v>C13-R37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0.36035879629629858</v>
      </c>
      <c r="Q163" s="484">
        <f t="shared" ca="1" si="44"/>
        <v>0.36053240740740972</v>
      </c>
      <c r="R163" s="486">
        <v>7.0000000298023224E-2</v>
      </c>
      <c r="S163" s="486"/>
      <c r="T163">
        <v>6</v>
      </c>
      <c r="U163" s="469" t="str">
        <f t="shared" si="34"/>
        <v>C13-R37</v>
      </c>
      <c r="V163" s="968">
        <v>13</v>
      </c>
      <c r="W163" s="470" t="s">
        <v>493</v>
      </c>
      <c r="X163" s="470" t="s">
        <v>494</v>
      </c>
      <c r="Y163" s="969">
        <v>37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6"/>
      <c r="C164" s="404" t="str">
        <f t="shared" si="32"/>
        <v>C13-R39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0.36076388888889122</v>
      </c>
      <c r="Q164" s="484">
        <f t="shared" ca="1" si="44"/>
        <v>0.36090277777778013</v>
      </c>
      <c r="R164" s="486">
        <v>7.9999998211860657E-2</v>
      </c>
      <c r="S164" s="486"/>
      <c r="T164">
        <v>6</v>
      </c>
      <c r="U164" s="469" t="str">
        <f t="shared" si="34"/>
        <v>C13-R39</v>
      </c>
      <c r="V164" s="968">
        <v>13</v>
      </c>
      <c r="W164" s="470" t="s">
        <v>493</v>
      </c>
      <c r="X164" s="470" t="s">
        <v>494</v>
      </c>
      <c r="Y164" s="969">
        <v>39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6"/>
      <c r="C165" s="404" t="str">
        <f t="shared" si="32"/>
        <v>C13-R41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0.36114583333333566</v>
      </c>
      <c r="Q165" s="484">
        <f t="shared" ca="1" si="44"/>
        <v>0.36128472222222457</v>
      </c>
      <c r="R165" s="486">
        <v>0.15000000596046448</v>
      </c>
      <c r="S165" s="486"/>
      <c r="T165">
        <v>6</v>
      </c>
      <c r="U165" s="469" t="str">
        <f t="shared" si="34"/>
        <v>C13-R41</v>
      </c>
      <c r="V165" s="968">
        <v>13</v>
      </c>
      <c r="W165" s="470" t="s">
        <v>493</v>
      </c>
      <c r="X165" s="470" t="s">
        <v>494</v>
      </c>
      <c r="Y165" s="969">
        <v>41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6"/>
      <c r="C166" s="404" t="str">
        <f t="shared" si="32"/>
        <v>C13-R43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0.36151620370370607</v>
      </c>
      <c r="Q166" s="484">
        <f t="shared" ca="1" si="44"/>
        <v>0.36165509259259498</v>
      </c>
      <c r="R166" s="486">
        <v>0.10000000149011612</v>
      </c>
      <c r="S166" s="486"/>
      <c r="T166">
        <v>6</v>
      </c>
      <c r="U166" s="469" t="str">
        <f t="shared" si="34"/>
        <v>C13-R43</v>
      </c>
      <c r="V166" s="968">
        <v>13</v>
      </c>
      <c r="W166" s="470" t="s">
        <v>493</v>
      </c>
      <c r="X166" s="470" t="s">
        <v>494</v>
      </c>
      <c r="Y166" s="969">
        <v>43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6"/>
      <c r="C167" s="404" t="str">
        <f t="shared" si="32"/>
        <v>C14-R46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0.36194444444444684</v>
      </c>
      <c r="Q167" s="484">
        <f t="shared" ca="1" si="44"/>
        <v>0.36210648148148389</v>
      </c>
      <c r="R167" s="486">
        <v>7.9999998211860657E-2</v>
      </c>
      <c r="S167" s="486"/>
      <c r="T167">
        <v>6</v>
      </c>
      <c r="U167" s="469" t="str">
        <f t="shared" si="34"/>
        <v>C14-R46</v>
      </c>
      <c r="V167" s="968">
        <v>14</v>
      </c>
      <c r="W167" s="470" t="s">
        <v>493</v>
      </c>
      <c r="X167" s="470" t="s">
        <v>494</v>
      </c>
      <c r="Y167" s="969">
        <v>46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6" t="str">
        <f>D12</f>
        <v>Km 11+950- Km 12+030</v>
      </c>
      <c r="C168" s="404" t="str">
        <f t="shared" si="32"/>
        <v>C14-R44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0.36238425925926165</v>
      </c>
      <c r="Q168" s="484">
        <f t="shared" ca="1" si="44"/>
        <v>0.3625462962962987</v>
      </c>
      <c r="R168" s="486">
        <v>1.9999999552965164E-2</v>
      </c>
      <c r="S168" s="486"/>
      <c r="T168">
        <v>6</v>
      </c>
      <c r="U168" s="469" t="str">
        <f t="shared" si="34"/>
        <v>C14-R44</v>
      </c>
      <c r="V168" s="968">
        <v>14</v>
      </c>
      <c r="W168" s="470" t="s">
        <v>493</v>
      </c>
      <c r="X168" s="470" t="s">
        <v>494</v>
      </c>
      <c r="Y168" s="969">
        <v>44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6"/>
      <c r="C169" s="404" t="str">
        <f t="shared" si="32"/>
        <v>C14-R42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0.36281250000000242</v>
      </c>
      <c r="Q169" s="484">
        <f t="shared" ca="1" si="44"/>
        <v>0.36297453703703947</v>
      </c>
      <c r="R169" s="486">
        <v>2.9999999329447746E-2</v>
      </c>
      <c r="S169" s="486"/>
      <c r="T169">
        <v>6</v>
      </c>
      <c r="U169" s="469" t="str">
        <f t="shared" si="34"/>
        <v>C14-R42</v>
      </c>
      <c r="V169" s="968">
        <v>14</v>
      </c>
      <c r="W169" s="470" t="s">
        <v>493</v>
      </c>
      <c r="X169" s="470" t="s">
        <v>494</v>
      </c>
      <c r="Y169" s="969">
        <v>42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6"/>
      <c r="C170" s="404" t="str">
        <f t="shared" si="32"/>
        <v>C14-R40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0.36326388888889133</v>
      </c>
      <c r="Q170" s="484">
        <f t="shared" ca="1" si="44"/>
        <v>0.36341435185185428</v>
      </c>
      <c r="R170" s="486">
        <v>0.14000000059604645</v>
      </c>
      <c r="S170" s="486"/>
      <c r="T170">
        <v>6</v>
      </c>
      <c r="U170" s="469" t="str">
        <f t="shared" si="34"/>
        <v>C14-R40</v>
      </c>
      <c r="V170" s="968">
        <v>14</v>
      </c>
      <c r="W170" s="470" t="s">
        <v>493</v>
      </c>
      <c r="X170" s="470" t="s">
        <v>494</v>
      </c>
      <c r="Y170" s="969">
        <v>40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6"/>
      <c r="C171" s="404" t="str">
        <f t="shared" si="32"/>
        <v>C14-R38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0.36364583333333578</v>
      </c>
      <c r="Q171" s="484">
        <f t="shared" ca="1" si="44"/>
        <v>0.36381944444444692</v>
      </c>
      <c r="R171" s="486">
        <v>0.14000000059604645</v>
      </c>
      <c r="S171" s="486"/>
      <c r="T171">
        <v>6</v>
      </c>
      <c r="U171" s="469" t="str">
        <f t="shared" si="34"/>
        <v>C14-R38</v>
      </c>
      <c r="V171" s="968">
        <v>14</v>
      </c>
      <c r="W171" s="470" t="s">
        <v>493</v>
      </c>
      <c r="X171" s="470" t="s">
        <v>494</v>
      </c>
      <c r="Y171" s="969">
        <v>38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6"/>
      <c r="C172" s="404" t="str">
        <f t="shared" si="32"/>
        <v>C14-R36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0.36409722222222468</v>
      </c>
      <c r="Q172" s="484">
        <f t="shared" ca="1" si="44"/>
        <v>0.36427083333333582</v>
      </c>
      <c r="R172" s="486">
        <v>9.9999997764825821E-3</v>
      </c>
      <c r="S172" s="486"/>
      <c r="T172">
        <v>6</v>
      </c>
      <c r="U172" s="469" t="str">
        <f t="shared" si="34"/>
        <v>C14-R36</v>
      </c>
      <c r="V172" s="968">
        <v>14</v>
      </c>
      <c r="W172" s="470" t="s">
        <v>493</v>
      </c>
      <c r="X172" s="470" t="s">
        <v>494</v>
      </c>
      <c r="Y172" s="969">
        <v>36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6"/>
      <c r="C173" s="404" t="str">
        <f t="shared" si="32"/>
        <v>C14-R34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0.36452546296296545</v>
      </c>
      <c r="Q173" s="484">
        <f t="shared" ca="1" si="44"/>
        <v>0.3646875000000025</v>
      </c>
      <c r="R173" s="486">
        <v>0.12999999523162842</v>
      </c>
      <c r="S173" s="486"/>
      <c r="T173">
        <v>6</v>
      </c>
      <c r="U173" s="469" t="str">
        <f t="shared" si="34"/>
        <v>C14-R34</v>
      </c>
      <c r="V173" s="968">
        <v>14</v>
      </c>
      <c r="W173" s="470" t="s">
        <v>493</v>
      </c>
      <c r="X173" s="470" t="s">
        <v>494</v>
      </c>
      <c r="Y173" s="969">
        <v>34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6"/>
      <c r="C174" s="404" t="str">
        <f t="shared" si="32"/>
        <v>C14-R32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0.36491898148148399</v>
      </c>
      <c r="Q174" s="484">
        <f t="shared" ca="1" si="44"/>
        <v>0.36506944444444694</v>
      </c>
      <c r="R174" s="486">
        <v>5.9999998658895493E-2</v>
      </c>
      <c r="S174" s="486"/>
      <c r="T174">
        <v>6</v>
      </c>
      <c r="U174" s="469" t="str">
        <f t="shared" si="34"/>
        <v>C14-R32</v>
      </c>
      <c r="V174" s="968">
        <v>14</v>
      </c>
      <c r="W174" s="470" t="s">
        <v>493</v>
      </c>
      <c r="X174" s="470" t="s">
        <v>494</v>
      </c>
      <c r="Y174" s="969">
        <v>32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6"/>
      <c r="C175" s="404" t="str">
        <f t="shared" si="32"/>
        <v>C14-R30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0.3653587962962988</v>
      </c>
      <c r="Q175" s="484">
        <f t="shared" ca="1" si="44"/>
        <v>0.36553240740740994</v>
      </c>
      <c r="R175" s="486">
        <v>0.14000000059604645</v>
      </c>
      <c r="S175" s="486"/>
      <c r="T175">
        <v>6</v>
      </c>
      <c r="U175" s="469" t="str">
        <f t="shared" si="34"/>
        <v>C14-R30</v>
      </c>
      <c r="V175" s="968">
        <v>14</v>
      </c>
      <c r="W175" s="470" t="s">
        <v>493</v>
      </c>
      <c r="X175" s="470" t="s">
        <v>494</v>
      </c>
      <c r="Y175" s="969">
        <v>30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6"/>
      <c r="C176" s="404" t="str">
        <f t="shared" si="32"/>
        <v>C14-R28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0.36576388888889144</v>
      </c>
      <c r="Q176" s="484">
        <f t="shared" ca="1" si="44"/>
        <v>0.36590277777778035</v>
      </c>
      <c r="R176" s="486">
        <v>3.9999999105930328E-2</v>
      </c>
      <c r="S176" s="486"/>
      <c r="T176">
        <v>6</v>
      </c>
      <c r="U176" s="501" t="str">
        <f t="shared" si="34"/>
        <v>C14-R28</v>
      </c>
      <c r="V176" s="968">
        <v>14</v>
      </c>
      <c r="W176" s="501" t="s">
        <v>493</v>
      </c>
      <c r="X176" s="470" t="s">
        <v>494</v>
      </c>
      <c r="Y176" s="969">
        <v>28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6"/>
      <c r="C177" s="404" t="str">
        <f t="shared" si="32"/>
        <v>C14-R26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0.36615740740740998</v>
      </c>
      <c r="Q177" s="484">
        <f t="shared" ca="1" si="44"/>
        <v>0.36631944444444703</v>
      </c>
      <c r="R177" s="486">
        <v>2.9999999329447746E-2</v>
      </c>
      <c r="S177" s="486"/>
      <c r="T177">
        <v>6</v>
      </c>
      <c r="U177" s="469" t="str">
        <f t="shared" si="34"/>
        <v>C14-R26</v>
      </c>
      <c r="V177" s="968">
        <v>14</v>
      </c>
      <c r="W177" s="470" t="s">
        <v>493</v>
      </c>
      <c r="X177" s="470" t="s">
        <v>494</v>
      </c>
      <c r="Y177" s="969">
        <v>26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6"/>
      <c r="C178" s="404" t="str">
        <f t="shared" si="32"/>
        <v>C14-R24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0.36657407407407666</v>
      </c>
      <c r="Q178" s="484">
        <f t="shared" ca="1" si="44"/>
        <v>0.36672453703703961</v>
      </c>
      <c r="R178" s="486">
        <v>1.9999999552965164E-2</v>
      </c>
      <c r="S178" s="486"/>
      <c r="T178">
        <v>6</v>
      </c>
      <c r="U178" s="469" t="str">
        <f t="shared" si="34"/>
        <v>C14-R24</v>
      </c>
      <c r="V178" s="968">
        <v>14</v>
      </c>
      <c r="W178" s="470" t="s">
        <v>493</v>
      </c>
      <c r="X178" s="470" t="s">
        <v>494</v>
      </c>
      <c r="Y178" s="969">
        <v>24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6"/>
      <c r="C179" s="404" t="str">
        <f t="shared" si="32"/>
        <v>C14-R22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0.36697916666666924</v>
      </c>
      <c r="Q179" s="484">
        <f t="shared" ca="1" si="44"/>
        <v>0.36714120370370629</v>
      </c>
      <c r="R179" s="486">
        <v>0.15000000596046448</v>
      </c>
      <c r="S179" s="486"/>
      <c r="T179">
        <v>6</v>
      </c>
      <c r="U179" s="469" t="str">
        <f t="shared" si="34"/>
        <v>C14-R22</v>
      </c>
      <c r="V179" s="968">
        <v>14</v>
      </c>
      <c r="W179" s="470" t="s">
        <v>493</v>
      </c>
      <c r="X179" s="470" t="s">
        <v>494</v>
      </c>
      <c r="Y179" s="969">
        <v>22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6"/>
      <c r="C180" s="404" t="str">
        <f t="shared" si="32"/>
        <v>C14-R20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0.36743055555555815</v>
      </c>
      <c r="Q180" s="484">
        <f t="shared" ca="1" si="44"/>
        <v>0.36756944444444706</v>
      </c>
      <c r="R180" s="486">
        <v>0.10999999940395355</v>
      </c>
      <c r="S180" s="486"/>
      <c r="T180">
        <v>6</v>
      </c>
      <c r="U180" s="469" t="str">
        <f t="shared" si="34"/>
        <v>C14-R20</v>
      </c>
      <c r="V180" s="968">
        <v>14</v>
      </c>
      <c r="W180" s="470" t="s">
        <v>493</v>
      </c>
      <c r="X180" s="470" t="s">
        <v>494</v>
      </c>
      <c r="Y180" s="969">
        <v>20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6"/>
      <c r="C181" s="404" t="str">
        <f t="shared" si="32"/>
        <v>C14-R18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0.36784722222222482</v>
      </c>
      <c r="Q181" s="484">
        <f t="shared" ca="1" si="44"/>
        <v>0.36802083333333596</v>
      </c>
      <c r="R181" s="486">
        <v>9.9999997764825821E-3</v>
      </c>
      <c r="S181" s="486"/>
      <c r="T181">
        <v>6</v>
      </c>
      <c r="U181" s="469" t="str">
        <f t="shared" si="34"/>
        <v>C14-R18</v>
      </c>
      <c r="V181" s="968">
        <v>14</v>
      </c>
      <c r="W181" s="470" t="s">
        <v>493</v>
      </c>
      <c r="X181" s="470" t="s">
        <v>494</v>
      </c>
      <c r="Y181" s="969">
        <v>18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6"/>
      <c r="C182" s="404" t="str">
        <f t="shared" si="32"/>
        <v>C14-R16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0.36825231481481746</v>
      </c>
      <c r="Q182" s="484">
        <f t="shared" ca="1" si="44"/>
        <v>0.3684259259259286</v>
      </c>
      <c r="R182" s="486">
        <v>9.0000003576278687E-2</v>
      </c>
      <c r="S182" s="486"/>
      <c r="T182">
        <v>6</v>
      </c>
      <c r="U182" s="469" t="str">
        <f t="shared" si="34"/>
        <v>C14-R16</v>
      </c>
      <c r="V182" s="968">
        <v>14</v>
      </c>
      <c r="W182" s="470" t="s">
        <v>493</v>
      </c>
      <c r="X182" s="470" t="s">
        <v>494</v>
      </c>
      <c r="Y182" s="969">
        <v>16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6"/>
      <c r="C183" s="404" t="str">
        <f t="shared" si="32"/>
        <v>C14-R14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0.36869212962963233</v>
      </c>
      <c r="Q183" s="484">
        <f t="shared" ca="1" si="44"/>
        <v>0.36884259259259528</v>
      </c>
      <c r="R183" s="486">
        <v>9.0000003576278687E-2</v>
      </c>
      <c r="S183" s="486"/>
      <c r="T183">
        <v>6</v>
      </c>
      <c r="U183" s="469" t="str">
        <f t="shared" si="34"/>
        <v>C14-R14</v>
      </c>
      <c r="V183" s="968">
        <v>14</v>
      </c>
      <c r="W183" s="470" t="s">
        <v>493</v>
      </c>
      <c r="X183" s="470" t="s">
        <v>494</v>
      </c>
      <c r="Y183" s="969">
        <v>14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6"/>
      <c r="C184" s="404" t="str">
        <f t="shared" si="32"/>
        <v>C14-R12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0.36909722222222491</v>
      </c>
      <c r="Q184" s="484">
        <f t="shared" ca="1" si="44"/>
        <v>0.36925925925926195</v>
      </c>
      <c r="R184" s="486">
        <v>0.12999999523162842</v>
      </c>
      <c r="S184" s="486"/>
      <c r="T184">
        <v>6</v>
      </c>
      <c r="U184" s="469" t="str">
        <f t="shared" si="34"/>
        <v>C14-R12</v>
      </c>
      <c r="V184" s="968">
        <v>14</v>
      </c>
      <c r="W184" s="470" t="s">
        <v>493</v>
      </c>
      <c r="X184" s="470" t="s">
        <v>494</v>
      </c>
      <c r="Y184" s="969">
        <v>12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6"/>
      <c r="C185" s="404" t="str">
        <f t="shared" si="32"/>
        <v>C14-R10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0.36954861111111381</v>
      </c>
      <c r="Q185" s="484">
        <f t="shared" ca="1" si="44"/>
        <v>0.36972222222222495</v>
      </c>
      <c r="R185" s="486">
        <v>0.12999999523162842</v>
      </c>
      <c r="S185" s="486"/>
      <c r="T185">
        <v>6</v>
      </c>
      <c r="U185" s="469" t="str">
        <f t="shared" si="34"/>
        <v>C14-R10</v>
      </c>
      <c r="V185" s="968">
        <v>14</v>
      </c>
      <c r="W185" s="470" t="s">
        <v>493</v>
      </c>
      <c r="X185" s="470" t="s">
        <v>494</v>
      </c>
      <c r="Y185" s="969">
        <v>10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6"/>
      <c r="C186" s="404" t="str">
        <f t="shared" si="32"/>
        <v>C14-R8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0.36997685185185458</v>
      </c>
      <c r="Q186" s="484">
        <f t="shared" ca="1" si="44"/>
        <v>0.37013888888889163</v>
      </c>
      <c r="R186" s="486">
        <v>3.9999999105930328E-2</v>
      </c>
      <c r="S186" s="486"/>
      <c r="T186">
        <v>7</v>
      </c>
      <c r="U186" s="469" t="str">
        <f t="shared" si="34"/>
        <v>C14-R8</v>
      </c>
      <c r="V186" s="968">
        <v>14</v>
      </c>
      <c r="W186" s="470" t="s">
        <v>493</v>
      </c>
      <c r="X186" s="470" t="s">
        <v>494</v>
      </c>
      <c r="Y186" s="969">
        <v>8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6"/>
      <c r="C187" s="404" t="str">
        <f t="shared" si="32"/>
        <v>C14-R6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0.37040509259259535</v>
      </c>
      <c r="Q187" s="484">
        <f t="shared" ca="1" si="44"/>
        <v>0.3705555555555583</v>
      </c>
      <c r="R187" s="486">
        <v>0.10000000149011612</v>
      </c>
      <c r="S187" s="486"/>
      <c r="T187">
        <v>7</v>
      </c>
      <c r="U187" s="469" t="str">
        <f t="shared" si="34"/>
        <v>C14-R6</v>
      </c>
      <c r="V187" s="968">
        <v>14</v>
      </c>
      <c r="W187" s="470" t="s">
        <v>493</v>
      </c>
      <c r="X187" s="470" t="s">
        <v>494</v>
      </c>
      <c r="Y187" s="969">
        <v>6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6"/>
      <c r="C188" s="404" t="str">
        <f t="shared" si="32"/>
        <v>C14-R4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0.37079861111111384</v>
      </c>
      <c r="Q188" s="484">
        <f t="shared" ca="1" si="44"/>
        <v>0.37096064814815088</v>
      </c>
      <c r="R188" s="486">
        <v>9.9999997764825821E-3</v>
      </c>
      <c r="S188" s="486"/>
      <c r="T188">
        <v>7</v>
      </c>
      <c r="U188" s="469" t="str">
        <f t="shared" si="34"/>
        <v>C14-R4</v>
      </c>
      <c r="V188" s="968">
        <v>14</v>
      </c>
      <c r="W188" s="470" t="s">
        <v>493</v>
      </c>
      <c r="X188" s="470" t="s">
        <v>494</v>
      </c>
      <c r="Y188" s="969">
        <v>4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6"/>
      <c r="C189" s="404" t="str">
        <f t="shared" si="32"/>
        <v>C14-R2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0.37119212962963238</v>
      </c>
      <c r="Q189" s="484">
        <f t="shared" ca="1" si="44"/>
        <v>0.37133101851852129</v>
      </c>
      <c r="R189" s="486">
        <v>0.14000000059604645</v>
      </c>
      <c r="S189" s="486"/>
      <c r="T189">
        <v>7</v>
      </c>
      <c r="U189" s="469" t="str">
        <f t="shared" si="34"/>
        <v>C14-R2</v>
      </c>
      <c r="V189" s="968">
        <v>14</v>
      </c>
      <c r="W189" s="470" t="s">
        <v>493</v>
      </c>
      <c r="X189" s="470" t="s">
        <v>494</v>
      </c>
      <c r="Y189" s="969">
        <v>2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6"/>
      <c r="C190" s="404" t="str">
        <f t="shared" si="32"/>
        <v>C15-R1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0.37156250000000279</v>
      </c>
      <c r="Q190" s="484">
        <f t="shared" ca="1" si="44"/>
        <v>0.3717013888888917</v>
      </c>
      <c r="R190" s="486">
        <v>0.12999999523162842</v>
      </c>
      <c r="S190" s="486"/>
      <c r="T190">
        <v>7</v>
      </c>
      <c r="U190" s="469" t="str">
        <f t="shared" si="34"/>
        <v>C15-R1</v>
      </c>
      <c r="V190" s="968">
        <v>15</v>
      </c>
      <c r="W190" s="470" t="s">
        <v>493</v>
      </c>
      <c r="X190" s="470" t="s">
        <v>494</v>
      </c>
      <c r="Y190" s="969">
        <v>1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6"/>
      <c r="C191" s="404" t="str">
        <f t="shared" si="32"/>
        <v>C15-R3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0.37199074074074356</v>
      </c>
      <c r="Q191" s="484">
        <f t="shared" ca="1" si="44"/>
        <v>0.37215277777778061</v>
      </c>
      <c r="R191" s="486">
        <v>1.9999999552965164E-2</v>
      </c>
      <c r="S191" s="486"/>
      <c r="T191">
        <v>7</v>
      </c>
      <c r="U191" s="469" t="str">
        <f t="shared" si="34"/>
        <v>C15-R3</v>
      </c>
      <c r="V191" s="968">
        <v>15</v>
      </c>
      <c r="W191" s="470" t="s">
        <v>493</v>
      </c>
      <c r="X191" s="470" t="s">
        <v>494</v>
      </c>
      <c r="Y191" s="969">
        <v>3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6"/>
      <c r="C192" s="404" t="str">
        <f t="shared" si="32"/>
        <v>C15-R5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0.37240740740741024</v>
      </c>
      <c r="Q192" s="484">
        <f t="shared" ca="1" si="44"/>
        <v>0.37258101851852138</v>
      </c>
      <c r="R192" s="486">
        <v>0.15000000596046448</v>
      </c>
      <c r="S192" s="486"/>
      <c r="T192">
        <v>7</v>
      </c>
      <c r="U192" s="469" t="str">
        <f t="shared" si="34"/>
        <v>C15-R5</v>
      </c>
      <c r="V192" s="968">
        <v>15</v>
      </c>
      <c r="W192" s="470" t="s">
        <v>493</v>
      </c>
      <c r="X192" s="470" t="s">
        <v>494</v>
      </c>
      <c r="Y192" s="969">
        <v>5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6"/>
      <c r="C193" s="404" t="str">
        <f t="shared" si="32"/>
        <v>C15-R7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0.37283564814815101</v>
      </c>
      <c r="Q193" s="484">
        <f t="shared" ca="1" si="44"/>
        <v>0.37300925925926215</v>
      </c>
      <c r="R193" s="486">
        <v>5.9999998658895493E-2</v>
      </c>
      <c r="S193" s="486"/>
      <c r="T193">
        <v>7</v>
      </c>
      <c r="U193" s="469" t="str">
        <f t="shared" si="34"/>
        <v>C15-R7</v>
      </c>
      <c r="V193" s="968">
        <v>15</v>
      </c>
      <c r="W193" s="470" t="s">
        <v>493</v>
      </c>
      <c r="X193" s="470" t="s">
        <v>494</v>
      </c>
      <c r="Y193" s="969">
        <v>7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6"/>
      <c r="C194" s="404" t="str">
        <f t="shared" si="32"/>
        <v>C15-R9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0.37329861111111401</v>
      </c>
      <c r="Q194" s="484">
        <f t="shared" ca="1" si="44"/>
        <v>0.37344907407407696</v>
      </c>
      <c r="R194" s="486">
        <v>9.0000003576278687E-2</v>
      </c>
      <c r="S194" s="486"/>
      <c r="T194">
        <v>7</v>
      </c>
      <c r="U194" s="469" t="str">
        <f t="shared" si="34"/>
        <v>C15-R9</v>
      </c>
      <c r="V194" s="968">
        <v>15</v>
      </c>
      <c r="W194" s="470" t="s">
        <v>493</v>
      </c>
      <c r="X194" s="470" t="s">
        <v>494</v>
      </c>
      <c r="Y194" s="969">
        <v>9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6"/>
      <c r="C195" s="404" t="str">
        <f t="shared" si="32"/>
        <v>C15-R11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0.37371527777778069</v>
      </c>
      <c r="Q195" s="484">
        <f t="shared" ca="1" si="44"/>
        <v>0.37386574074074364</v>
      </c>
      <c r="R195" s="486">
        <v>7.9999998211860657E-2</v>
      </c>
      <c r="S195" s="486"/>
      <c r="T195">
        <v>7</v>
      </c>
      <c r="U195" s="469" t="str">
        <f t="shared" si="34"/>
        <v>C15-R11</v>
      </c>
      <c r="V195" s="968">
        <v>15</v>
      </c>
      <c r="W195" s="470" t="s">
        <v>493</v>
      </c>
      <c r="X195" s="470" t="s">
        <v>494</v>
      </c>
      <c r="Y195" s="969">
        <v>11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6"/>
      <c r="C196" s="404" t="str">
        <f t="shared" si="32"/>
        <v>C15-R13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0.3741550925925955</v>
      </c>
      <c r="Q196" s="484">
        <f t="shared" ca="1" si="44"/>
        <v>0.37429398148148441</v>
      </c>
      <c r="R196" s="486">
        <v>5.000000074505806E-2</v>
      </c>
      <c r="S196" s="486"/>
      <c r="T196">
        <v>7</v>
      </c>
      <c r="U196" s="469" t="str">
        <f t="shared" si="34"/>
        <v>C15-R13</v>
      </c>
      <c r="V196" s="968">
        <v>15</v>
      </c>
      <c r="W196" s="470" t="s">
        <v>493</v>
      </c>
      <c r="X196" s="470" t="s">
        <v>494</v>
      </c>
      <c r="Y196" s="969">
        <v>13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6"/>
      <c r="C197" s="404" t="str">
        <f t="shared" si="32"/>
        <v>C15-R15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0.37458333333333627</v>
      </c>
      <c r="Q197" s="484">
        <f t="shared" ca="1" si="44"/>
        <v>0.37473379629629922</v>
      </c>
      <c r="R197" s="486">
        <v>0.15000000596046448</v>
      </c>
      <c r="S197" s="486"/>
      <c r="T197">
        <v>7</v>
      </c>
      <c r="U197" s="501" t="str">
        <f t="shared" si="34"/>
        <v>C15-R15</v>
      </c>
      <c r="V197" s="968">
        <v>15</v>
      </c>
      <c r="W197" s="501" t="s">
        <v>493</v>
      </c>
      <c r="X197" s="470" t="s">
        <v>494</v>
      </c>
      <c r="Y197" s="969">
        <v>15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6"/>
      <c r="C198" s="404" t="str">
        <f t="shared" si="32"/>
        <v>C15-R17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0.37497685185185475</v>
      </c>
      <c r="Q198" s="484">
        <f t="shared" ca="1" si="44"/>
        <v>0.37511574074074366</v>
      </c>
      <c r="R198" s="486">
        <v>0.12999999523162842</v>
      </c>
      <c r="S198" s="486"/>
      <c r="T198">
        <v>7</v>
      </c>
      <c r="U198" s="501" t="str">
        <f t="shared" si="34"/>
        <v>C15-R17</v>
      </c>
      <c r="V198" s="968">
        <v>15</v>
      </c>
      <c r="W198" s="501" t="s">
        <v>493</v>
      </c>
      <c r="X198" s="470" t="s">
        <v>494</v>
      </c>
      <c r="Y198" s="969">
        <v>17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6"/>
      <c r="C199" s="404" t="str">
        <f t="shared" si="32"/>
        <v>C15-R19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0.37534722222222516</v>
      </c>
      <c r="Q199" s="484">
        <f t="shared" ca="1" si="44"/>
        <v>0.3755208333333363</v>
      </c>
      <c r="R199" s="486">
        <v>3.9999999105930328E-2</v>
      </c>
      <c r="S199" s="486"/>
      <c r="T199">
        <v>7</v>
      </c>
      <c r="U199" s="469" t="str">
        <f t="shared" si="34"/>
        <v>C15-R19</v>
      </c>
      <c r="V199" s="968">
        <v>15</v>
      </c>
      <c r="W199" s="470" t="s">
        <v>493</v>
      </c>
      <c r="X199" s="470" t="s">
        <v>494</v>
      </c>
      <c r="Y199" s="969">
        <v>19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6"/>
      <c r="C200" s="404" t="str">
        <f t="shared" si="32"/>
        <v>C15-R21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0.37576388888889184</v>
      </c>
      <c r="Q200" s="484">
        <f t="shared" ca="1" si="44"/>
        <v>0.37592592592592888</v>
      </c>
      <c r="R200" s="486">
        <v>2.9999999329447746E-2</v>
      </c>
      <c r="S200" s="486"/>
      <c r="T200">
        <v>7</v>
      </c>
      <c r="U200" s="469" t="str">
        <f t="shared" si="34"/>
        <v>C15-R21</v>
      </c>
      <c r="V200" s="968">
        <v>15</v>
      </c>
      <c r="W200" s="470" t="s">
        <v>493</v>
      </c>
      <c r="X200" s="470" t="s">
        <v>494</v>
      </c>
      <c r="Y200" s="969">
        <v>21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6"/>
      <c r="C201" s="404" t="str">
        <f t="shared" si="32"/>
        <v>C15-R23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0.37616898148148442</v>
      </c>
      <c r="Q201" s="484">
        <f t="shared" ca="1" si="44"/>
        <v>0.37633101851852147</v>
      </c>
      <c r="R201" s="486">
        <v>1.9999999552965164E-2</v>
      </c>
      <c r="S201" s="486"/>
      <c r="T201">
        <v>7</v>
      </c>
      <c r="U201" s="469" t="str">
        <f t="shared" si="34"/>
        <v>C15-R23</v>
      </c>
      <c r="V201" s="968">
        <v>15</v>
      </c>
      <c r="W201" s="470" t="s">
        <v>493</v>
      </c>
      <c r="X201" s="470" t="s">
        <v>494</v>
      </c>
      <c r="Y201" s="969">
        <v>23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6"/>
      <c r="C202" s="404" t="str">
        <f t="shared" si="32"/>
        <v>C15-R25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0.37660879629629923</v>
      </c>
      <c r="Q202" s="484">
        <f t="shared" ca="1" si="44"/>
        <v>0.37675925925926218</v>
      </c>
      <c r="R202" s="486">
        <v>9.9999997764825821E-3</v>
      </c>
      <c r="S202" s="486"/>
      <c r="T202">
        <v>7</v>
      </c>
      <c r="U202" s="469" t="str">
        <f t="shared" si="34"/>
        <v>C15-R25</v>
      </c>
      <c r="V202" s="968">
        <v>15</v>
      </c>
      <c r="W202" s="470" t="s">
        <v>493</v>
      </c>
      <c r="X202" s="470" t="s">
        <v>494</v>
      </c>
      <c r="Y202" s="969">
        <v>25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6"/>
      <c r="C203" s="404" t="str">
        <f t="shared" si="32"/>
        <v>C15-R27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0.37703703703703995</v>
      </c>
      <c r="Q203" s="484">
        <f t="shared" ca="1" si="44"/>
        <v>0.3771875000000029</v>
      </c>
      <c r="R203" s="486">
        <v>0.11999999731779099</v>
      </c>
      <c r="S203" s="486"/>
      <c r="T203">
        <v>7</v>
      </c>
      <c r="U203" s="469" t="str">
        <f t="shared" si="34"/>
        <v>C15-R27</v>
      </c>
      <c r="V203" s="968">
        <v>15</v>
      </c>
      <c r="W203" s="470" t="s">
        <v>493</v>
      </c>
      <c r="X203" s="470" t="s">
        <v>494</v>
      </c>
      <c r="Y203" s="969">
        <v>27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6"/>
      <c r="C204" s="404" t="str">
        <f t="shared" si="32"/>
        <v>C15-R29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0.37741898148148439</v>
      </c>
      <c r="Q204" s="484">
        <f t="shared" ca="1" si="44"/>
        <v>0.37758101851852144</v>
      </c>
      <c r="R204" s="486">
        <v>3.9999999105930328E-2</v>
      </c>
      <c r="S204" s="486"/>
      <c r="T204">
        <v>7</v>
      </c>
      <c r="U204" s="469" t="str">
        <f t="shared" si="34"/>
        <v>C15-R29</v>
      </c>
      <c r="V204" s="968">
        <v>15</v>
      </c>
      <c r="W204" s="470" t="s">
        <v>493</v>
      </c>
      <c r="X204" s="470" t="s">
        <v>494</v>
      </c>
      <c r="Y204" s="969">
        <v>29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6" t="str">
        <f>D12</f>
        <v>Km 11+950- Km 12+030</v>
      </c>
      <c r="C205" s="404" t="str">
        <f t="shared" si="32"/>
        <v>C15-R31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0.3778703703703733</v>
      </c>
      <c r="Q205" s="484">
        <f t="shared" ca="1" si="44"/>
        <v>0.37804398148148444</v>
      </c>
      <c r="R205" s="486">
        <v>9.0000003576278687E-2</v>
      </c>
      <c r="S205" s="486"/>
      <c r="T205">
        <v>7</v>
      </c>
      <c r="U205" s="469" t="str">
        <f t="shared" si="34"/>
        <v>C15-R31</v>
      </c>
      <c r="V205" s="968">
        <v>15</v>
      </c>
      <c r="W205" s="470" t="s">
        <v>493</v>
      </c>
      <c r="X205" s="470" t="s">
        <v>494</v>
      </c>
      <c r="Y205" s="969">
        <v>31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6"/>
      <c r="C206" s="404" t="str">
        <f t="shared" si="32"/>
        <v>C15-R33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0.3783333333333363</v>
      </c>
      <c r="Q206" s="484">
        <f t="shared" ca="1" si="44"/>
        <v>0.37847222222222521</v>
      </c>
      <c r="R206" s="486">
        <v>0.14000000059604645</v>
      </c>
      <c r="S206" s="486"/>
      <c r="T206">
        <v>7</v>
      </c>
      <c r="U206" s="469" t="str">
        <f t="shared" si="34"/>
        <v>C15-R33</v>
      </c>
      <c r="V206" s="968">
        <v>15</v>
      </c>
      <c r="W206" s="470" t="s">
        <v>493</v>
      </c>
      <c r="X206" s="470" t="s">
        <v>494</v>
      </c>
      <c r="Y206" s="969">
        <v>33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6"/>
      <c r="C207" s="404" t="str">
        <f t="shared" si="32"/>
        <v>C15-R35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0.37873842592592893</v>
      </c>
      <c r="Q207" s="484">
        <f t="shared" ca="1" si="44"/>
        <v>0.37890046296296598</v>
      </c>
      <c r="R207" s="486">
        <v>5.9999998658895493E-2</v>
      </c>
      <c r="S207" s="486"/>
      <c r="T207">
        <v>7</v>
      </c>
      <c r="U207" s="469" t="str">
        <f t="shared" si="34"/>
        <v>C15-R35</v>
      </c>
      <c r="V207" s="968">
        <v>15</v>
      </c>
      <c r="W207" s="470" t="s">
        <v>493</v>
      </c>
      <c r="X207" s="470" t="s">
        <v>494</v>
      </c>
      <c r="Y207" s="969">
        <v>35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6"/>
      <c r="C208" s="404" t="str">
        <f t="shared" si="32"/>
        <v>C15-R37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0.37913194444444748</v>
      </c>
      <c r="Q208" s="484">
        <f t="shared" ca="1" si="44"/>
        <v>0.37927083333333639</v>
      </c>
      <c r="R208" s="486">
        <v>0.15000000596046448</v>
      </c>
      <c r="S208" s="486"/>
      <c r="T208">
        <v>7</v>
      </c>
      <c r="U208" s="469" t="str">
        <f t="shared" si="34"/>
        <v>C15-R37</v>
      </c>
      <c r="V208" s="968">
        <v>15</v>
      </c>
      <c r="W208" s="470" t="s">
        <v>493</v>
      </c>
      <c r="X208" s="470" t="s">
        <v>494</v>
      </c>
      <c r="Y208" s="969">
        <v>37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6"/>
      <c r="C209" s="404" t="str">
        <f t="shared" si="32"/>
        <v>C15-R39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0.37950231481481789</v>
      </c>
      <c r="Q209" s="484">
        <f t="shared" ca="1" si="44"/>
        <v>0.3796412037037068</v>
      </c>
      <c r="R209" s="486">
        <v>0.12999999523162842</v>
      </c>
      <c r="S209" s="486"/>
      <c r="T209">
        <v>7</v>
      </c>
      <c r="U209" s="469" t="str">
        <f t="shared" si="34"/>
        <v>C15-R39</v>
      </c>
      <c r="V209" s="968">
        <v>15</v>
      </c>
      <c r="W209" s="470" t="s">
        <v>493</v>
      </c>
      <c r="X209" s="470" t="s">
        <v>494</v>
      </c>
      <c r="Y209" s="969">
        <v>39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6"/>
      <c r="C210" s="404" t="str">
        <f t="shared" ref="C210:C273" si="48">U210</f>
        <v>C15-R41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0.37989583333333643</v>
      </c>
      <c r="Q210" s="484">
        <f t="shared" ca="1" si="44"/>
        <v>0.38004629629629938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C15-R41</v>
      </c>
      <c r="V210" s="968">
        <v>15</v>
      </c>
      <c r="W210" s="470" t="s">
        <v>493</v>
      </c>
      <c r="X210" s="470" t="s">
        <v>494</v>
      </c>
      <c r="Y210" s="969">
        <v>41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6"/>
      <c r="C211" s="404" t="str">
        <f t="shared" si="48"/>
        <v>C15-R43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0.38028935185185492</v>
      </c>
      <c r="Q211" s="484">
        <f t="shared" ref="Q211:Q274" ca="1" si="60">P211+TIME(0,0,RANDBETWEEN(12,15))</f>
        <v>0.38046296296296606</v>
      </c>
      <c r="R211" s="486">
        <v>7.9999998211860657E-2</v>
      </c>
      <c r="S211" s="486"/>
      <c r="T211">
        <v>7</v>
      </c>
      <c r="U211" s="469" t="str">
        <f t="shared" si="50"/>
        <v>C15-R43</v>
      </c>
      <c r="V211" s="968">
        <v>15</v>
      </c>
      <c r="W211" s="470" t="s">
        <v>493</v>
      </c>
      <c r="X211" s="470" t="s">
        <v>494</v>
      </c>
      <c r="Y211" s="969">
        <v>43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6"/>
      <c r="C212" s="404" t="str">
        <f t="shared" si="48"/>
        <v>C15-R45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0.38074074074074382</v>
      </c>
      <c r="Q212" s="484">
        <f t="shared" ca="1" si="60"/>
        <v>0.38090277777778087</v>
      </c>
      <c r="R212" s="486">
        <v>1.9999999552965164E-2</v>
      </c>
      <c r="S212" s="486"/>
      <c r="T212">
        <v>7</v>
      </c>
      <c r="U212" s="469" t="str">
        <f t="shared" si="50"/>
        <v>C15-R45</v>
      </c>
      <c r="V212" s="968">
        <v>15</v>
      </c>
      <c r="W212" s="470" t="s">
        <v>493</v>
      </c>
      <c r="X212" s="470" t="s">
        <v>494</v>
      </c>
      <c r="Y212" s="969">
        <v>45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6"/>
      <c r="C213" s="404" t="str">
        <f t="shared" si="48"/>
        <v>C16-R42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0.38113425925926236</v>
      </c>
      <c r="Q213" s="484">
        <f t="shared" ca="1" si="60"/>
        <v>0.38127314814815128</v>
      </c>
      <c r="R213" s="486">
        <v>5.9999998658895493E-2</v>
      </c>
      <c r="S213" s="486"/>
      <c r="T213">
        <v>8</v>
      </c>
      <c r="U213" s="469" t="str">
        <f t="shared" si="50"/>
        <v>C16-R42</v>
      </c>
      <c r="V213" s="968">
        <v>16</v>
      </c>
      <c r="W213" s="470" t="s">
        <v>493</v>
      </c>
      <c r="X213" s="470" t="s">
        <v>494</v>
      </c>
      <c r="Y213" s="969">
        <v>42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6"/>
      <c r="C214" s="404" t="str">
        <f t="shared" si="48"/>
        <v>C16-R40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0.38155092592592904</v>
      </c>
      <c r="Q214" s="484">
        <f t="shared" ca="1" si="60"/>
        <v>0.38168981481481795</v>
      </c>
      <c r="R214" s="486">
        <v>7.9999998211860657E-2</v>
      </c>
      <c r="S214" s="486"/>
      <c r="T214">
        <v>8</v>
      </c>
      <c r="U214" s="469" t="str">
        <f t="shared" si="50"/>
        <v>C16-R40</v>
      </c>
      <c r="V214" s="968">
        <v>16</v>
      </c>
      <c r="W214" s="470" t="s">
        <v>493</v>
      </c>
      <c r="X214" s="470" t="s">
        <v>494</v>
      </c>
      <c r="Y214" s="969">
        <v>40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6"/>
      <c r="C215" s="404" t="str">
        <f t="shared" si="48"/>
        <v>C16-R38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0.38196759259259572</v>
      </c>
      <c r="Q215" s="484">
        <f t="shared" ca="1" si="60"/>
        <v>0.38214120370370686</v>
      </c>
      <c r="R215" s="486">
        <v>2.9999999329447746E-2</v>
      </c>
      <c r="S215" s="486"/>
      <c r="T215">
        <v>8</v>
      </c>
      <c r="U215" s="469" t="str">
        <f t="shared" si="50"/>
        <v>C16-R38</v>
      </c>
      <c r="V215" s="968">
        <v>16</v>
      </c>
      <c r="W215" s="470" t="s">
        <v>493</v>
      </c>
      <c r="X215" s="470" t="s">
        <v>494</v>
      </c>
      <c r="Y215" s="969">
        <v>38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6"/>
      <c r="C216" s="404" t="str">
        <f t="shared" si="48"/>
        <v>C16-R36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0.38239583333333649</v>
      </c>
      <c r="Q216" s="484">
        <f t="shared" ca="1" si="60"/>
        <v>0.38254629629629944</v>
      </c>
      <c r="R216" s="486">
        <v>5.9999998658895493E-2</v>
      </c>
      <c r="S216" s="486"/>
      <c r="T216">
        <v>8</v>
      </c>
      <c r="U216" s="469" t="str">
        <f t="shared" si="50"/>
        <v>C16-R36</v>
      </c>
      <c r="V216" s="968">
        <v>16</v>
      </c>
      <c r="W216" s="470" t="s">
        <v>493</v>
      </c>
      <c r="X216" s="470" t="s">
        <v>494</v>
      </c>
      <c r="Y216" s="969">
        <v>36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6"/>
      <c r="C217" s="404" t="str">
        <f t="shared" si="48"/>
        <v>C16-R34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0.38280092592592907</v>
      </c>
      <c r="Q217" s="484">
        <f t="shared" ca="1" si="60"/>
        <v>0.38295138888889202</v>
      </c>
      <c r="R217" s="486">
        <v>7.9999998211860657E-2</v>
      </c>
      <c r="S217" s="486"/>
      <c r="T217">
        <v>8</v>
      </c>
      <c r="U217" s="501" t="str">
        <f t="shared" si="50"/>
        <v>C16-R34</v>
      </c>
      <c r="V217" s="968">
        <v>16</v>
      </c>
      <c r="W217" s="501" t="s">
        <v>493</v>
      </c>
      <c r="X217" s="470" t="s">
        <v>494</v>
      </c>
      <c r="Y217" s="969">
        <v>34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6"/>
      <c r="C218" s="404" t="str">
        <f t="shared" si="48"/>
        <v>C16-R32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0.38319444444444756</v>
      </c>
      <c r="Q218" s="484">
        <f t="shared" ca="1" si="60"/>
        <v>0.38333333333333647</v>
      </c>
      <c r="R218" s="486">
        <v>7.9999998211860657E-2</v>
      </c>
      <c r="S218" s="486"/>
      <c r="T218">
        <v>8</v>
      </c>
      <c r="U218" s="469" t="str">
        <f t="shared" si="50"/>
        <v>C16-R32</v>
      </c>
      <c r="V218" s="968">
        <v>16</v>
      </c>
      <c r="W218" s="470" t="s">
        <v>493</v>
      </c>
      <c r="X218" s="470" t="s">
        <v>494</v>
      </c>
      <c r="Y218" s="969">
        <v>32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6"/>
      <c r="C219" s="404" t="str">
        <f t="shared" si="48"/>
        <v>C16-R30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0.38356481481481797</v>
      </c>
      <c r="Q219" s="484">
        <f t="shared" ca="1" si="60"/>
        <v>0.38372685185185501</v>
      </c>
      <c r="R219" s="486">
        <v>5.000000074505806E-2</v>
      </c>
      <c r="S219" s="486"/>
      <c r="T219">
        <v>8</v>
      </c>
      <c r="U219" s="469" t="str">
        <f t="shared" si="50"/>
        <v>C16-R30</v>
      </c>
      <c r="V219" s="968">
        <v>16</v>
      </c>
      <c r="W219" s="470" t="s">
        <v>493</v>
      </c>
      <c r="X219" s="470" t="s">
        <v>494</v>
      </c>
      <c r="Y219" s="969">
        <v>30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6"/>
      <c r="C220" s="404" t="str">
        <f t="shared" si="48"/>
        <v>C16-R28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0.38395833333333651</v>
      </c>
      <c r="Q220" s="484">
        <f t="shared" ca="1" si="60"/>
        <v>0.38410879629629946</v>
      </c>
      <c r="R220" s="486">
        <v>7.9999998211860657E-2</v>
      </c>
      <c r="S220" s="486"/>
      <c r="T220">
        <v>8</v>
      </c>
      <c r="U220" s="469" t="str">
        <f t="shared" si="50"/>
        <v>C16-R28</v>
      </c>
      <c r="V220" s="968">
        <v>16</v>
      </c>
      <c r="W220" s="470" t="s">
        <v>493</v>
      </c>
      <c r="X220" s="470" t="s">
        <v>494</v>
      </c>
      <c r="Y220" s="969">
        <v>28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6"/>
      <c r="C221" s="404" t="str">
        <f t="shared" si="48"/>
        <v>C16-R26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0.38439814814815132</v>
      </c>
      <c r="Q221" s="484">
        <f t="shared" ca="1" si="60"/>
        <v>0.38453703703704023</v>
      </c>
      <c r="R221" s="486">
        <v>9.9999997764825821E-3</v>
      </c>
      <c r="S221" s="486"/>
      <c r="T221">
        <v>8</v>
      </c>
      <c r="U221" s="469" t="str">
        <f t="shared" si="50"/>
        <v>C16-R26</v>
      </c>
      <c r="V221" s="968">
        <v>16</v>
      </c>
      <c r="W221" s="470" t="s">
        <v>493</v>
      </c>
      <c r="X221" s="470" t="s">
        <v>494</v>
      </c>
      <c r="Y221" s="969">
        <v>26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6"/>
      <c r="C222" s="404" t="str">
        <f t="shared" si="48"/>
        <v>C16-R24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0.38478009259259577</v>
      </c>
      <c r="Q222" s="484">
        <f t="shared" ca="1" si="60"/>
        <v>0.38495370370370691</v>
      </c>
      <c r="R222" s="486">
        <v>0.10999999940395355</v>
      </c>
      <c r="S222" s="486"/>
      <c r="T222">
        <v>8</v>
      </c>
      <c r="U222" s="469" t="str">
        <f t="shared" si="50"/>
        <v>C16-R24</v>
      </c>
      <c r="V222" s="968">
        <v>16</v>
      </c>
      <c r="W222" s="470" t="s">
        <v>493</v>
      </c>
      <c r="X222" s="470" t="s">
        <v>494</v>
      </c>
      <c r="Y222" s="969">
        <v>24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6"/>
      <c r="C223" s="404" t="str">
        <f t="shared" si="48"/>
        <v>C16-R22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0.38523148148148467</v>
      </c>
      <c r="Q223" s="484">
        <f t="shared" ca="1" si="60"/>
        <v>0.38538194444444762</v>
      </c>
      <c r="R223" s="486">
        <v>9.9999997764825821E-3</v>
      </c>
      <c r="S223" s="486"/>
      <c r="T223">
        <v>8</v>
      </c>
      <c r="U223" s="469" t="str">
        <f t="shared" si="50"/>
        <v>C16-R22</v>
      </c>
      <c r="V223" s="968">
        <v>16</v>
      </c>
      <c r="W223" s="470" t="s">
        <v>493</v>
      </c>
      <c r="X223" s="470" t="s">
        <v>494</v>
      </c>
      <c r="Y223" s="969">
        <v>22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6"/>
      <c r="C224" s="404" t="str">
        <f t="shared" si="48"/>
        <v>C16-R20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0.38561342592592912</v>
      </c>
      <c r="Q224" s="484">
        <f t="shared" ca="1" si="60"/>
        <v>0.38577546296296616</v>
      </c>
      <c r="R224" s="486">
        <v>7.9999998211860657E-2</v>
      </c>
      <c r="S224" s="486"/>
      <c r="T224">
        <v>8</v>
      </c>
      <c r="U224" s="469" t="str">
        <f t="shared" si="50"/>
        <v>C16-R20</v>
      </c>
      <c r="V224" s="968">
        <v>16</v>
      </c>
      <c r="W224" s="470" t="s">
        <v>493</v>
      </c>
      <c r="X224" s="470" t="s">
        <v>494</v>
      </c>
      <c r="Y224" s="969">
        <v>20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6"/>
      <c r="C225" s="404" t="str">
        <f t="shared" si="48"/>
        <v>C16-R18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0.3860300925925958</v>
      </c>
      <c r="Q225" s="484">
        <f t="shared" ca="1" si="60"/>
        <v>0.38620370370370694</v>
      </c>
      <c r="R225" s="486">
        <v>0.10999999940395355</v>
      </c>
      <c r="S225" s="486"/>
      <c r="T225">
        <v>8</v>
      </c>
      <c r="U225" s="469" t="str">
        <f t="shared" si="50"/>
        <v>C16-R18</v>
      </c>
      <c r="V225" s="968">
        <v>16</v>
      </c>
      <c r="W225" s="470" t="s">
        <v>493</v>
      </c>
      <c r="X225" s="470" t="s">
        <v>494</v>
      </c>
      <c r="Y225" s="969">
        <v>18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6"/>
      <c r="C226" s="404" t="str">
        <f t="shared" si="48"/>
        <v>C16-R16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0.38646990740741066</v>
      </c>
      <c r="Q226" s="484">
        <f t="shared" ca="1" si="60"/>
        <v>0.38660879629629957</v>
      </c>
      <c r="R226" s="486">
        <v>9.0000003576278687E-2</v>
      </c>
      <c r="S226" s="486"/>
      <c r="T226">
        <v>8</v>
      </c>
      <c r="U226" s="469" t="str">
        <f t="shared" si="50"/>
        <v>C16-R16</v>
      </c>
      <c r="V226" s="968">
        <v>16</v>
      </c>
      <c r="W226" s="470" t="s">
        <v>493</v>
      </c>
      <c r="X226" s="470" t="s">
        <v>494</v>
      </c>
      <c r="Y226" s="969">
        <v>16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6"/>
      <c r="C227" s="404" t="str">
        <f t="shared" si="48"/>
        <v>C16-R14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0.38689814814815143</v>
      </c>
      <c r="Q227" s="484">
        <f t="shared" ca="1" si="60"/>
        <v>0.38704861111111438</v>
      </c>
      <c r="R227" s="486">
        <v>0.10000000149011612</v>
      </c>
      <c r="S227" s="486"/>
      <c r="T227">
        <v>8</v>
      </c>
      <c r="U227" s="469" t="str">
        <f t="shared" si="50"/>
        <v>C16-R14</v>
      </c>
      <c r="V227" s="968">
        <v>16</v>
      </c>
      <c r="W227" s="470" t="s">
        <v>493</v>
      </c>
      <c r="X227" s="470" t="s">
        <v>494</v>
      </c>
      <c r="Y227" s="969">
        <v>14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6"/>
      <c r="C228" s="404" t="str">
        <f t="shared" si="48"/>
        <v>C16-R12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0.38733796296296624</v>
      </c>
      <c r="Q228" s="484">
        <f t="shared" ca="1" si="60"/>
        <v>0.38751157407407738</v>
      </c>
      <c r="R228" s="486">
        <v>0.15000000596046448</v>
      </c>
      <c r="S228" s="486"/>
      <c r="T228">
        <v>8</v>
      </c>
      <c r="U228" s="469" t="str">
        <f t="shared" si="50"/>
        <v>C16-R12</v>
      </c>
      <c r="V228" s="968">
        <v>16</v>
      </c>
      <c r="W228" s="470" t="s">
        <v>493</v>
      </c>
      <c r="X228" s="470" t="s">
        <v>494</v>
      </c>
      <c r="Y228" s="969">
        <v>12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6"/>
      <c r="C229" s="404" t="str">
        <f t="shared" si="48"/>
        <v>C16-R10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0.38775462962963292</v>
      </c>
      <c r="Q229" s="484">
        <f t="shared" ca="1" si="60"/>
        <v>0.38790509259259587</v>
      </c>
      <c r="R229" s="486">
        <v>5.000000074505806E-2</v>
      </c>
      <c r="S229" s="486"/>
      <c r="T229">
        <v>8</v>
      </c>
      <c r="U229" s="469" t="str">
        <f t="shared" si="50"/>
        <v>C16-R10</v>
      </c>
      <c r="V229" s="968">
        <v>16</v>
      </c>
      <c r="W229" s="470" t="s">
        <v>493</v>
      </c>
      <c r="X229" s="470" t="s">
        <v>494</v>
      </c>
      <c r="Y229" s="969">
        <v>10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6"/>
      <c r="C230" s="404" t="str">
        <f t="shared" si="48"/>
        <v>C16-R8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0.3881597222222255</v>
      </c>
      <c r="Q230" s="484">
        <f t="shared" ca="1" si="60"/>
        <v>0.38831018518518845</v>
      </c>
      <c r="R230" s="486">
        <v>0.14000000059604645</v>
      </c>
      <c r="S230" s="486"/>
      <c r="T230">
        <v>8</v>
      </c>
      <c r="U230" s="469" t="str">
        <f t="shared" si="50"/>
        <v>C16-R8</v>
      </c>
      <c r="V230" s="968">
        <v>16</v>
      </c>
      <c r="W230" s="470" t="s">
        <v>493</v>
      </c>
      <c r="X230" s="470" t="s">
        <v>494</v>
      </c>
      <c r="Y230" s="969">
        <v>8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6"/>
      <c r="C231" s="404" t="str">
        <f t="shared" si="48"/>
        <v>C16-R6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0.38857638888889218</v>
      </c>
      <c r="Q231" s="484">
        <f t="shared" ca="1" si="60"/>
        <v>0.38871527777778109</v>
      </c>
      <c r="R231" s="486">
        <v>7.9999998211860657E-2</v>
      </c>
      <c r="S231" s="486"/>
      <c r="T231">
        <v>8</v>
      </c>
      <c r="U231" s="469" t="str">
        <f t="shared" si="50"/>
        <v>C16-R6</v>
      </c>
      <c r="V231" s="968">
        <v>16</v>
      </c>
      <c r="W231" s="470" t="s">
        <v>493</v>
      </c>
      <c r="X231" s="470" t="s">
        <v>494</v>
      </c>
      <c r="Y231" s="969">
        <v>6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6"/>
      <c r="C232" s="404" t="str">
        <f t="shared" si="48"/>
        <v>C16-R4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0.38895833333333663</v>
      </c>
      <c r="Q232" s="484">
        <f t="shared" ca="1" si="60"/>
        <v>0.38913194444444776</v>
      </c>
      <c r="R232" s="486">
        <v>0.15000000596046448</v>
      </c>
      <c r="S232" s="486"/>
      <c r="T232">
        <v>8</v>
      </c>
      <c r="U232" s="469" t="str">
        <f t="shared" si="50"/>
        <v>C16-R4</v>
      </c>
      <c r="V232" s="968">
        <v>16</v>
      </c>
      <c r="W232" s="470" t="s">
        <v>493</v>
      </c>
      <c r="X232" s="470" t="s">
        <v>494</v>
      </c>
      <c r="Y232" s="969">
        <v>4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6"/>
      <c r="C233" s="404" t="str">
        <f t="shared" si="48"/>
        <v>C16-R2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0.3893865740740774</v>
      </c>
      <c r="Q233" s="484">
        <f t="shared" ca="1" si="60"/>
        <v>0.38952546296296631</v>
      </c>
      <c r="R233" s="486">
        <v>0.12999999523162842</v>
      </c>
      <c r="S233" s="486"/>
      <c r="T233">
        <v>8</v>
      </c>
      <c r="U233" s="469" t="str">
        <f t="shared" si="50"/>
        <v>C16-R2</v>
      </c>
      <c r="V233" s="968">
        <v>16</v>
      </c>
      <c r="W233" s="470" t="s">
        <v>493</v>
      </c>
      <c r="X233" s="470" t="s">
        <v>494</v>
      </c>
      <c r="Y233" s="969">
        <v>2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6"/>
      <c r="C234" s="404" t="str">
        <f t="shared" si="48"/>
        <v>C17-R1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0.38980324074074407</v>
      </c>
      <c r="Q234" s="484">
        <f t="shared" ca="1" si="60"/>
        <v>0.38994212962963298</v>
      </c>
      <c r="R234" s="486">
        <v>1.9999999552965164E-2</v>
      </c>
      <c r="S234" s="486"/>
      <c r="T234">
        <v>8</v>
      </c>
      <c r="U234" s="469" t="str">
        <f t="shared" si="50"/>
        <v>C17-R1</v>
      </c>
      <c r="V234" s="968">
        <v>17</v>
      </c>
      <c r="W234" s="470" t="s">
        <v>493</v>
      </c>
      <c r="X234" s="470" t="s">
        <v>494</v>
      </c>
      <c r="Y234" s="969">
        <v>1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6"/>
      <c r="C235" s="404" t="str">
        <f t="shared" si="48"/>
        <v>C17-R3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0.39020833333333671</v>
      </c>
      <c r="Q235" s="484">
        <f t="shared" ca="1" si="60"/>
        <v>0.39037037037037375</v>
      </c>
      <c r="R235" s="486">
        <v>9.0000003576278687E-2</v>
      </c>
      <c r="S235" s="486"/>
      <c r="T235">
        <v>8</v>
      </c>
      <c r="U235" s="469" t="str">
        <f t="shared" si="50"/>
        <v>C17-R3</v>
      </c>
      <c r="V235" s="968">
        <v>17</v>
      </c>
      <c r="W235" s="470" t="s">
        <v>493</v>
      </c>
      <c r="X235" s="470" t="s">
        <v>494</v>
      </c>
      <c r="Y235" s="969">
        <v>3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6"/>
      <c r="C236" s="404" t="str">
        <f t="shared" si="48"/>
        <v>C17-R5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0.39061342592592929</v>
      </c>
      <c r="Q236" s="484">
        <f t="shared" ca="1" si="60"/>
        <v>0.39078703703704043</v>
      </c>
      <c r="R236" s="486">
        <v>9.9999997764825821E-3</v>
      </c>
      <c r="S236" s="486"/>
      <c r="T236">
        <v>8</v>
      </c>
      <c r="U236" s="469" t="str">
        <f t="shared" si="50"/>
        <v>C17-R5</v>
      </c>
      <c r="V236" s="968">
        <v>17</v>
      </c>
      <c r="W236" s="470" t="s">
        <v>493</v>
      </c>
      <c r="X236" s="470" t="s">
        <v>494</v>
      </c>
      <c r="Y236" s="969">
        <v>5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6"/>
      <c r="C237" s="404" t="str">
        <f t="shared" si="48"/>
        <v>C17-R7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0.39105324074074416</v>
      </c>
      <c r="Q237" s="484">
        <f t="shared" ca="1" si="60"/>
        <v>0.39119212962963307</v>
      </c>
      <c r="R237" s="486">
        <v>0.14000000059604645</v>
      </c>
      <c r="S237" s="486"/>
      <c r="T237">
        <v>8</v>
      </c>
      <c r="U237" s="469" t="str">
        <f t="shared" si="50"/>
        <v>C17-R7</v>
      </c>
      <c r="V237" s="968">
        <v>17</v>
      </c>
      <c r="W237" s="470" t="s">
        <v>493</v>
      </c>
      <c r="X237" s="470" t="s">
        <v>494</v>
      </c>
      <c r="Y237" s="969">
        <v>7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6"/>
      <c r="C238" s="404" t="str">
        <f t="shared" si="48"/>
        <v>C17-R9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0.3914467592592627</v>
      </c>
      <c r="Q238" s="484">
        <f t="shared" ca="1" si="60"/>
        <v>0.39158564814815161</v>
      </c>
      <c r="R238" s="486">
        <v>0.14000000059604645</v>
      </c>
      <c r="S238" s="486"/>
      <c r="T238">
        <v>8</v>
      </c>
      <c r="U238" s="501" t="str">
        <f t="shared" si="50"/>
        <v>C17-R9</v>
      </c>
      <c r="V238" s="968">
        <v>17</v>
      </c>
      <c r="W238" s="501" t="s">
        <v>493</v>
      </c>
      <c r="X238" s="470" t="s">
        <v>494</v>
      </c>
      <c r="Y238" s="969">
        <v>9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6"/>
      <c r="C239" s="404" t="str">
        <f t="shared" si="48"/>
        <v>C17-R11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0.39181712962963311</v>
      </c>
      <c r="Q239" s="484">
        <f t="shared" ca="1" si="60"/>
        <v>0.39197916666667015</v>
      </c>
      <c r="R239" s="486">
        <v>0.11999999731779099</v>
      </c>
      <c r="S239" s="486"/>
      <c r="T239">
        <v>8</v>
      </c>
      <c r="U239" s="469" t="str">
        <f t="shared" si="50"/>
        <v>C17-R11</v>
      </c>
      <c r="V239" s="968">
        <v>17</v>
      </c>
      <c r="W239" s="470" t="s">
        <v>493</v>
      </c>
      <c r="X239" s="470" t="s">
        <v>494</v>
      </c>
      <c r="Y239" s="969">
        <v>11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6"/>
      <c r="C240" s="404" t="str">
        <f t="shared" si="48"/>
        <v>C17-R13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0.39226851851852201</v>
      </c>
      <c r="Q240" s="484">
        <f t="shared" ca="1" si="60"/>
        <v>0.39243055555555906</v>
      </c>
      <c r="R240" s="486">
        <v>5.9999998658895493E-2</v>
      </c>
      <c r="S240" s="486"/>
      <c r="T240">
        <v>8</v>
      </c>
      <c r="U240" s="469" t="str">
        <f t="shared" si="50"/>
        <v>C17-R13</v>
      </c>
      <c r="V240" s="968">
        <v>17</v>
      </c>
      <c r="W240" s="470" t="s">
        <v>493</v>
      </c>
      <c r="X240" s="470" t="s">
        <v>494</v>
      </c>
      <c r="Y240" s="969">
        <v>13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6"/>
      <c r="C241" s="404" t="str">
        <f t="shared" si="48"/>
        <v>C17-R15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0.39270833333333682</v>
      </c>
      <c r="Q241" s="484">
        <f t="shared" ca="1" si="60"/>
        <v>0.39284722222222573</v>
      </c>
      <c r="R241" s="486">
        <v>3.9999999105930328E-2</v>
      </c>
      <c r="S241" s="486"/>
      <c r="T241">
        <v>9</v>
      </c>
      <c r="U241" s="469" t="str">
        <f t="shared" si="50"/>
        <v>C17-R15</v>
      </c>
      <c r="V241" s="968">
        <v>17</v>
      </c>
      <c r="W241" s="470" t="s">
        <v>493</v>
      </c>
      <c r="X241" s="470" t="s">
        <v>494</v>
      </c>
      <c r="Y241" s="969">
        <v>15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6" t="str">
        <f>D12</f>
        <v>Km 11+950- Km 12+030</v>
      </c>
      <c r="C242" s="404" t="str">
        <f t="shared" si="48"/>
        <v>C17-R17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0.39309027777778127</v>
      </c>
      <c r="Q242" s="484">
        <f t="shared" ca="1" si="60"/>
        <v>0.39325231481481832</v>
      </c>
      <c r="R242" s="486">
        <v>1.9999999552965164E-2</v>
      </c>
      <c r="S242" s="486"/>
      <c r="T242">
        <v>9</v>
      </c>
      <c r="U242" s="469" t="str">
        <f t="shared" si="50"/>
        <v>C17-R17</v>
      </c>
      <c r="V242" s="968">
        <v>17</v>
      </c>
      <c r="W242" s="470" t="s">
        <v>493</v>
      </c>
      <c r="X242" s="470" t="s">
        <v>494</v>
      </c>
      <c r="Y242" s="969">
        <v>17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6"/>
      <c r="C243" s="404" t="str">
        <f t="shared" si="48"/>
        <v>C17-R19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0.39348379629629981</v>
      </c>
      <c r="Q243" s="484">
        <f t="shared" ca="1" si="60"/>
        <v>0.39365740740741095</v>
      </c>
      <c r="R243" s="486">
        <v>0.12999999523162842</v>
      </c>
      <c r="S243" s="486"/>
      <c r="T243">
        <v>9</v>
      </c>
      <c r="U243" s="469" t="str">
        <f t="shared" si="50"/>
        <v>C17-R19</v>
      </c>
      <c r="V243" s="968">
        <v>17</v>
      </c>
      <c r="W243" s="470" t="s">
        <v>493</v>
      </c>
      <c r="X243" s="470" t="s">
        <v>494</v>
      </c>
      <c r="Y243" s="969">
        <v>19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6"/>
      <c r="C244" s="404" t="str">
        <f t="shared" si="48"/>
        <v>C17-R21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0.39390046296296649</v>
      </c>
      <c r="Q244" s="484">
        <f t="shared" ca="1" si="60"/>
        <v>0.39407407407407763</v>
      </c>
      <c r="R244" s="486">
        <v>2.9999999329447746E-2</v>
      </c>
      <c r="S244" s="486"/>
      <c r="T244">
        <v>9</v>
      </c>
      <c r="U244" s="469" t="str">
        <f t="shared" si="50"/>
        <v>C17-R21</v>
      </c>
      <c r="V244" s="968">
        <v>17</v>
      </c>
      <c r="W244" s="470" t="s">
        <v>493</v>
      </c>
      <c r="X244" s="470" t="s">
        <v>494</v>
      </c>
      <c r="Y244" s="969">
        <v>21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6"/>
      <c r="C245" s="404" t="str">
        <f t="shared" si="48"/>
        <v>C17-R23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0.39430555555555913</v>
      </c>
      <c r="Q245" s="484">
        <f t="shared" ca="1" si="60"/>
        <v>0.39444444444444804</v>
      </c>
      <c r="R245" s="486">
        <v>0.12999999523162842</v>
      </c>
      <c r="S245" s="486"/>
      <c r="T245">
        <v>9</v>
      </c>
      <c r="U245" s="469" t="str">
        <f t="shared" si="50"/>
        <v>C17-R23</v>
      </c>
      <c r="V245" s="968">
        <v>17</v>
      </c>
      <c r="W245" s="470" t="s">
        <v>493</v>
      </c>
      <c r="X245" s="470" t="s">
        <v>494</v>
      </c>
      <c r="Y245" s="969">
        <v>23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6"/>
      <c r="C246" s="404" t="str">
        <f t="shared" si="48"/>
        <v>C17-R25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0.39471064814815177</v>
      </c>
      <c r="Q246" s="484">
        <f t="shared" ca="1" si="60"/>
        <v>0.3948842592592629</v>
      </c>
      <c r="R246" s="486">
        <v>0.10999999940395355</v>
      </c>
      <c r="S246" s="486"/>
      <c r="T246">
        <v>9</v>
      </c>
      <c r="U246" s="469" t="str">
        <f t="shared" si="50"/>
        <v>C17-R25</v>
      </c>
      <c r="V246" s="968">
        <v>17</v>
      </c>
      <c r="W246" s="470" t="s">
        <v>493</v>
      </c>
      <c r="X246" s="470" t="s">
        <v>494</v>
      </c>
      <c r="Y246" s="969">
        <v>25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6"/>
      <c r="C247" s="404" t="str">
        <f t="shared" si="48"/>
        <v>C17-R27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0.39512731481481844</v>
      </c>
      <c r="Q247" s="484">
        <f t="shared" ca="1" si="60"/>
        <v>0.39528935185185549</v>
      </c>
      <c r="R247" s="486">
        <v>5.000000074505806E-2</v>
      </c>
      <c r="S247" s="486"/>
      <c r="T247">
        <v>9</v>
      </c>
      <c r="U247" s="469" t="str">
        <f t="shared" si="50"/>
        <v>C17-R27</v>
      </c>
      <c r="V247" s="968">
        <v>17</v>
      </c>
      <c r="W247" s="470" t="s">
        <v>493</v>
      </c>
      <c r="X247" s="470" t="s">
        <v>494</v>
      </c>
      <c r="Y247" s="969">
        <v>27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6"/>
      <c r="C248" s="404" t="str">
        <f t="shared" si="48"/>
        <v>C17-R29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0.39556712962963325</v>
      </c>
      <c r="Q248" s="484">
        <f t="shared" ca="1" si="60"/>
        <v>0.39570601851852216</v>
      </c>
      <c r="R248" s="486">
        <v>0.11999999731779099</v>
      </c>
      <c r="S248" s="486"/>
      <c r="T248">
        <v>9</v>
      </c>
      <c r="U248" s="469" t="str">
        <f t="shared" si="50"/>
        <v>C17-R29</v>
      </c>
      <c r="V248" s="968">
        <v>17</v>
      </c>
      <c r="W248" s="470" t="s">
        <v>493</v>
      </c>
      <c r="X248" s="470" t="s">
        <v>494</v>
      </c>
      <c r="Y248" s="969">
        <v>29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6"/>
      <c r="C249" s="404" t="str">
        <f t="shared" si="48"/>
        <v>C17-R31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0.39596064814815179</v>
      </c>
      <c r="Q249" s="484">
        <f t="shared" ca="1" si="60"/>
        <v>0.39612268518518884</v>
      </c>
      <c r="R249" s="486">
        <v>1.9999999552965164E-2</v>
      </c>
      <c r="S249" s="486"/>
      <c r="T249">
        <v>9</v>
      </c>
      <c r="U249" s="469" t="str">
        <f t="shared" si="50"/>
        <v>C17-R31</v>
      </c>
      <c r="V249" s="968">
        <v>17</v>
      </c>
      <c r="W249" s="470" t="s">
        <v>493</v>
      </c>
      <c r="X249" s="470" t="s">
        <v>494</v>
      </c>
      <c r="Y249" s="969">
        <v>31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6"/>
      <c r="C250" s="404" t="str">
        <f t="shared" si="48"/>
        <v>C17-R33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0.39637731481481847</v>
      </c>
      <c r="Q250" s="484">
        <f t="shared" ca="1" si="60"/>
        <v>0.39655092592592961</v>
      </c>
      <c r="R250" s="486">
        <v>7.0000000298023224E-2</v>
      </c>
      <c r="S250" s="486"/>
      <c r="T250">
        <v>9</v>
      </c>
      <c r="U250" s="469" t="str">
        <f t="shared" si="50"/>
        <v>C17-R33</v>
      </c>
      <c r="V250" s="968">
        <v>17</v>
      </c>
      <c r="W250" s="470" t="s">
        <v>493</v>
      </c>
      <c r="X250" s="470" t="s">
        <v>494</v>
      </c>
      <c r="Y250" s="969">
        <v>33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6"/>
      <c r="C251" s="404" t="str">
        <f t="shared" si="48"/>
        <v>C17-R35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0.39681712962963334</v>
      </c>
      <c r="Q251" s="484">
        <f t="shared" ca="1" si="60"/>
        <v>0.39697916666667038</v>
      </c>
      <c r="R251" s="486">
        <v>9.9999997764825821E-3</v>
      </c>
      <c r="S251" s="486"/>
      <c r="T251">
        <v>9</v>
      </c>
      <c r="U251" s="469" t="str">
        <f t="shared" si="50"/>
        <v>C17-R35</v>
      </c>
      <c r="V251" s="968">
        <v>17</v>
      </c>
      <c r="W251" s="470" t="s">
        <v>493</v>
      </c>
      <c r="X251" s="470" t="s">
        <v>494</v>
      </c>
      <c r="Y251" s="969">
        <v>35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6"/>
      <c r="C252" s="404" t="str">
        <f t="shared" si="48"/>
        <v>C17-R37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0.39725694444444815</v>
      </c>
      <c r="Q252" s="484">
        <f t="shared" ca="1" si="60"/>
        <v>0.39741898148148519</v>
      </c>
      <c r="R252" s="486">
        <v>1.9999999552965164E-2</v>
      </c>
      <c r="S252" s="486"/>
      <c r="T252">
        <v>9</v>
      </c>
      <c r="U252" s="469" t="str">
        <f t="shared" si="50"/>
        <v>C17-R37</v>
      </c>
      <c r="V252" s="968">
        <v>17</v>
      </c>
      <c r="W252" s="470" t="s">
        <v>493</v>
      </c>
      <c r="X252" s="470" t="s">
        <v>494</v>
      </c>
      <c r="Y252" s="969">
        <v>37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6"/>
      <c r="C253" s="404" t="str">
        <f t="shared" si="48"/>
        <v>C17-R39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0.39770833333333705</v>
      </c>
      <c r="Q253" s="484">
        <f t="shared" ca="1" si="60"/>
        <v>0.39787037037037409</v>
      </c>
      <c r="R253" s="486">
        <v>9.9999997764825821E-3</v>
      </c>
      <c r="S253" s="486"/>
      <c r="T253">
        <v>9</v>
      </c>
      <c r="U253" s="469" t="str">
        <f t="shared" si="50"/>
        <v>C17-R39</v>
      </c>
      <c r="V253" s="968">
        <v>17</v>
      </c>
      <c r="W253" s="470" t="s">
        <v>493</v>
      </c>
      <c r="X253" s="470" t="s">
        <v>494</v>
      </c>
      <c r="Y253" s="969">
        <v>39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6"/>
      <c r="C254" s="404" t="str">
        <f t="shared" si="48"/>
        <v>C18-R42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0.39812500000000373</v>
      </c>
      <c r="Q254" s="484">
        <f t="shared" ca="1" si="60"/>
        <v>0.39826388888889264</v>
      </c>
      <c r="R254" s="486">
        <v>1.9999999552965164E-2</v>
      </c>
      <c r="S254" s="486"/>
      <c r="T254">
        <v>9</v>
      </c>
      <c r="U254" s="469" t="str">
        <f t="shared" si="50"/>
        <v>C18-R42</v>
      </c>
      <c r="V254" s="968">
        <v>18</v>
      </c>
      <c r="W254" s="470" t="s">
        <v>493</v>
      </c>
      <c r="X254" s="470" t="s">
        <v>494</v>
      </c>
      <c r="Y254" s="969">
        <v>42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6"/>
      <c r="C255" s="404" t="str">
        <f t="shared" si="48"/>
        <v>C18-R40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0.39850694444444817</v>
      </c>
      <c r="Q255" s="484">
        <f t="shared" ca="1" si="60"/>
        <v>0.39868055555555931</v>
      </c>
      <c r="R255" s="486">
        <v>5.9999998658895493E-2</v>
      </c>
      <c r="S255" s="486"/>
      <c r="T255">
        <v>9</v>
      </c>
      <c r="U255" s="469" t="str">
        <f t="shared" si="50"/>
        <v>C18-R40</v>
      </c>
      <c r="V255" s="968">
        <v>18</v>
      </c>
      <c r="W255" s="470" t="s">
        <v>493</v>
      </c>
      <c r="X255" s="470" t="s">
        <v>494</v>
      </c>
      <c r="Y255" s="969">
        <v>40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6"/>
      <c r="C256" s="404" t="str">
        <f t="shared" si="48"/>
        <v>C18-R38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0.39895833333333708</v>
      </c>
      <c r="Q256" s="484">
        <f t="shared" ca="1" si="60"/>
        <v>0.39913194444444822</v>
      </c>
      <c r="R256" s="486">
        <v>5.000000074505806E-2</v>
      </c>
      <c r="S256" s="486"/>
      <c r="T256">
        <v>9</v>
      </c>
      <c r="U256" s="469" t="str">
        <f t="shared" si="50"/>
        <v>C18-R38</v>
      </c>
      <c r="V256" s="968">
        <v>18</v>
      </c>
      <c r="W256" s="470" t="s">
        <v>493</v>
      </c>
      <c r="X256" s="470" t="s">
        <v>494</v>
      </c>
      <c r="Y256" s="969">
        <v>38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6"/>
      <c r="C257" s="404" t="str">
        <f t="shared" si="48"/>
        <v>C18-R36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0.39942129629630008</v>
      </c>
      <c r="Q257" s="484">
        <f t="shared" ca="1" si="60"/>
        <v>0.39958333333333712</v>
      </c>
      <c r="R257" s="486">
        <v>3.9999999105930328E-2</v>
      </c>
      <c r="S257" s="486"/>
      <c r="T257">
        <v>9</v>
      </c>
      <c r="U257" s="469" t="str">
        <f t="shared" si="50"/>
        <v>C18-R36</v>
      </c>
      <c r="V257" s="968">
        <v>18</v>
      </c>
      <c r="W257" s="470" t="s">
        <v>493</v>
      </c>
      <c r="X257" s="470" t="s">
        <v>494</v>
      </c>
      <c r="Y257" s="969">
        <v>36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6"/>
      <c r="C258" s="404" t="str">
        <f t="shared" si="48"/>
        <v>C18-R34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0.39986111111111489</v>
      </c>
      <c r="Q258" s="484">
        <f t="shared" ca="1" si="60"/>
        <v>0.40003472222222602</v>
      </c>
      <c r="R258" s="486">
        <v>7.9999998211860657E-2</v>
      </c>
      <c r="S258" s="486"/>
      <c r="T258">
        <v>9</v>
      </c>
      <c r="U258" s="501" t="str">
        <f t="shared" si="50"/>
        <v>C18-R34</v>
      </c>
      <c r="V258" s="968">
        <v>18</v>
      </c>
      <c r="W258" s="501" t="s">
        <v>493</v>
      </c>
      <c r="X258" s="470" t="s">
        <v>494</v>
      </c>
      <c r="Y258" s="969">
        <v>34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6"/>
      <c r="C259" s="404" t="str">
        <f t="shared" si="48"/>
        <v>C18-R32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0.40027777777778156</v>
      </c>
      <c r="Q259" s="484">
        <f t="shared" ca="1" si="60"/>
        <v>0.40043981481481861</v>
      </c>
      <c r="R259" s="486">
        <v>3.9999999105930328E-2</v>
      </c>
      <c r="S259" s="486"/>
      <c r="T259">
        <v>9</v>
      </c>
      <c r="U259" s="469" t="str">
        <f t="shared" si="50"/>
        <v>C18-R32</v>
      </c>
      <c r="V259" s="968">
        <v>18</v>
      </c>
      <c r="W259" s="470" t="s">
        <v>493</v>
      </c>
      <c r="X259" s="470" t="s">
        <v>494</v>
      </c>
      <c r="Y259" s="969">
        <v>32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6"/>
      <c r="C260" s="404" t="str">
        <f t="shared" si="48"/>
        <v>C18-R30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0.40071759259259637</v>
      </c>
      <c r="Q260" s="484">
        <f t="shared" ca="1" si="60"/>
        <v>0.40086805555555932</v>
      </c>
      <c r="R260" s="486">
        <v>3.9999999105930328E-2</v>
      </c>
      <c r="S260" s="486"/>
      <c r="T260">
        <v>9</v>
      </c>
      <c r="U260" s="469" t="str">
        <f t="shared" si="50"/>
        <v>C18-R30</v>
      </c>
      <c r="V260" s="968">
        <v>18</v>
      </c>
      <c r="W260" s="470" t="s">
        <v>493</v>
      </c>
      <c r="X260" s="470" t="s">
        <v>494</v>
      </c>
      <c r="Y260" s="969">
        <v>30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6"/>
      <c r="C261" s="404" t="str">
        <f t="shared" si="48"/>
        <v>C18-R28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0.40113425925926305</v>
      </c>
      <c r="Q261" s="484">
        <f t="shared" ca="1" si="60"/>
        <v>0.40130787037037419</v>
      </c>
      <c r="R261" s="486">
        <v>9.0000003576278687E-2</v>
      </c>
      <c r="S261" s="486"/>
      <c r="T261">
        <v>9</v>
      </c>
      <c r="U261" s="469" t="str">
        <f t="shared" si="50"/>
        <v>C18-R28</v>
      </c>
      <c r="V261" s="968">
        <v>18</v>
      </c>
      <c r="W261" s="470" t="s">
        <v>493</v>
      </c>
      <c r="X261" s="470" t="s">
        <v>494</v>
      </c>
      <c r="Y261" s="969">
        <v>28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6"/>
      <c r="C262" s="404" t="str">
        <f t="shared" si="48"/>
        <v>C18-R26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0.40159722222222605</v>
      </c>
      <c r="Q262" s="484">
        <f t="shared" ca="1" si="60"/>
        <v>0.40175925925926309</v>
      </c>
      <c r="R262" s="486">
        <v>0.11999999731779099</v>
      </c>
      <c r="S262" s="486"/>
      <c r="T262">
        <v>9</v>
      </c>
      <c r="U262" s="469" t="str">
        <f t="shared" si="50"/>
        <v>C18-R26</v>
      </c>
      <c r="V262" s="968">
        <v>18</v>
      </c>
      <c r="W262" s="470" t="s">
        <v>493</v>
      </c>
      <c r="X262" s="470" t="s">
        <v>494</v>
      </c>
      <c r="Y262" s="969">
        <v>26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6"/>
      <c r="C263" s="404" t="str">
        <f t="shared" si="48"/>
        <v>C18-R24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0.40199074074074459</v>
      </c>
      <c r="Q263" s="484">
        <f t="shared" ca="1" si="60"/>
        <v>0.4021296296296335</v>
      </c>
      <c r="R263" s="486">
        <v>3.9999999105930328E-2</v>
      </c>
      <c r="S263" s="486"/>
      <c r="T263">
        <v>9</v>
      </c>
      <c r="U263" s="469" t="str">
        <f t="shared" si="50"/>
        <v>C18-R24</v>
      </c>
      <c r="V263" s="968">
        <v>18</v>
      </c>
      <c r="W263" s="470" t="s">
        <v>493</v>
      </c>
      <c r="X263" s="470" t="s">
        <v>494</v>
      </c>
      <c r="Y263" s="969">
        <v>24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6"/>
      <c r="C264" s="404" t="str">
        <f t="shared" si="48"/>
        <v>C18-R22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0.40241898148148536</v>
      </c>
      <c r="Q264" s="484">
        <f t="shared" ca="1" si="60"/>
        <v>0.4025925925925965</v>
      </c>
      <c r="R264" s="486">
        <v>0.10999999940395355</v>
      </c>
      <c r="S264" s="486"/>
      <c r="T264">
        <v>9</v>
      </c>
      <c r="U264" s="469" t="str">
        <f t="shared" si="50"/>
        <v>C18-R22</v>
      </c>
      <c r="V264" s="968">
        <v>18</v>
      </c>
      <c r="W264" s="470" t="s">
        <v>493</v>
      </c>
      <c r="X264" s="470" t="s">
        <v>494</v>
      </c>
      <c r="Y264" s="969">
        <v>22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6"/>
      <c r="C265" s="404" t="str">
        <f t="shared" si="48"/>
        <v>C18-R20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0.402824074074078</v>
      </c>
      <c r="Q265" s="484">
        <f t="shared" ca="1" si="60"/>
        <v>0.40298611111111504</v>
      </c>
      <c r="R265" s="486">
        <v>7.9999998211860657E-2</v>
      </c>
      <c r="S265" s="486"/>
      <c r="T265">
        <v>9</v>
      </c>
      <c r="U265" s="469" t="str">
        <f t="shared" si="50"/>
        <v>C18-R20</v>
      </c>
      <c r="V265" s="968">
        <v>18</v>
      </c>
      <c r="W265" s="470" t="s">
        <v>493</v>
      </c>
      <c r="X265" s="470" t="s">
        <v>494</v>
      </c>
      <c r="Y265" s="969">
        <v>20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6"/>
      <c r="C266" s="404" t="str">
        <f t="shared" si="48"/>
        <v>C18-R18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0.40322916666667058</v>
      </c>
      <c r="Q266" s="484">
        <f t="shared" ca="1" si="60"/>
        <v>0.40339120370370762</v>
      </c>
      <c r="R266" s="486">
        <v>7.9999998211860657E-2</v>
      </c>
      <c r="S266" s="486"/>
      <c r="T266">
        <v>9</v>
      </c>
      <c r="U266" s="469" t="str">
        <f t="shared" si="50"/>
        <v>C18-R18</v>
      </c>
      <c r="V266" s="968">
        <v>18</v>
      </c>
      <c r="W266" s="470" t="s">
        <v>493</v>
      </c>
      <c r="X266" s="470" t="s">
        <v>494</v>
      </c>
      <c r="Y266" s="969">
        <v>18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6"/>
      <c r="C267" s="404" t="str">
        <f t="shared" si="48"/>
        <v>C18-R16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0.40368055555555948</v>
      </c>
      <c r="Q267" s="484">
        <f t="shared" ca="1" si="60"/>
        <v>0.40381944444444839</v>
      </c>
      <c r="R267" s="486">
        <v>7.9999998211860657E-2</v>
      </c>
      <c r="S267" s="486"/>
      <c r="T267">
        <v>9</v>
      </c>
      <c r="U267" s="469" t="str">
        <f t="shared" si="50"/>
        <v>C18-R16</v>
      </c>
      <c r="V267" s="968">
        <v>18</v>
      </c>
      <c r="W267" s="470" t="s">
        <v>493</v>
      </c>
      <c r="X267" s="470" t="s">
        <v>494</v>
      </c>
      <c r="Y267" s="969">
        <v>16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6"/>
      <c r="C268" s="404" t="str">
        <f t="shared" si="48"/>
        <v>C18-R14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0.40406250000000393</v>
      </c>
      <c r="Q268" s="484">
        <f t="shared" ca="1" si="60"/>
        <v>0.40423611111111507</v>
      </c>
      <c r="R268" s="486">
        <v>3.9999999105930328E-2</v>
      </c>
      <c r="S268" s="486"/>
      <c r="T268">
        <v>10</v>
      </c>
      <c r="U268" s="469" t="str">
        <f t="shared" si="50"/>
        <v>C18-R14</v>
      </c>
      <c r="V268" s="968">
        <v>18</v>
      </c>
      <c r="W268" s="470" t="s">
        <v>493</v>
      </c>
      <c r="X268" s="470" t="s">
        <v>494</v>
      </c>
      <c r="Y268" s="969">
        <v>14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6"/>
      <c r="C269" s="404" t="str">
        <f t="shared" si="48"/>
        <v>C18-R12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0.40451388888889284</v>
      </c>
      <c r="Q269" s="484">
        <f t="shared" ca="1" si="60"/>
        <v>0.40466435185185579</v>
      </c>
      <c r="R269" s="486">
        <v>7.0000000298023224E-2</v>
      </c>
      <c r="S269" s="486"/>
      <c r="T269">
        <v>10</v>
      </c>
      <c r="U269" s="469" t="str">
        <f t="shared" si="50"/>
        <v>C18-R12</v>
      </c>
      <c r="V269" s="968">
        <v>18</v>
      </c>
      <c r="W269" s="470" t="s">
        <v>493</v>
      </c>
      <c r="X269" s="470" t="s">
        <v>494</v>
      </c>
      <c r="Y269" s="969">
        <v>12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6"/>
      <c r="C270" s="404" t="str">
        <f t="shared" si="48"/>
        <v>C18-R10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0.40491898148148542</v>
      </c>
      <c r="Q270" s="484">
        <f t="shared" ca="1" si="60"/>
        <v>0.40509259259259656</v>
      </c>
      <c r="R270" s="486">
        <v>5.000000074505806E-2</v>
      </c>
      <c r="S270" s="486"/>
      <c r="T270">
        <v>10</v>
      </c>
      <c r="U270" s="469" t="str">
        <f t="shared" si="50"/>
        <v>C18-R10</v>
      </c>
      <c r="V270" s="968">
        <v>18</v>
      </c>
      <c r="W270" s="470" t="s">
        <v>493</v>
      </c>
      <c r="X270" s="470" t="s">
        <v>494</v>
      </c>
      <c r="Y270" s="969">
        <v>10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6"/>
      <c r="C271" s="404" t="str">
        <f t="shared" si="48"/>
        <v>C18-R8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0.40532407407407806</v>
      </c>
      <c r="Q271" s="484">
        <f t="shared" ca="1" si="60"/>
        <v>0.40549768518518919</v>
      </c>
      <c r="R271" s="486">
        <v>0.15000000596046448</v>
      </c>
      <c r="S271" s="486"/>
      <c r="T271">
        <v>10</v>
      </c>
      <c r="U271" s="469" t="str">
        <f t="shared" si="50"/>
        <v>C18-R8</v>
      </c>
      <c r="V271" s="968">
        <v>18</v>
      </c>
      <c r="W271" s="470" t="s">
        <v>493</v>
      </c>
      <c r="X271" s="470" t="s">
        <v>494</v>
      </c>
      <c r="Y271" s="969">
        <v>8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6"/>
      <c r="C272" s="404" t="str">
        <f t="shared" si="48"/>
        <v>C18-R6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0.40577546296296696</v>
      </c>
      <c r="Q272" s="484">
        <f t="shared" ca="1" si="60"/>
        <v>0.40592592592592991</v>
      </c>
      <c r="R272" s="486">
        <v>0.10000000149011612</v>
      </c>
      <c r="S272" s="486"/>
      <c r="T272">
        <v>10</v>
      </c>
      <c r="U272" s="469" t="str">
        <f t="shared" si="50"/>
        <v>C18-R6</v>
      </c>
      <c r="V272" s="968">
        <v>18</v>
      </c>
      <c r="W272" s="470" t="s">
        <v>493</v>
      </c>
      <c r="X272" s="470" t="s">
        <v>494</v>
      </c>
      <c r="Y272" s="969">
        <v>6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6"/>
      <c r="C273" s="404" t="str">
        <f t="shared" si="48"/>
        <v>C18-R4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0.40618055555555954</v>
      </c>
      <c r="Q273" s="484">
        <f t="shared" ca="1" si="60"/>
        <v>0.40635416666667068</v>
      </c>
      <c r="R273" s="486">
        <v>7.0000000298023224E-2</v>
      </c>
      <c r="S273" s="486"/>
      <c r="T273">
        <v>10</v>
      </c>
      <c r="U273" s="469" t="str">
        <f t="shared" si="50"/>
        <v>C18-R4</v>
      </c>
      <c r="V273" s="968">
        <v>18</v>
      </c>
      <c r="W273" s="470" t="s">
        <v>493</v>
      </c>
      <c r="X273" s="470" t="s">
        <v>494</v>
      </c>
      <c r="Y273" s="969">
        <v>4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6"/>
      <c r="C274" s="404" t="str">
        <f t="shared" ref="C274:C337" si="64">U274</f>
        <v>C18-R2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0.40664351851852254</v>
      </c>
      <c r="Q274" s="484">
        <f t="shared" ca="1" si="60"/>
        <v>0.40681712962963368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C18-R2</v>
      </c>
      <c r="V274" s="968">
        <v>18</v>
      </c>
      <c r="W274" s="470" t="s">
        <v>493</v>
      </c>
      <c r="X274" s="470" t="s">
        <v>494</v>
      </c>
      <c r="Y274" s="969">
        <v>2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6"/>
      <c r="C275" s="404" t="str">
        <f t="shared" si="64"/>
        <v>C19-R1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0.40710648148148554</v>
      </c>
      <c r="Q275" s="484">
        <f t="shared" ref="Q275:Q338" ca="1" si="76">P275+TIME(0,0,RANDBETWEEN(12,15))</f>
        <v>0.40728009259259668</v>
      </c>
      <c r="R275" s="486">
        <v>5.9999998658895493E-2</v>
      </c>
      <c r="S275" s="486"/>
      <c r="T275">
        <v>10</v>
      </c>
      <c r="U275" s="469" t="str">
        <f t="shared" si="66"/>
        <v>C19-R1</v>
      </c>
      <c r="V275" s="968">
        <v>19</v>
      </c>
      <c r="W275" s="470" t="s">
        <v>493</v>
      </c>
      <c r="X275" s="470" t="s">
        <v>494</v>
      </c>
      <c r="Y275" s="969">
        <v>1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6"/>
      <c r="C276" s="404" t="str">
        <f t="shared" si="64"/>
        <v>C19-R3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0.40752314814815221</v>
      </c>
      <c r="Q276" s="484">
        <f t="shared" ca="1" si="76"/>
        <v>0.40766203703704113</v>
      </c>
      <c r="R276" s="486">
        <v>0.10999999940395355</v>
      </c>
      <c r="S276" s="486"/>
      <c r="T276">
        <v>10</v>
      </c>
      <c r="U276" s="469" t="str">
        <f t="shared" si="66"/>
        <v>C19-R3</v>
      </c>
      <c r="V276" s="968">
        <v>19</v>
      </c>
      <c r="W276" s="470" t="s">
        <v>493</v>
      </c>
      <c r="X276" s="470" t="s">
        <v>494</v>
      </c>
      <c r="Y276" s="969">
        <v>3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6"/>
      <c r="C277" s="404" t="str">
        <f t="shared" si="64"/>
        <v>C19-R5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0.40792824074074485</v>
      </c>
      <c r="Q277" s="484">
        <f t="shared" ca="1" si="76"/>
        <v>0.4080787037037078</v>
      </c>
      <c r="R277" s="486">
        <v>9.9999997764825821E-3</v>
      </c>
      <c r="S277" s="486"/>
      <c r="T277">
        <v>10</v>
      </c>
      <c r="U277" s="469" t="str">
        <f t="shared" si="66"/>
        <v>C19-R5</v>
      </c>
      <c r="V277" s="968">
        <v>19</v>
      </c>
      <c r="W277" s="470" t="s">
        <v>493</v>
      </c>
      <c r="X277" s="470" t="s">
        <v>494</v>
      </c>
      <c r="Y277" s="969">
        <v>5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6"/>
      <c r="C278" s="404" t="str">
        <f t="shared" si="64"/>
        <v>C19-R7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0.40835648148148557</v>
      </c>
      <c r="Q278" s="484">
        <f t="shared" ca="1" si="76"/>
        <v>0.40851851851852261</v>
      </c>
      <c r="R278" s="486">
        <v>3.9999999105930328E-2</v>
      </c>
      <c r="S278" s="486"/>
      <c r="T278">
        <v>10</v>
      </c>
      <c r="U278" s="469" t="str">
        <f t="shared" si="66"/>
        <v>C19-R7</v>
      </c>
      <c r="V278" s="968">
        <v>19</v>
      </c>
      <c r="W278" s="470" t="s">
        <v>493</v>
      </c>
      <c r="X278" s="470" t="s">
        <v>494</v>
      </c>
      <c r="Y278" s="969">
        <v>7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6" t="str">
        <f>D12</f>
        <v>Km 11+950- Km 12+030</v>
      </c>
      <c r="C279" s="404" t="str">
        <f t="shared" si="64"/>
        <v>C19-R9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0.40879629629630038</v>
      </c>
      <c r="Q279" s="484">
        <f t="shared" ca="1" si="76"/>
        <v>0.40893518518518929</v>
      </c>
      <c r="R279" s="486">
        <v>0.12999999523162842</v>
      </c>
      <c r="S279" s="486"/>
      <c r="T279">
        <v>10</v>
      </c>
      <c r="U279" s="501" t="str">
        <f t="shared" si="66"/>
        <v>C19-R9</v>
      </c>
      <c r="V279" s="968">
        <v>19</v>
      </c>
      <c r="W279" s="501" t="s">
        <v>493</v>
      </c>
      <c r="X279" s="470" t="s">
        <v>494</v>
      </c>
      <c r="Y279" s="969">
        <v>9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6"/>
      <c r="C280" s="404" t="str">
        <f t="shared" si="64"/>
        <v>C19-R11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0.40916666666667079</v>
      </c>
      <c r="Q280" s="484">
        <f t="shared" ca="1" si="76"/>
        <v>0.40934027777778192</v>
      </c>
      <c r="R280" s="486">
        <v>2.9999999329447746E-2</v>
      </c>
      <c r="S280" s="486"/>
      <c r="T280">
        <v>10</v>
      </c>
      <c r="U280" s="469" t="str">
        <f t="shared" si="66"/>
        <v>C19-R11</v>
      </c>
      <c r="V280" s="968">
        <v>19</v>
      </c>
      <c r="W280" s="470" t="s">
        <v>493</v>
      </c>
      <c r="X280" s="470" t="s">
        <v>494</v>
      </c>
      <c r="Y280" s="969">
        <v>11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6"/>
      <c r="C281" s="404" t="str">
        <f t="shared" si="64"/>
        <v>C19-R13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0.40957175925926342</v>
      </c>
      <c r="Q281" s="484">
        <f t="shared" ca="1" si="76"/>
        <v>0.40972222222222637</v>
      </c>
      <c r="R281" s="486">
        <v>9.0000003576278687E-2</v>
      </c>
      <c r="S281" s="486"/>
      <c r="T281">
        <v>10</v>
      </c>
      <c r="U281" s="469" t="str">
        <f t="shared" si="66"/>
        <v>C19-R13</v>
      </c>
      <c r="V281" s="968">
        <v>19</v>
      </c>
      <c r="W281" s="470" t="s">
        <v>493</v>
      </c>
      <c r="X281" s="470" t="s">
        <v>494</v>
      </c>
      <c r="Y281" s="969">
        <v>13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6"/>
      <c r="C282" s="404" t="str">
        <f t="shared" si="64"/>
        <v>C19-R15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0.40996527777778191</v>
      </c>
      <c r="Q282" s="484">
        <f t="shared" ca="1" si="76"/>
        <v>0.41011574074074486</v>
      </c>
      <c r="R282" s="486">
        <v>7.0000000298023224E-2</v>
      </c>
      <c r="S282" s="486"/>
      <c r="T282">
        <v>10</v>
      </c>
      <c r="U282" s="469" t="str">
        <f t="shared" si="66"/>
        <v>C19-R15</v>
      </c>
      <c r="V282" s="968">
        <v>19</v>
      </c>
      <c r="W282" s="470" t="s">
        <v>493</v>
      </c>
      <c r="X282" s="470" t="s">
        <v>494</v>
      </c>
      <c r="Y282" s="969">
        <v>15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6"/>
      <c r="C283" s="404" t="str">
        <f t="shared" si="64"/>
        <v>C19-R17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0.4103587962963004</v>
      </c>
      <c r="Q283" s="484">
        <f t="shared" ca="1" si="76"/>
        <v>0.41052083333333744</v>
      </c>
      <c r="R283" s="486">
        <v>1.9999999552965164E-2</v>
      </c>
      <c r="S283" s="486"/>
      <c r="T283">
        <v>10</v>
      </c>
      <c r="U283" s="469" t="str">
        <f t="shared" si="66"/>
        <v>C19-R17</v>
      </c>
      <c r="V283" s="968">
        <v>19</v>
      </c>
      <c r="W283" s="470" t="s">
        <v>493</v>
      </c>
      <c r="X283" s="470" t="s">
        <v>494</v>
      </c>
      <c r="Y283" s="969">
        <v>17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6"/>
      <c r="C284" s="404" t="str">
        <f t="shared" si="64"/>
        <v>C19-R19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0.41077546296296708</v>
      </c>
      <c r="Q284" s="484">
        <f t="shared" ca="1" si="76"/>
        <v>0.41091435185185599</v>
      </c>
      <c r="R284" s="486">
        <v>5.9999998658895493E-2</v>
      </c>
      <c r="S284" s="486"/>
      <c r="T284">
        <v>10</v>
      </c>
      <c r="U284" s="469" t="str">
        <f t="shared" si="66"/>
        <v>C19-R19</v>
      </c>
      <c r="V284" s="968">
        <v>19</v>
      </c>
      <c r="W284" s="470" t="s">
        <v>493</v>
      </c>
      <c r="X284" s="470" t="s">
        <v>494</v>
      </c>
      <c r="Y284" s="969">
        <v>19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6"/>
      <c r="C285" s="404" t="str">
        <f t="shared" si="64"/>
        <v>C19-R21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0.41114583333333748</v>
      </c>
      <c r="Q285" s="484">
        <f t="shared" ca="1" si="76"/>
        <v>0.4112847222222264</v>
      </c>
      <c r="R285" s="486">
        <v>7.9999998211860657E-2</v>
      </c>
      <c r="S285" s="486"/>
      <c r="T285">
        <v>10</v>
      </c>
      <c r="U285" s="469" t="str">
        <f t="shared" si="66"/>
        <v>C19-R21</v>
      </c>
      <c r="V285" s="968">
        <v>19</v>
      </c>
      <c r="W285" s="470" t="s">
        <v>493</v>
      </c>
      <c r="X285" s="470" t="s">
        <v>494</v>
      </c>
      <c r="Y285" s="969">
        <v>21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6"/>
      <c r="C286" s="404" t="str">
        <f t="shared" si="64"/>
        <v>C19-R23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0.41153935185185603</v>
      </c>
      <c r="Q286" s="484">
        <f t="shared" ca="1" si="76"/>
        <v>0.41171296296296717</v>
      </c>
      <c r="R286" s="486">
        <v>0.12999999523162842</v>
      </c>
      <c r="S286" s="486"/>
      <c r="T286">
        <v>10</v>
      </c>
      <c r="U286" s="469" t="str">
        <f t="shared" si="66"/>
        <v>C19-R23</v>
      </c>
      <c r="V286" s="968">
        <v>19</v>
      </c>
      <c r="W286" s="470" t="s">
        <v>493</v>
      </c>
      <c r="X286" s="470" t="s">
        <v>494</v>
      </c>
      <c r="Y286" s="969">
        <v>23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6"/>
      <c r="C287" s="404" t="str">
        <f t="shared" si="64"/>
        <v>C19-R25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0.41194444444444867</v>
      </c>
      <c r="Q287" s="484">
        <f t="shared" ca="1" si="76"/>
        <v>0.4121180555555598</v>
      </c>
      <c r="R287" s="486">
        <v>0.12999999523162842</v>
      </c>
      <c r="S287" s="486"/>
      <c r="T287">
        <v>10</v>
      </c>
      <c r="U287" s="469" t="str">
        <f t="shared" si="66"/>
        <v>C19-R25</v>
      </c>
      <c r="V287" s="968">
        <v>19</v>
      </c>
      <c r="W287" s="470" t="s">
        <v>493</v>
      </c>
      <c r="X287" s="470" t="s">
        <v>494</v>
      </c>
      <c r="Y287" s="969">
        <v>25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6"/>
      <c r="C288" s="404" t="str">
        <f t="shared" si="64"/>
        <v>C19-R27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0.41240740740741166</v>
      </c>
      <c r="Q288" s="484">
        <f t="shared" ca="1" si="76"/>
        <v>0.41255787037037461</v>
      </c>
      <c r="R288" s="486">
        <v>0.10000000149011612</v>
      </c>
      <c r="S288" s="486"/>
      <c r="T288">
        <v>10</v>
      </c>
      <c r="U288" s="469" t="str">
        <f t="shared" si="66"/>
        <v>C19-R27</v>
      </c>
      <c r="V288" s="968">
        <v>19</v>
      </c>
      <c r="W288" s="470" t="s">
        <v>493</v>
      </c>
      <c r="X288" s="470" t="s">
        <v>494</v>
      </c>
      <c r="Y288" s="969">
        <v>27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6"/>
      <c r="C289" s="404" t="str">
        <f t="shared" si="64"/>
        <v>C19-R29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0.41278935185185611</v>
      </c>
      <c r="Q289" s="484">
        <f t="shared" ca="1" si="76"/>
        <v>0.41296296296296725</v>
      </c>
      <c r="R289" s="486">
        <v>1.9999999552965164E-2</v>
      </c>
      <c r="S289" s="486"/>
      <c r="T289">
        <v>10</v>
      </c>
      <c r="U289" s="469" t="str">
        <f t="shared" si="66"/>
        <v>C19-R29</v>
      </c>
      <c r="V289" s="968">
        <v>19</v>
      </c>
      <c r="W289" s="470" t="s">
        <v>493</v>
      </c>
      <c r="X289" s="470" t="s">
        <v>494</v>
      </c>
      <c r="Y289" s="969">
        <v>29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6"/>
      <c r="C290" s="404" t="str">
        <f t="shared" si="64"/>
        <v>C19-R31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0.41320601851852279</v>
      </c>
      <c r="Q290" s="484">
        <f t="shared" ca="1" si="76"/>
        <v>0.41337962962963393</v>
      </c>
      <c r="R290" s="486">
        <v>0.11999999731779099</v>
      </c>
      <c r="S290" s="486"/>
      <c r="T290">
        <v>10</v>
      </c>
      <c r="U290" s="469" t="str">
        <f t="shared" si="66"/>
        <v>C19-R31</v>
      </c>
      <c r="V290" s="968">
        <v>19</v>
      </c>
      <c r="W290" s="470" t="s">
        <v>493</v>
      </c>
      <c r="X290" s="470" t="s">
        <v>494</v>
      </c>
      <c r="Y290" s="969">
        <v>31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6"/>
      <c r="C291" s="404" t="str">
        <f t="shared" si="64"/>
        <v>C19-R33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0.41366898148148579</v>
      </c>
      <c r="Q291" s="484">
        <f t="shared" ca="1" si="76"/>
        <v>0.41381944444444874</v>
      </c>
      <c r="R291" s="486">
        <v>0.10999999940395355</v>
      </c>
      <c r="S291" s="486"/>
      <c r="T291">
        <v>10</v>
      </c>
      <c r="U291" s="469" t="str">
        <f t="shared" si="66"/>
        <v>C19-R33</v>
      </c>
      <c r="V291" s="968">
        <v>19</v>
      </c>
      <c r="W291" s="470" t="s">
        <v>493</v>
      </c>
      <c r="X291" s="470" t="s">
        <v>494</v>
      </c>
      <c r="Y291" s="969">
        <v>33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6"/>
      <c r="C292" s="404" t="str">
        <f t="shared" si="64"/>
        <v>C19-R35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0.41407407407407837</v>
      </c>
      <c r="Q292" s="484">
        <f t="shared" ca="1" si="76"/>
        <v>0.41423611111111541</v>
      </c>
      <c r="R292" s="486">
        <v>0.11999999731779099</v>
      </c>
      <c r="S292" s="486"/>
      <c r="T292">
        <v>10</v>
      </c>
      <c r="U292" s="469" t="str">
        <f t="shared" si="66"/>
        <v>C19-R35</v>
      </c>
      <c r="V292" s="968">
        <v>19</v>
      </c>
      <c r="W292" s="470" t="s">
        <v>493</v>
      </c>
      <c r="X292" s="470" t="s">
        <v>494</v>
      </c>
      <c r="Y292" s="969">
        <v>35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6"/>
      <c r="C293" s="404" t="str">
        <f t="shared" si="64"/>
        <v>C19-R37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0.41452546296296727</v>
      </c>
      <c r="Q293" s="484">
        <f t="shared" ca="1" si="76"/>
        <v>0.41468750000000432</v>
      </c>
      <c r="R293" s="486">
        <v>5.000000074505806E-2</v>
      </c>
      <c r="S293" s="486"/>
      <c r="T293">
        <v>10</v>
      </c>
      <c r="U293" s="469" t="str">
        <f t="shared" si="66"/>
        <v>C19-R37</v>
      </c>
      <c r="V293" s="968">
        <v>19</v>
      </c>
      <c r="W293" s="470" t="s">
        <v>493</v>
      </c>
      <c r="X293" s="470" t="s">
        <v>494</v>
      </c>
      <c r="Y293" s="969">
        <v>37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6"/>
      <c r="C294" s="404" t="str">
        <f t="shared" si="64"/>
        <v>C19-R39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0.41493055555555985</v>
      </c>
      <c r="Q294" s="484">
        <f t="shared" ca="1" si="76"/>
        <v>0.4150810185185228</v>
      </c>
      <c r="R294" s="486">
        <v>7.9999998211860657E-2</v>
      </c>
      <c r="S294" s="486"/>
      <c r="T294">
        <v>10</v>
      </c>
      <c r="U294" s="469" t="str">
        <f t="shared" si="66"/>
        <v>C19-R39</v>
      </c>
      <c r="V294" s="968">
        <v>19</v>
      </c>
      <c r="W294" s="470" t="s">
        <v>493</v>
      </c>
      <c r="X294" s="470" t="s">
        <v>494</v>
      </c>
      <c r="Y294" s="969">
        <v>39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6"/>
      <c r="C295" s="404" t="str">
        <f t="shared" si="64"/>
        <v>C20-R42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0.41532407407407834</v>
      </c>
      <c r="Q295" s="484">
        <f t="shared" ca="1" si="76"/>
        <v>0.41546296296296725</v>
      </c>
      <c r="R295" s="486">
        <v>3.9999999105930328E-2</v>
      </c>
      <c r="S295" s="486"/>
      <c r="T295">
        <v>10</v>
      </c>
      <c r="U295" s="469" t="str">
        <f t="shared" si="66"/>
        <v>C20-R42</v>
      </c>
      <c r="V295" s="968">
        <v>20</v>
      </c>
      <c r="W295" s="470" t="s">
        <v>493</v>
      </c>
      <c r="X295" s="470" t="s">
        <v>494</v>
      </c>
      <c r="Y295" s="969">
        <v>42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6"/>
      <c r="C296" s="404" t="str">
        <f t="shared" si="64"/>
        <v>C20-R40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0.41575231481481911</v>
      </c>
      <c r="Q296" s="484">
        <f t="shared" ca="1" si="76"/>
        <v>0.41589120370370802</v>
      </c>
      <c r="R296" s="486">
        <v>0.10999999940395355</v>
      </c>
      <c r="S296" s="486"/>
      <c r="T296">
        <v>11</v>
      </c>
      <c r="U296" s="469" t="str">
        <f t="shared" si="66"/>
        <v>C20-R40</v>
      </c>
      <c r="V296" s="968">
        <v>20</v>
      </c>
      <c r="W296" s="470" t="s">
        <v>493</v>
      </c>
      <c r="X296" s="470" t="s">
        <v>494</v>
      </c>
      <c r="Y296" s="969">
        <v>40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6"/>
      <c r="C297" s="404" t="str">
        <f t="shared" si="64"/>
        <v>C20-R38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0.41613425925926356</v>
      </c>
      <c r="Q297" s="484">
        <f t="shared" ca="1" si="76"/>
        <v>0.41628472222222651</v>
      </c>
      <c r="R297" s="486">
        <v>1.9999999552965164E-2</v>
      </c>
      <c r="S297" s="486"/>
      <c r="T297">
        <v>11</v>
      </c>
      <c r="U297" s="469" t="str">
        <f t="shared" si="66"/>
        <v>C20-R38</v>
      </c>
      <c r="V297" s="968">
        <v>20</v>
      </c>
      <c r="W297" s="470" t="s">
        <v>493</v>
      </c>
      <c r="X297" s="470" t="s">
        <v>494</v>
      </c>
      <c r="Y297" s="969">
        <v>38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6"/>
      <c r="C298" s="404" t="str">
        <f t="shared" si="64"/>
        <v>C20-R36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0.41651620370370801</v>
      </c>
      <c r="Q298" s="484">
        <f t="shared" ca="1" si="76"/>
        <v>0.41667824074074505</v>
      </c>
      <c r="R298" s="486">
        <v>0.10999999940395355</v>
      </c>
      <c r="S298" s="486"/>
      <c r="T298">
        <v>11</v>
      </c>
      <c r="U298" s="469" t="str">
        <f t="shared" si="66"/>
        <v>C20-R36</v>
      </c>
      <c r="V298" s="968">
        <v>20</v>
      </c>
      <c r="W298" s="470" t="s">
        <v>493</v>
      </c>
      <c r="X298" s="470" t="s">
        <v>494</v>
      </c>
      <c r="Y298" s="969">
        <v>36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6"/>
      <c r="C299" s="404" t="str">
        <f t="shared" si="64"/>
        <v>C20-R34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0.41696759259259691</v>
      </c>
      <c r="Q299" s="484">
        <f t="shared" ca="1" si="76"/>
        <v>0.41712962962963396</v>
      </c>
      <c r="R299" s="486">
        <v>9.9999997764825821E-3</v>
      </c>
      <c r="S299" s="486"/>
      <c r="T299">
        <v>11</v>
      </c>
      <c r="U299" s="501" t="str">
        <f t="shared" si="66"/>
        <v>C20-R34</v>
      </c>
      <c r="V299" s="968">
        <v>20</v>
      </c>
      <c r="W299" s="501" t="s">
        <v>493</v>
      </c>
      <c r="X299" s="470" t="s">
        <v>494</v>
      </c>
      <c r="Y299" s="969">
        <v>34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6"/>
      <c r="C300" s="404" t="str">
        <f t="shared" si="64"/>
        <v>C20-R32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0.41736111111111546</v>
      </c>
      <c r="Q300" s="484">
        <f t="shared" ca="1" si="76"/>
        <v>0.4175231481481525</v>
      </c>
      <c r="R300" s="486">
        <v>9.0000003576278687E-2</v>
      </c>
      <c r="S300" s="486"/>
      <c r="T300">
        <v>11</v>
      </c>
      <c r="U300" s="469" t="str">
        <f t="shared" si="66"/>
        <v>C20-R32</v>
      </c>
      <c r="V300" s="968">
        <v>20</v>
      </c>
      <c r="W300" s="470" t="s">
        <v>493</v>
      </c>
      <c r="X300" s="470" t="s">
        <v>494</v>
      </c>
      <c r="Y300" s="969">
        <v>32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6"/>
      <c r="C301" s="404" t="str">
        <f t="shared" si="64"/>
        <v>C20-R30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0.41778935185185623</v>
      </c>
      <c r="Q301" s="484">
        <f t="shared" ca="1" si="76"/>
        <v>0.41795138888889327</v>
      </c>
      <c r="R301" s="486">
        <v>0.11999999731779099</v>
      </c>
      <c r="S301" s="486"/>
      <c r="T301">
        <v>11</v>
      </c>
      <c r="U301" s="469" t="str">
        <f t="shared" si="66"/>
        <v>C20-R30</v>
      </c>
      <c r="V301" s="968">
        <v>20</v>
      </c>
      <c r="W301" s="470" t="s">
        <v>493</v>
      </c>
      <c r="X301" s="470" t="s">
        <v>494</v>
      </c>
      <c r="Y301" s="969">
        <v>30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6"/>
      <c r="C302" s="404" t="str">
        <f t="shared" si="64"/>
        <v>C20-R28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0.41824074074074513</v>
      </c>
      <c r="Q302" s="484">
        <f t="shared" ca="1" si="76"/>
        <v>0.41837962962963404</v>
      </c>
      <c r="R302" s="486">
        <v>2.9999999329447746E-2</v>
      </c>
      <c r="S302" s="486"/>
      <c r="T302">
        <v>11</v>
      </c>
      <c r="U302" s="469" t="str">
        <f t="shared" si="66"/>
        <v>C20-R28</v>
      </c>
      <c r="V302" s="968">
        <v>20</v>
      </c>
      <c r="W302" s="470" t="s">
        <v>493</v>
      </c>
      <c r="X302" s="470" t="s">
        <v>494</v>
      </c>
      <c r="Y302" s="969">
        <v>28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6"/>
      <c r="C303" s="404" t="str">
        <f t="shared" si="64"/>
        <v>C20-R26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0.41862268518518958</v>
      </c>
      <c r="Q303" s="484">
        <f t="shared" ca="1" si="76"/>
        <v>0.41879629629630072</v>
      </c>
      <c r="R303" s="486">
        <v>0.11999999731779099</v>
      </c>
      <c r="S303" s="486"/>
      <c r="T303">
        <v>11</v>
      </c>
      <c r="U303" s="469" t="str">
        <f t="shared" si="66"/>
        <v>C20-R26</v>
      </c>
      <c r="V303" s="968">
        <v>20</v>
      </c>
      <c r="W303" s="470" t="s">
        <v>493</v>
      </c>
      <c r="X303" s="470" t="s">
        <v>494</v>
      </c>
      <c r="Y303" s="969">
        <v>26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6"/>
      <c r="C304" s="404" t="str">
        <f t="shared" si="64"/>
        <v>C20-R24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0.41906250000000445</v>
      </c>
      <c r="Q304" s="484">
        <f t="shared" ca="1" si="76"/>
        <v>0.41920138888889336</v>
      </c>
      <c r="R304" s="486">
        <v>9.9999997764825821E-3</v>
      </c>
      <c r="S304" s="486"/>
      <c r="T304">
        <v>11</v>
      </c>
      <c r="U304" s="469" t="str">
        <f t="shared" si="66"/>
        <v>C20-R24</v>
      </c>
      <c r="V304" s="968">
        <v>20</v>
      </c>
      <c r="W304" s="470" t="s">
        <v>493</v>
      </c>
      <c r="X304" s="470" t="s">
        <v>494</v>
      </c>
      <c r="Y304" s="969">
        <v>24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6"/>
      <c r="C305" s="404" t="str">
        <f t="shared" si="64"/>
        <v>C20-R22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0.41944444444444889</v>
      </c>
      <c r="Q305" s="484">
        <f t="shared" ca="1" si="76"/>
        <v>0.41960648148148594</v>
      </c>
      <c r="R305" s="486">
        <v>7.9999998211860657E-2</v>
      </c>
      <c r="S305" s="486"/>
      <c r="T305">
        <v>11</v>
      </c>
      <c r="U305" s="469" t="str">
        <f t="shared" si="66"/>
        <v>C20-R22</v>
      </c>
      <c r="V305" s="968">
        <v>20</v>
      </c>
      <c r="W305" s="470" t="s">
        <v>493</v>
      </c>
      <c r="X305" s="470" t="s">
        <v>494</v>
      </c>
      <c r="Y305" s="969">
        <v>22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6"/>
      <c r="C306" s="404" t="str">
        <f t="shared" si="64"/>
        <v>C20-R20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0.41986111111111557</v>
      </c>
      <c r="Q306" s="484">
        <f t="shared" ca="1" si="76"/>
        <v>0.42001157407407852</v>
      </c>
      <c r="R306" s="486">
        <v>7.0000000298023224E-2</v>
      </c>
      <c r="S306" s="486"/>
      <c r="T306">
        <v>11</v>
      </c>
      <c r="U306" s="469" t="str">
        <f t="shared" si="66"/>
        <v>C20-R20</v>
      </c>
      <c r="V306" s="968">
        <v>20</v>
      </c>
      <c r="W306" s="470" t="s">
        <v>493</v>
      </c>
      <c r="X306" s="470" t="s">
        <v>494</v>
      </c>
      <c r="Y306" s="969">
        <v>20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6"/>
      <c r="C307" s="404" t="str">
        <f t="shared" si="64"/>
        <v>C20-R18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0.42024305555556002</v>
      </c>
      <c r="Q307" s="484">
        <f t="shared" ca="1" si="76"/>
        <v>0.42041666666667116</v>
      </c>
      <c r="R307" s="486">
        <v>5.9999998658895493E-2</v>
      </c>
      <c r="S307" s="486"/>
      <c r="T307">
        <v>11</v>
      </c>
      <c r="U307" s="469" t="str">
        <f t="shared" si="66"/>
        <v>C20-R18</v>
      </c>
      <c r="V307" s="968">
        <v>20</v>
      </c>
      <c r="W307" s="470" t="s">
        <v>493</v>
      </c>
      <c r="X307" s="470" t="s">
        <v>494</v>
      </c>
      <c r="Y307" s="969">
        <v>18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6"/>
      <c r="C308" s="404" t="str">
        <f t="shared" si="64"/>
        <v>C20-R16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0.42068287037037488</v>
      </c>
      <c r="Q308" s="484">
        <f t="shared" ca="1" si="76"/>
        <v>0.42082175925926379</v>
      </c>
      <c r="R308" s="486">
        <v>7.0000000298023224E-2</v>
      </c>
      <c r="S308" s="486"/>
      <c r="T308">
        <v>11</v>
      </c>
      <c r="U308" s="469" t="str">
        <f t="shared" si="66"/>
        <v>C20-R16</v>
      </c>
      <c r="V308" s="968">
        <v>20</v>
      </c>
      <c r="W308" s="470" t="s">
        <v>493</v>
      </c>
      <c r="X308" s="470" t="s">
        <v>494</v>
      </c>
      <c r="Y308" s="969">
        <v>16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6"/>
      <c r="C309" s="404" t="str">
        <f t="shared" si="64"/>
        <v>C20-R14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0.42108796296296752</v>
      </c>
      <c r="Q309" s="484">
        <f t="shared" ca="1" si="76"/>
        <v>0.42123842592593047</v>
      </c>
      <c r="R309" s="486">
        <v>9.0000003576278687E-2</v>
      </c>
      <c r="S309" s="486"/>
      <c r="T309">
        <v>11</v>
      </c>
      <c r="U309" s="469" t="str">
        <f t="shared" si="66"/>
        <v>C20-R14</v>
      </c>
      <c r="V309" s="968">
        <v>20</v>
      </c>
      <c r="W309" s="470" t="s">
        <v>493</v>
      </c>
      <c r="X309" s="470" t="s">
        <v>494</v>
      </c>
      <c r="Y309" s="969">
        <v>14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6"/>
      <c r="C310" s="404" t="str">
        <f t="shared" si="64"/>
        <v>C20-R12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0.42152777777778233</v>
      </c>
      <c r="Q310" s="484">
        <f t="shared" ca="1" si="76"/>
        <v>0.42166666666667124</v>
      </c>
      <c r="R310" s="486">
        <v>1.9999999552965164E-2</v>
      </c>
      <c r="S310" s="486"/>
      <c r="T310">
        <v>11</v>
      </c>
      <c r="U310" s="469" t="str">
        <f t="shared" si="66"/>
        <v>C20-R12</v>
      </c>
      <c r="V310" s="968">
        <v>20</v>
      </c>
      <c r="W310" s="470" t="s">
        <v>493</v>
      </c>
      <c r="X310" s="470" t="s">
        <v>494</v>
      </c>
      <c r="Y310" s="969">
        <v>12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6"/>
      <c r="C311" s="404" t="str">
        <f t="shared" si="64"/>
        <v>C20-R10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0.42192129629630087</v>
      </c>
      <c r="Q311" s="484">
        <f t="shared" ca="1" si="76"/>
        <v>0.42207175925926382</v>
      </c>
      <c r="R311" s="486">
        <v>9.0000003576278687E-2</v>
      </c>
      <c r="S311" s="486"/>
      <c r="T311">
        <v>11</v>
      </c>
      <c r="U311" s="469" t="str">
        <f t="shared" si="66"/>
        <v>C20-R10</v>
      </c>
      <c r="V311" s="968">
        <v>20</v>
      </c>
      <c r="W311" s="470" t="s">
        <v>493</v>
      </c>
      <c r="X311" s="470" t="s">
        <v>494</v>
      </c>
      <c r="Y311" s="969">
        <v>10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6"/>
      <c r="C312" s="404" t="str">
        <f t="shared" si="64"/>
        <v>C20-R8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0.42234953703704159</v>
      </c>
      <c r="Q312" s="484">
        <f t="shared" ca="1" si="76"/>
        <v>0.42252314814815273</v>
      </c>
      <c r="R312" s="486">
        <v>0.15000000596046448</v>
      </c>
      <c r="S312" s="486"/>
      <c r="T312">
        <v>11</v>
      </c>
      <c r="U312" s="469" t="str">
        <f t="shared" si="66"/>
        <v>C20-R8</v>
      </c>
      <c r="V312" s="968">
        <v>20</v>
      </c>
      <c r="W312" s="470" t="s">
        <v>493</v>
      </c>
      <c r="X312" s="470" t="s">
        <v>494</v>
      </c>
      <c r="Y312" s="969">
        <v>8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6"/>
      <c r="C313" s="404" t="str">
        <f t="shared" si="64"/>
        <v>C20-R6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0.42275462962963423</v>
      </c>
      <c r="Q313" s="484">
        <f t="shared" ca="1" si="76"/>
        <v>0.42289351851852314</v>
      </c>
      <c r="R313" s="486">
        <v>2.9999999329447746E-2</v>
      </c>
      <c r="S313" s="486"/>
      <c r="T313">
        <v>11</v>
      </c>
      <c r="U313" s="469" t="str">
        <f t="shared" si="66"/>
        <v>C20-R6</v>
      </c>
      <c r="V313" s="968">
        <v>20</v>
      </c>
      <c r="W313" s="470" t="s">
        <v>493</v>
      </c>
      <c r="X313" s="470" t="s">
        <v>494</v>
      </c>
      <c r="Y313" s="969">
        <v>6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6"/>
      <c r="C314" s="404" t="str">
        <f t="shared" si="64"/>
        <v>C20-R4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0.42312500000000464</v>
      </c>
      <c r="Q314" s="484">
        <f t="shared" ca="1" si="76"/>
        <v>0.42327546296296759</v>
      </c>
      <c r="R314" s="486">
        <v>0.15000000596046448</v>
      </c>
      <c r="S314" s="486"/>
      <c r="T314">
        <v>11</v>
      </c>
      <c r="U314" s="469" t="str">
        <f t="shared" si="66"/>
        <v>C20-R4</v>
      </c>
      <c r="V314" s="968">
        <v>20</v>
      </c>
      <c r="W314" s="470" t="s">
        <v>493</v>
      </c>
      <c r="X314" s="470" t="s">
        <v>494</v>
      </c>
      <c r="Y314" s="969">
        <v>4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6"/>
      <c r="C315" s="404" t="str">
        <f t="shared" si="64"/>
        <v>C20-R2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0.42350694444444908</v>
      </c>
      <c r="Q315" s="484">
        <f t="shared" ca="1" si="76"/>
        <v>0.42366898148148613</v>
      </c>
      <c r="R315" s="486">
        <v>0.14000000059604645</v>
      </c>
      <c r="S315" s="486"/>
      <c r="T315">
        <v>11</v>
      </c>
      <c r="U315" s="469" t="str">
        <f t="shared" si="66"/>
        <v>C20-R2</v>
      </c>
      <c r="V315" s="968">
        <v>20</v>
      </c>
      <c r="W315" s="470" t="s">
        <v>493</v>
      </c>
      <c r="X315" s="470" t="s">
        <v>494</v>
      </c>
      <c r="Y315" s="969">
        <v>2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6" t="str">
        <f>D12</f>
        <v>Km 11+950- Km 12+030</v>
      </c>
      <c r="C316" s="404" t="str">
        <f t="shared" si="64"/>
        <v>C21-R1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0.42390046296296763</v>
      </c>
      <c r="Q316" s="484">
        <f t="shared" ca="1" si="76"/>
        <v>0.42405092592593058</v>
      </c>
      <c r="R316" s="486">
        <v>2.9999999329447746E-2</v>
      </c>
      <c r="S316" s="486"/>
      <c r="T316">
        <v>11</v>
      </c>
      <c r="U316" s="469" t="str">
        <f t="shared" si="66"/>
        <v>C21-R1</v>
      </c>
      <c r="V316" s="968">
        <v>21</v>
      </c>
      <c r="W316" s="470" t="s">
        <v>493</v>
      </c>
      <c r="X316" s="470" t="s">
        <v>494</v>
      </c>
      <c r="Y316" s="969">
        <v>1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6"/>
      <c r="C317" s="404" t="str">
        <f t="shared" si="64"/>
        <v>C21-R3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0.42428240740741208</v>
      </c>
      <c r="Q317" s="484">
        <f t="shared" ca="1" si="76"/>
        <v>0.42445601851852321</v>
      </c>
      <c r="R317" s="486">
        <v>1.9999999552965164E-2</v>
      </c>
      <c r="S317" s="486"/>
      <c r="T317">
        <v>11</v>
      </c>
      <c r="U317" s="469" t="str">
        <f t="shared" si="66"/>
        <v>C21-R3</v>
      </c>
      <c r="V317" s="968">
        <v>21</v>
      </c>
      <c r="W317" s="470" t="s">
        <v>493</v>
      </c>
      <c r="X317" s="470" t="s">
        <v>494</v>
      </c>
      <c r="Y317" s="969">
        <v>3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6"/>
      <c r="C318" s="404" t="str">
        <f t="shared" si="64"/>
        <v>C21-R5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0.42474537037037507</v>
      </c>
      <c r="Q318" s="484">
        <f t="shared" ca="1" si="76"/>
        <v>0.42490740740741212</v>
      </c>
      <c r="R318" s="486">
        <v>9.9999997764825821E-3</v>
      </c>
      <c r="S318" s="486"/>
      <c r="T318">
        <v>11</v>
      </c>
      <c r="U318" s="469" t="str">
        <f t="shared" si="66"/>
        <v>C21-R5</v>
      </c>
      <c r="V318" s="968">
        <v>21</v>
      </c>
      <c r="W318" s="470" t="s">
        <v>493</v>
      </c>
      <c r="X318" s="470" t="s">
        <v>494</v>
      </c>
      <c r="Y318" s="969">
        <v>5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6"/>
      <c r="C319" s="404" t="str">
        <f t="shared" si="64"/>
        <v>C21-R7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0.42515046296296766</v>
      </c>
      <c r="Q319" s="484">
        <f t="shared" ca="1" si="76"/>
        <v>0.4253125000000047</v>
      </c>
      <c r="R319" s="486">
        <v>7.0000000298023224E-2</v>
      </c>
      <c r="S319" s="486"/>
      <c r="T319">
        <v>11</v>
      </c>
      <c r="U319" s="469" t="str">
        <f t="shared" si="66"/>
        <v>C21-R7</v>
      </c>
      <c r="V319" s="968">
        <v>21</v>
      </c>
      <c r="W319" s="470" t="s">
        <v>493</v>
      </c>
      <c r="X319" s="470" t="s">
        <v>494</v>
      </c>
      <c r="Y319" s="969">
        <v>7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6"/>
      <c r="C320" s="404" t="str">
        <f t="shared" si="64"/>
        <v>C21-R9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0.42559027777778247</v>
      </c>
      <c r="Q320" s="484">
        <f t="shared" ca="1" si="76"/>
        <v>0.42572916666667138</v>
      </c>
      <c r="R320" s="486">
        <v>0.10999999940395355</v>
      </c>
      <c r="S320" s="486"/>
      <c r="T320">
        <v>11</v>
      </c>
      <c r="U320" s="501" t="str">
        <f t="shared" si="66"/>
        <v>C21-R9</v>
      </c>
      <c r="V320" s="968">
        <v>21</v>
      </c>
      <c r="W320" s="501" t="s">
        <v>493</v>
      </c>
      <c r="X320" s="470" t="s">
        <v>494</v>
      </c>
      <c r="Y320" s="969">
        <v>9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6"/>
      <c r="C321" s="404" t="str">
        <f t="shared" si="64"/>
        <v>C21-R11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0.42601851851852324</v>
      </c>
      <c r="Q321" s="484">
        <f t="shared" ca="1" si="76"/>
        <v>0.42619212962963438</v>
      </c>
      <c r="R321" s="486">
        <v>7.0000000298023224E-2</v>
      </c>
      <c r="S321" s="486"/>
      <c r="T321">
        <v>11</v>
      </c>
      <c r="U321" s="469" t="str">
        <f t="shared" si="66"/>
        <v>C21-R11</v>
      </c>
      <c r="V321" s="968">
        <v>21</v>
      </c>
      <c r="W321" s="470" t="s">
        <v>493</v>
      </c>
      <c r="X321" s="470" t="s">
        <v>494</v>
      </c>
      <c r="Y321" s="969">
        <v>11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6"/>
      <c r="C322" s="404" t="str">
        <f t="shared" si="64"/>
        <v>C21-R13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0.4264583333333381</v>
      </c>
      <c r="Q322" s="484">
        <f t="shared" ca="1" si="76"/>
        <v>0.42663194444444924</v>
      </c>
      <c r="R322" s="486">
        <v>0.11999999731779099</v>
      </c>
      <c r="S322" s="486"/>
      <c r="T322">
        <v>11</v>
      </c>
      <c r="U322" s="469" t="str">
        <f t="shared" si="66"/>
        <v>C21-R13</v>
      </c>
      <c r="V322" s="968">
        <v>21</v>
      </c>
      <c r="W322" s="470" t="s">
        <v>493</v>
      </c>
      <c r="X322" s="470" t="s">
        <v>494</v>
      </c>
      <c r="Y322" s="969">
        <v>13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6"/>
      <c r="C323" s="404" t="str">
        <f t="shared" si="64"/>
        <v>C21-R15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0.42690972222222701</v>
      </c>
      <c r="Q323" s="484">
        <f t="shared" ca="1" si="76"/>
        <v>0.42708333333333814</v>
      </c>
      <c r="R323" s="486">
        <v>5.9999998658895493E-2</v>
      </c>
      <c r="S323" s="486"/>
      <c r="T323">
        <v>12</v>
      </c>
      <c r="U323" s="469" t="str">
        <f t="shared" si="66"/>
        <v>C21-R15</v>
      </c>
      <c r="V323" s="968">
        <v>21</v>
      </c>
      <c r="W323" s="470" t="s">
        <v>493</v>
      </c>
      <c r="X323" s="470" t="s">
        <v>494</v>
      </c>
      <c r="Y323" s="969">
        <v>15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6"/>
      <c r="C324" s="404" t="str">
        <f t="shared" si="64"/>
        <v>C21-R17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0.42734953703704187</v>
      </c>
      <c r="Q324" s="484">
        <f t="shared" ca="1" si="76"/>
        <v>0.42752314814815301</v>
      </c>
      <c r="R324" s="486">
        <v>5.000000074505806E-2</v>
      </c>
      <c r="S324" s="486"/>
      <c r="T324">
        <v>12</v>
      </c>
      <c r="U324" s="469" t="str">
        <f t="shared" si="66"/>
        <v>C21-R17</v>
      </c>
      <c r="V324" s="968">
        <v>21</v>
      </c>
      <c r="W324" s="470" t="s">
        <v>493</v>
      </c>
      <c r="X324" s="470" t="s">
        <v>494</v>
      </c>
      <c r="Y324" s="969">
        <v>17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6"/>
      <c r="C325" s="404" t="str">
        <f t="shared" si="64"/>
        <v>C21-R19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0.42780092592593078</v>
      </c>
      <c r="Q325" s="484">
        <f t="shared" ca="1" si="76"/>
        <v>0.42797453703704191</v>
      </c>
      <c r="R325" s="486">
        <v>2.9999999329447746E-2</v>
      </c>
      <c r="S325" s="486"/>
      <c r="T325">
        <v>12</v>
      </c>
      <c r="U325" s="469" t="str">
        <f t="shared" si="66"/>
        <v>C21-R19</v>
      </c>
      <c r="V325" s="968">
        <v>21</v>
      </c>
      <c r="W325" s="470" t="s">
        <v>493</v>
      </c>
      <c r="X325" s="470" t="s">
        <v>494</v>
      </c>
      <c r="Y325" s="969">
        <v>19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6"/>
      <c r="C326" s="404" t="str">
        <f t="shared" si="64"/>
        <v>C21-R21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0.42820601851852341</v>
      </c>
      <c r="Q326" s="484">
        <f t="shared" ca="1" si="76"/>
        <v>0.42837962962963455</v>
      </c>
      <c r="R326" s="486">
        <v>0.14000000059604645</v>
      </c>
      <c r="S326" s="486"/>
      <c r="T326">
        <v>12</v>
      </c>
      <c r="U326" s="469" t="str">
        <f t="shared" si="66"/>
        <v>C21-R21</v>
      </c>
      <c r="V326" s="968">
        <v>21</v>
      </c>
      <c r="W326" s="470" t="s">
        <v>493</v>
      </c>
      <c r="X326" s="470" t="s">
        <v>494</v>
      </c>
      <c r="Y326" s="969">
        <v>21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6"/>
      <c r="C327" s="404" t="str">
        <f t="shared" si="64"/>
        <v>C21-R23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0.42866898148148641</v>
      </c>
      <c r="Q327" s="484">
        <f t="shared" ca="1" si="76"/>
        <v>0.42883101851852345</v>
      </c>
      <c r="R327" s="486">
        <v>5.000000074505806E-2</v>
      </c>
      <c r="S327" s="486"/>
      <c r="T327">
        <v>12</v>
      </c>
      <c r="U327" s="469" t="str">
        <f t="shared" si="66"/>
        <v>C21-R23</v>
      </c>
      <c r="V327" s="968">
        <v>21</v>
      </c>
      <c r="W327" s="470" t="s">
        <v>493</v>
      </c>
      <c r="X327" s="470" t="s">
        <v>494</v>
      </c>
      <c r="Y327" s="969">
        <v>23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6"/>
      <c r="C328" s="404" t="str">
        <f t="shared" si="64"/>
        <v>C21-R25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0.42908564814815309</v>
      </c>
      <c r="Q328" s="484">
        <f t="shared" ca="1" si="76"/>
        <v>0.42923611111111604</v>
      </c>
      <c r="R328" s="486">
        <v>9.9999997764825821E-3</v>
      </c>
      <c r="S328" s="486"/>
      <c r="T328">
        <v>12</v>
      </c>
      <c r="U328" s="469" t="str">
        <f t="shared" si="66"/>
        <v>C21-R25</v>
      </c>
      <c r="V328" s="968">
        <v>21</v>
      </c>
      <c r="W328" s="470" t="s">
        <v>493</v>
      </c>
      <c r="X328" s="470" t="s">
        <v>494</v>
      </c>
      <c r="Y328" s="969">
        <v>25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6"/>
      <c r="C329" s="404" t="str">
        <f t="shared" si="64"/>
        <v>C21-R27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0.42947916666667157</v>
      </c>
      <c r="Q329" s="484">
        <f t="shared" ca="1" si="76"/>
        <v>0.42961805555556049</v>
      </c>
      <c r="R329" s="486">
        <v>0.12999999523162842</v>
      </c>
      <c r="S329" s="486"/>
      <c r="T329">
        <v>12</v>
      </c>
      <c r="U329" s="469" t="str">
        <f t="shared" si="66"/>
        <v>C21-R27</v>
      </c>
      <c r="V329" s="968">
        <v>21</v>
      </c>
      <c r="W329" s="470" t="s">
        <v>493</v>
      </c>
      <c r="X329" s="470" t="s">
        <v>494</v>
      </c>
      <c r="Y329" s="969">
        <v>27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6"/>
      <c r="C330" s="404" t="str">
        <f t="shared" si="64"/>
        <v>C21-R29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0.42984953703704198</v>
      </c>
      <c r="Q330" s="484">
        <f t="shared" ca="1" si="76"/>
        <v>0.43002314814815312</v>
      </c>
      <c r="R330" s="486">
        <v>3.9999999105930328E-2</v>
      </c>
      <c r="S330" s="486"/>
      <c r="T330">
        <v>12</v>
      </c>
      <c r="U330" s="469" t="str">
        <f t="shared" si="66"/>
        <v>C21-R29</v>
      </c>
      <c r="V330" s="968">
        <v>21</v>
      </c>
      <c r="W330" s="470" t="s">
        <v>493</v>
      </c>
      <c r="X330" s="470" t="s">
        <v>494</v>
      </c>
      <c r="Y330" s="969">
        <v>29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6"/>
      <c r="C331" s="404" t="str">
        <f t="shared" si="64"/>
        <v>C21-R31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0.43028935185185685</v>
      </c>
      <c r="Q331" s="484">
        <f t="shared" ca="1" si="76"/>
        <v>0.43042824074074576</v>
      </c>
      <c r="R331" s="486">
        <v>7.0000000298023224E-2</v>
      </c>
      <c r="S331" s="486"/>
      <c r="T331">
        <v>12</v>
      </c>
      <c r="U331" s="469" t="str">
        <f t="shared" si="66"/>
        <v>C21-R31</v>
      </c>
      <c r="V331" s="968">
        <v>21</v>
      </c>
      <c r="W331" s="470" t="s">
        <v>493</v>
      </c>
      <c r="X331" s="470" t="s">
        <v>494</v>
      </c>
      <c r="Y331" s="969">
        <v>31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6"/>
      <c r="C332" s="404" t="str">
        <f t="shared" si="64"/>
        <v>C21-R33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0.4306712962963013</v>
      </c>
      <c r="Q332" s="484">
        <f t="shared" ca="1" si="76"/>
        <v>0.43081018518519021</v>
      </c>
      <c r="R332" s="486">
        <v>0.11999999731779099</v>
      </c>
      <c r="S332" s="486"/>
      <c r="T332">
        <v>12</v>
      </c>
      <c r="U332" s="469" t="str">
        <f t="shared" si="66"/>
        <v>C21-R33</v>
      </c>
      <c r="V332" s="968">
        <v>21</v>
      </c>
      <c r="W332" s="470" t="s">
        <v>493</v>
      </c>
      <c r="X332" s="470" t="s">
        <v>494</v>
      </c>
      <c r="Y332" s="969">
        <v>33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6"/>
      <c r="C333" s="404" t="str">
        <f t="shared" si="64"/>
        <v>C21-R35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0.43106481481481984</v>
      </c>
      <c r="Q333" s="484">
        <f t="shared" ca="1" si="76"/>
        <v>0.43120370370370875</v>
      </c>
      <c r="R333" s="486">
        <v>7.9999998211860657E-2</v>
      </c>
      <c r="S333" s="486"/>
      <c r="T333">
        <v>12</v>
      </c>
      <c r="U333" s="469" t="str">
        <f t="shared" si="66"/>
        <v>C21-R35</v>
      </c>
      <c r="V333" s="968">
        <v>21</v>
      </c>
      <c r="W333" s="470" t="s">
        <v>493</v>
      </c>
      <c r="X333" s="470" t="s">
        <v>494</v>
      </c>
      <c r="Y333" s="969">
        <v>35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6"/>
      <c r="C334" s="404" t="str">
        <f t="shared" si="64"/>
        <v>C21-R37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0.43148148148148652</v>
      </c>
      <c r="Q334" s="484">
        <f t="shared" ca="1" si="76"/>
        <v>0.43163194444444947</v>
      </c>
      <c r="R334" s="486">
        <v>5.9999998658895493E-2</v>
      </c>
      <c r="S334" s="486"/>
      <c r="T334">
        <v>12</v>
      </c>
      <c r="U334" s="469" t="str">
        <f t="shared" si="66"/>
        <v>C21-R37</v>
      </c>
      <c r="V334" s="968">
        <v>21</v>
      </c>
      <c r="W334" s="470" t="s">
        <v>493</v>
      </c>
      <c r="X334" s="470" t="s">
        <v>494</v>
      </c>
      <c r="Y334" s="969">
        <v>37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6"/>
      <c r="C335" s="404" t="str">
        <f t="shared" si="64"/>
        <v>C21-R39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0.43192129629630133</v>
      </c>
      <c r="Q335" s="484">
        <f t="shared" ca="1" si="76"/>
        <v>0.43208333333333837</v>
      </c>
      <c r="R335" s="486">
        <v>0.15000000596046448</v>
      </c>
      <c r="S335" s="486"/>
      <c r="T335">
        <v>12</v>
      </c>
      <c r="U335" s="469" t="str">
        <f t="shared" si="66"/>
        <v>C21-R39</v>
      </c>
      <c r="V335" s="968">
        <v>21</v>
      </c>
      <c r="W335" s="470" t="s">
        <v>493</v>
      </c>
      <c r="X335" s="470" t="s">
        <v>494</v>
      </c>
      <c r="Y335" s="969">
        <v>39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6"/>
      <c r="C336" s="404" t="str">
        <f t="shared" si="64"/>
        <v>C21-R41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0.43236111111111614</v>
      </c>
      <c r="Q336" s="484">
        <f t="shared" ca="1" si="76"/>
        <v>0.43251157407407909</v>
      </c>
      <c r="R336" s="486">
        <v>0.11999999731779099</v>
      </c>
      <c r="S336" s="486"/>
      <c r="T336">
        <v>12</v>
      </c>
      <c r="U336" s="469" t="str">
        <f t="shared" si="66"/>
        <v>C21-R41</v>
      </c>
      <c r="V336" s="968">
        <v>21</v>
      </c>
      <c r="W336" s="470" t="s">
        <v>493</v>
      </c>
      <c r="X336" s="470" t="s">
        <v>494</v>
      </c>
      <c r="Y336" s="969">
        <v>41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6"/>
      <c r="C337" s="404" t="str">
        <f t="shared" si="64"/>
        <v>C22-R42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0.43274305555556059</v>
      </c>
      <c r="Q337" s="484">
        <f t="shared" ca="1" si="76"/>
        <v>0.43289351851852353</v>
      </c>
      <c r="R337" s="486">
        <v>0.10000000149011612</v>
      </c>
      <c r="S337" s="486"/>
      <c r="T337">
        <v>12</v>
      </c>
      <c r="U337" s="469" t="str">
        <f t="shared" si="66"/>
        <v>C22-R42</v>
      </c>
      <c r="V337" s="968">
        <v>22</v>
      </c>
      <c r="W337" s="470" t="s">
        <v>493</v>
      </c>
      <c r="X337" s="470" t="s">
        <v>494</v>
      </c>
      <c r="Y337" s="969">
        <v>42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6"/>
      <c r="C338" s="404" t="str">
        <f t="shared" ref="C338:C401" si="80">U338</f>
        <v>C22-R40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0.4331712962963013</v>
      </c>
      <c r="Q338" s="484">
        <f t="shared" ca="1" si="76"/>
        <v>0.43333333333333834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C22-R40</v>
      </c>
      <c r="V338" s="968">
        <v>22</v>
      </c>
      <c r="W338" s="470" t="s">
        <v>493</v>
      </c>
      <c r="X338" s="470" t="s">
        <v>494</v>
      </c>
      <c r="Y338" s="969">
        <v>40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6"/>
      <c r="C339" s="404" t="str">
        <f t="shared" si="80"/>
        <v>C22-R38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0.43357638888889388</v>
      </c>
      <c r="Q339" s="484">
        <f t="shared" ref="Q339:Q402" ca="1" si="92">P339+TIME(0,0,RANDBETWEEN(12,15))</f>
        <v>0.43375000000000502</v>
      </c>
      <c r="R339" s="486">
        <v>3.9999999105930328E-2</v>
      </c>
      <c r="S339" s="486"/>
      <c r="T339">
        <v>12</v>
      </c>
      <c r="U339" s="469" t="str">
        <f t="shared" si="82"/>
        <v>C22-R38</v>
      </c>
      <c r="V339" s="968">
        <v>22</v>
      </c>
      <c r="W339" s="470" t="s">
        <v>493</v>
      </c>
      <c r="X339" s="470" t="s">
        <v>494</v>
      </c>
      <c r="Y339" s="969">
        <v>38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6"/>
      <c r="C340" s="404" t="str">
        <f t="shared" si="80"/>
        <v>C22-R36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0.43398148148148652</v>
      </c>
      <c r="Q340" s="484">
        <f t="shared" ca="1" si="92"/>
        <v>0.43415509259259766</v>
      </c>
      <c r="R340" s="486">
        <v>9.9999997764825821E-3</v>
      </c>
      <c r="S340" s="486"/>
      <c r="T340">
        <v>12</v>
      </c>
      <c r="U340" s="469" t="str">
        <f t="shared" si="82"/>
        <v>C22-R36</v>
      </c>
      <c r="V340" s="968">
        <v>22</v>
      </c>
      <c r="W340" s="470" t="s">
        <v>493</v>
      </c>
      <c r="X340" s="470" t="s">
        <v>494</v>
      </c>
      <c r="Y340" s="969">
        <v>36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6"/>
      <c r="C341" s="404" t="str">
        <f t="shared" si="80"/>
        <v>C22-R34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0.43444444444444952</v>
      </c>
      <c r="Q341" s="484">
        <f t="shared" ca="1" si="92"/>
        <v>0.43458333333333843</v>
      </c>
      <c r="R341" s="486">
        <v>0.15000000596046448</v>
      </c>
      <c r="S341" s="486"/>
      <c r="T341">
        <v>12</v>
      </c>
      <c r="U341" s="469" t="str">
        <f t="shared" si="82"/>
        <v>C22-R34</v>
      </c>
      <c r="V341" s="968">
        <v>22</v>
      </c>
      <c r="W341" s="470" t="s">
        <v>493</v>
      </c>
      <c r="X341" s="470" t="s">
        <v>494</v>
      </c>
      <c r="Y341" s="969">
        <v>34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6"/>
      <c r="C342" s="404" t="str">
        <f t="shared" si="80"/>
        <v>C22-R32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0.43487268518519029</v>
      </c>
      <c r="Q342" s="484">
        <f t="shared" ca="1" si="92"/>
        <v>0.43502314814815324</v>
      </c>
      <c r="R342" s="486">
        <v>2.9999999329447746E-2</v>
      </c>
      <c r="S342" s="486"/>
      <c r="T342">
        <v>12</v>
      </c>
      <c r="U342" s="469" t="str">
        <f t="shared" si="82"/>
        <v>C22-R32</v>
      </c>
      <c r="V342" s="968">
        <v>22</v>
      </c>
      <c r="W342" s="470" t="s">
        <v>493</v>
      </c>
      <c r="X342" s="470" t="s">
        <v>494</v>
      </c>
      <c r="Y342" s="969">
        <v>32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6"/>
      <c r="C343" s="404" t="str">
        <f t="shared" si="80"/>
        <v>C22-R30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0.43525462962963474</v>
      </c>
      <c r="Q343" s="484">
        <f t="shared" ca="1" si="92"/>
        <v>0.43540509259259769</v>
      </c>
      <c r="R343" s="486">
        <v>5.000000074505806E-2</v>
      </c>
      <c r="S343" s="486"/>
      <c r="T343">
        <v>12</v>
      </c>
      <c r="U343" s="469" t="str">
        <f t="shared" si="82"/>
        <v>C22-R30</v>
      </c>
      <c r="V343" s="968">
        <v>22</v>
      </c>
      <c r="W343" s="470" t="s">
        <v>493</v>
      </c>
      <c r="X343" s="470" t="s">
        <v>494</v>
      </c>
      <c r="Y343" s="969">
        <v>30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6"/>
      <c r="C344" s="404" t="str">
        <f t="shared" si="80"/>
        <v>C22-R28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0.43569444444444955</v>
      </c>
      <c r="Q344" s="484">
        <f t="shared" ca="1" si="92"/>
        <v>0.43585648148148659</v>
      </c>
      <c r="R344" s="486">
        <v>2.9999999329447746E-2</v>
      </c>
      <c r="S344" s="486"/>
      <c r="T344">
        <v>12</v>
      </c>
      <c r="U344" s="469" t="str">
        <f t="shared" si="82"/>
        <v>C22-R28</v>
      </c>
      <c r="V344" s="968">
        <v>22</v>
      </c>
      <c r="W344" s="470" t="s">
        <v>493</v>
      </c>
      <c r="X344" s="470" t="s">
        <v>494</v>
      </c>
      <c r="Y344" s="969">
        <v>28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6"/>
      <c r="C345" s="404" t="str">
        <f t="shared" si="80"/>
        <v>C22-R26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0.43608796296296809</v>
      </c>
      <c r="Q345" s="484">
        <f t="shared" ca="1" si="92"/>
        <v>0.436226851851857</v>
      </c>
      <c r="R345" s="486">
        <v>0.12999999523162842</v>
      </c>
      <c r="S345" s="486"/>
      <c r="T345">
        <v>12</v>
      </c>
      <c r="U345" s="469" t="str">
        <f t="shared" si="82"/>
        <v>C22-R26</v>
      </c>
      <c r="V345" s="968">
        <v>22</v>
      </c>
      <c r="W345" s="470" t="s">
        <v>493</v>
      </c>
      <c r="X345" s="470" t="s">
        <v>494</v>
      </c>
      <c r="Y345" s="969">
        <v>26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6"/>
      <c r="C346" s="404" t="str">
        <f t="shared" si="80"/>
        <v>C22-R24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0.43650462962963477</v>
      </c>
      <c r="Q346" s="484">
        <f t="shared" ca="1" si="92"/>
        <v>0.43665509259259772</v>
      </c>
      <c r="R346" s="486">
        <v>9.0000003576278687E-2</v>
      </c>
      <c r="S346" s="486"/>
      <c r="T346">
        <v>12</v>
      </c>
      <c r="U346" s="469" t="str">
        <f t="shared" si="82"/>
        <v>C22-R24</v>
      </c>
      <c r="V346" s="968">
        <v>22</v>
      </c>
      <c r="W346" s="470" t="s">
        <v>493</v>
      </c>
      <c r="X346" s="470" t="s">
        <v>494</v>
      </c>
      <c r="Y346" s="969">
        <v>24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6"/>
      <c r="C347" s="404" t="str">
        <f t="shared" si="80"/>
        <v>C22-R22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0.43690972222222735</v>
      </c>
      <c r="Q347" s="484">
        <f t="shared" ca="1" si="92"/>
        <v>0.4370601851851903</v>
      </c>
      <c r="R347" s="486">
        <v>0.11999999731779099</v>
      </c>
      <c r="S347" s="486"/>
      <c r="T347">
        <v>12</v>
      </c>
      <c r="U347" s="469" t="str">
        <f t="shared" si="82"/>
        <v>C22-R22</v>
      </c>
      <c r="V347" s="968">
        <v>22</v>
      </c>
      <c r="W347" s="470" t="s">
        <v>493</v>
      </c>
      <c r="X347" s="470" t="s">
        <v>494</v>
      </c>
      <c r="Y347" s="969">
        <v>22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6"/>
      <c r="C348" s="404" t="str">
        <f t="shared" si="80"/>
        <v>C22-R20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0.43734953703704216</v>
      </c>
      <c r="Q348" s="484">
        <f t="shared" ca="1" si="92"/>
        <v>0.43750000000000511</v>
      </c>
      <c r="R348" s="486">
        <v>1.9999999552965164E-2</v>
      </c>
      <c r="S348" s="486"/>
      <c r="T348">
        <v>12</v>
      </c>
      <c r="U348" s="469" t="str">
        <f t="shared" si="82"/>
        <v>C22-R20</v>
      </c>
      <c r="V348" s="968">
        <v>22</v>
      </c>
      <c r="W348" s="470" t="s">
        <v>493</v>
      </c>
      <c r="X348" s="470" t="s">
        <v>494</v>
      </c>
      <c r="Y348" s="969">
        <v>20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6"/>
      <c r="C349" s="404" t="str">
        <f t="shared" si="80"/>
        <v>C22-R18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0.43777777777778287</v>
      </c>
      <c r="Q349" s="484">
        <f t="shared" ca="1" si="92"/>
        <v>0.43791666666667178</v>
      </c>
      <c r="R349" s="486">
        <v>5.9999998658895493E-2</v>
      </c>
      <c r="S349" s="486"/>
      <c r="T349">
        <v>12</v>
      </c>
      <c r="U349" s="501" t="str">
        <f t="shared" si="82"/>
        <v>C22-R18</v>
      </c>
      <c r="V349" s="968">
        <v>22</v>
      </c>
      <c r="W349" s="501" t="s">
        <v>493</v>
      </c>
      <c r="X349" s="470" t="s">
        <v>494</v>
      </c>
      <c r="Y349" s="969">
        <v>18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6"/>
      <c r="C350" s="404" t="str">
        <f t="shared" si="80"/>
        <v>C22-R16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0.43815972222222732</v>
      </c>
      <c r="Q350" s="484">
        <f t="shared" ca="1" si="92"/>
        <v>0.43833333333333846</v>
      </c>
      <c r="R350" s="486">
        <v>9.0000003576278687E-2</v>
      </c>
      <c r="S350" s="486"/>
      <c r="T350">
        <v>12</v>
      </c>
      <c r="U350" s="469" t="str">
        <f t="shared" si="82"/>
        <v>C22-R16</v>
      </c>
      <c r="V350" s="968">
        <v>22</v>
      </c>
      <c r="W350" s="470" t="s">
        <v>493</v>
      </c>
      <c r="X350" s="470" t="s">
        <v>494</v>
      </c>
      <c r="Y350" s="969">
        <v>16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6"/>
      <c r="C351" s="404" t="str">
        <f t="shared" si="80"/>
        <v>C22-R14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0.43856481481481996</v>
      </c>
      <c r="Q351" s="484">
        <f t="shared" ca="1" si="92"/>
        <v>0.43871527777778291</v>
      </c>
      <c r="R351" s="486">
        <v>0.12999999523162842</v>
      </c>
      <c r="S351" s="486"/>
      <c r="T351">
        <v>13</v>
      </c>
      <c r="U351" s="469" t="str">
        <f t="shared" si="82"/>
        <v>C22-R14</v>
      </c>
      <c r="V351" s="968">
        <v>22</v>
      </c>
      <c r="W351" s="470" t="s">
        <v>493</v>
      </c>
      <c r="X351" s="470" t="s">
        <v>494</v>
      </c>
      <c r="Y351" s="969">
        <v>14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6"/>
      <c r="C352" s="404" t="str">
        <f t="shared" si="80"/>
        <v>C22-R12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0.43896990740741254</v>
      </c>
      <c r="Q352" s="484">
        <f t="shared" ca="1" si="92"/>
        <v>0.43912037037037549</v>
      </c>
      <c r="R352" s="486">
        <v>0.10000000149011612</v>
      </c>
      <c r="S352" s="486"/>
      <c r="T352">
        <v>13</v>
      </c>
      <c r="U352" s="469" t="str">
        <f t="shared" si="82"/>
        <v>C22-R12</v>
      </c>
      <c r="V352" s="968">
        <v>22</v>
      </c>
      <c r="W352" s="470" t="s">
        <v>493</v>
      </c>
      <c r="X352" s="470" t="s">
        <v>494</v>
      </c>
      <c r="Y352" s="969">
        <v>12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6" t="str">
        <f>D12</f>
        <v>Km 11+950- Km 12+030</v>
      </c>
      <c r="C353" s="404" t="str">
        <f t="shared" si="80"/>
        <v>C22-R10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0.43938657407407922</v>
      </c>
      <c r="Q353" s="484">
        <f t="shared" ca="1" si="92"/>
        <v>0.43953703703704217</v>
      </c>
      <c r="R353" s="486">
        <v>5.000000074505806E-2</v>
      </c>
      <c r="S353" s="486"/>
      <c r="T353">
        <v>13</v>
      </c>
      <c r="U353" s="469" t="str">
        <f t="shared" si="82"/>
        <v>C22-R10</v>
      </c>
      <c r="V353" s="968">
        <v>22</v>
      </c>
      <c r="W353" s="470" t="s">
        <v>493</v>
      </c>
      <c r="X353" s="470" t="s">
        <v>494</v>
      </c>
      <c r="Y353" s="969">
        <v>10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6"/>
      <c r="C354" s="404" t="str">
        <f t="shared" si="80"/>
        <v>C22-R8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0.4397800925925977</v>
      </c>
      <c r="Q354" s="484">
        <f t="shared" ca="1" si="92"/>
        <v>0.43994212962963475</v>
      </c>
      <c r="R354" s="486">
        <v>1.9999999552965164E-2</v>
      </c>
      <c r="S354" s="486"/>
      <c r="T354">
        <v>13</v>
      </c>
      <c r="U354" s="469" t="str">
        <f t="shared" si="82"/>
        <v>C22-R8</v>
      </c>
      <c r="V354" s="968">
        <v>22</v>
      </c>
      <c r="W354" s="470" t="s">
        <v>493</v>
      </c>
      <c r="X354" s="470" t="s">
        <v>494</v>
      </c>
      <c r="Y354" s="969">
        <v>8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6"/>
      <c r="C355" s="404" t="str">
        <f t="shared" si="80"/>
        <v>C22-R6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0.44023148148148661</v>
      </c>
      <c r="Q355" s="484">
        <f t="shared" ca="1" si="92"/>
        <v>0.44040509259259775</v>
      </c>
      <c r="R355" s="486">
        <v>7.9999998211860657E-2</v>
      </c>
      <c r="S355" s="486"/>
      <c r="T355">
        <v>13</v>
      </c>
      <c r="U355" s="469" t="str">
        <f t="shared" si="82"/>
        <v>C22-R6</v>
      </c>
      <c r="V355" s="968">
        <v>22</v>
      </c>
      <c r="W355" s="470" t="s">
        <v>493</v>
      </c>
      <c r="X355" s="470" t="s">
        <v>494</v>
      </c>
      <c r="Y355" s="969">
        <v>6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6"/>
      <c r="C356" s="404" t="str">
        <f t="shared" si="80"/>
        <v>C22-R4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0.44068287037037551</v>
      </c>
      <c r="Q356" s="484">
        <f t="shared" ca="1" si="92"/>
        <v>0.44084490740741256</v>
      </c>
      <c r="R356" s="486">
        <v>0.10000000149011612</v>
      </c>
      <c r="S356" s="486"/>
      <c r="T356">
        <v>13</v>
      </c>
      <c r="U356" s="469" t="str">
        <f t="shared" si="82"/>
        <v>C22-R4</v>
      </c>
      <c r="V356" s="968">
        <v>22</v>
      </c>
      <c r="W356" s="470" t="s">
        <v>493</v>
      </c>
      <c r="X356" s="470" t="s">
        <v>494</v>
      </c>
      <c r="Y356" s="969">
        <v>4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6"/>
      <c r="C357" s="404" t="str">
        <f t="shared" si="80"/>
        <v>C22-R2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0.44112268518519032</v>
      </c>
      <c r="Q357" s="484">
        <f t="shared" ca="1" si="92"/>
        <v>0.44127314814815327</v>
      </c>
      <c r="R357" s="486">
        <v>0.11999999731779099</v>
      </c>
      <c r="S357" s="486"/>
      <c r="T357">
        <v>13</v>
      </c>
      <c r="U357" s="469" t="str">
        <f t="shared" si="82"/>
        <v>C22-R2</v>
      </c>
      <c r="V357" s="968">
        <v>22</v>
      </c>
      <c r="W357" s="470" t="s">
        <v>493</v>
      </c>
      <c r="X357" s="470" t="s">
        <v>494</v>
      </c>
      <c r="Y357" s="969">
        <v>2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6"/>
      <c r="C358" s="404" t="str">
        <f t="shared" si="80"/>
        <v>C23-R1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0.44155092592593104</v>
      </c>
      <c r="Q358" s="484">
        <f t="shared" ca="1" si="92"/>
        <v>0.44170138888889399</v>
      </c>
      <c r="R358" s="486">
        <v>1.9999999552965164E-2</v>
      </c>
      <c r="S358" s="486"/>
      <c r="T358">
        <v>13</v>
      </c>
      <c r="U358" s="469" t="str">
        <f t="shared" si="82"/>
        <v>C23-R1</v>
      </c>
      <c r="V358" s="968">
        <v>23</v>
      </c>
      <c r="W358" s="470" t="s">
        <v>493</v>
      </c>
      <c r="X358" s="470" t="s">
        <v>494</v>
      </c>
      <c r="Y358" s="969">
        <v>1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6"/>
      <c r="C359" s="404" t="str">
        <f t="shared" si="80"/>
        <v>C23-R3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0.44193287037037549</v>
      </c>
      <c r="Q359" s="484">
        <f t="shared" ca="1" si="92"/>
        <v>0.44210648148148662</v>
      </c>
      <c r="R359" s="486">
        <v>7.0000000298023224E-2</v>
      </c>
      <c r="S359" s="486"/>
      <c r="T359">
        <v>13</v>
      </c>
      <c r="U359" s="469" t="str">
        <f t="shared" si="82"/>
        <v>C23-R3</v>
      </c>
      <c r="V359" s="968">
        <v>23</v>
      </c>
      <c r="W359" s="470" t="s">
        <v>493</v>
      </c>
      <c r="X359" s="470" t="s">
        <v>494</v>
      </c>
      <c r="Y359" s="969">
        <v>3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6"/>
      <c r="C360" s="404" t="str">
        <f t="shared" si="80"/>
        <v>C23-R5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0.44238425925926439</v>
      </c>
      <c r="Q360" s="484">
        <f t="shared" ca="1" si="92"/>
        <v>0.44255787037037553</v>
      </c>
      <c r="R360" s="486">
        <v>0.15000000596046448</v>
      </c>
      <c r="S360" s="486"/>
      <c r="T360">
        <v>13</v>
      </c>
      <c r="U360" s="469" t="str">
        <f t="shared" si="82"/>
        <v>C23-R5</v>
      </c>
      <c r="V360" s="968">
        <v>23</v>
      </c>
      <c r="W360" s="470" t="s">
        <v>493</v>
      </c>
      <c r="X360" s="470" t="s">
        <v>494</v>
      </c>
      <c r="Y360" s="969">
        <v>5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6"/>
      <c r="C361" s="404" t="str">
        <f t="shared" si="80"/>
        <v>C23-R7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0.44282407407407925</v>
      </c>
      <c r="Q361" s="484">
        <f t="shared" ca="1" si="92"/>
        <v>0.4429745370370422</v>
      </c>
      <c r="R361" s="486">
        <v>0.11999999731779099</v>
      </c>
      <c r="S361" s="486"/>
      <c r="T361">
        <v>13</v>
      </c>
      <c r="U361" s="501" t="str">
        <f t="shared" si="82"/>
        <v>C23-R7</v>
      </c>
      <c r="V361" s="968">
        <v>23</v>
      </c>
      <c r="W361" s="501" t="s">
        <v>493</v>
      </c>
      <c r="X361" s="470" t="s">
        <v>494</v>
      </c>
      <c r="Y361" s="969">
        <v>7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6"/>
      <c r="C362" s="404" t="str">
        <f t="shared" si="80"/>
        <v>C23-R9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0.4432060185185237</v>
      </c>
      <c r="Q362" s="484">
        <f t="shared" ca="1" si="92"/>
        <v>0.44336805555556075</v>
      </c>
      <c r="R362" s="486">
        <v>7.9999998211860657E-2</v>
      </c>
      <c r="S362" s="486"/>
      <c r="T362">
        <v>13</v>
      </c>
      <c r="U362" s="469" t="str">
        <f t="shared" si="82"/>
        <v>C23-R9</v>
      </c>
      <c r="V362" s="968">
        <v>23</v>
      </c>
      <c r="W362" s="470" t="s">
        <v>493</v>
      </c>
      <c r="X362" s="470" t="s">
        <v>494</v>
      </c>
      <c r="Y362" s="969">
        <v>9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6"/>
      <c r="C363" s="404" t="str">
        <f t="shared" si="80"/>
        <v>C23-R11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0.44362268518519038</v>
      </c>
      <c r="Q363" s="484">
        <f t="shared" ca="1" si="92"/>
        <v>0.44378472222222742</v>
      </c>
      <c r="R363" s="486">
        <v>1.9999999552965164E-2</v>
      </c>
      <c r="S363" s="486"/>
      <c r="T363">
        <v>13</v>
      </c>
      <c r="U363" s="469" t="str">
        <f t="shared" si="82"/>
        <v>C23-R11</v>
      </c>
      <c r="V363" s="968">
        <v>23</v>
      </c>
      <c r="W363" s="470" t="s">
        <v>493</v>
      </c>
      <c r="X363" s="470" t="s">
        <v>494</v>
      </c>
      <c r="Y363" s="969">
        <v>11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6"/>
      <c r="C364" s="404" t="str">
        <f t="shared" si="80"/>
        <v>C23-R13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0.44406250000000519</v>
      </c>
      <c r="Q364" s="484">
        <f t="shared" ca="1" si="92"/>
        <v>0.44423611111111633</v>
      </c>
      <c r="R364" s="486">
        <v>7.0000000298023224E-2</v>
      </c>
      <c r="S364" s="486"/>
      <c r="T364">
        <v>13</v>
      </c>
      <c r="U364" s="469" t="str">
        <f t="shared" si="82"/>
        <v>C23-R13</v>
      </c>
      <c r="V364" s="968">
        <v>23</v>
      </c>
      <c r="W364" s="470" t="s">
        <v>493</v>
      </c>
      <c r="X364" s="470" t="s">
        <v>494</v>
      </c>
      <c r="Y364" s="969">
        <v>13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6"/>
      <c r="C365" s="404" t="str">
        <f t="shared" si="80"/>
        <v>C23-R15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0.44452546296296819</v>
      </c>
      <c r="Q365" s="484">
        <f t="shared" ca="1" si="92"/>
        <v>0.44469907407407933</v>
      </c>
      <c r="R365" s="486">
        <v>3.9999999105930328E-2</v>
      </c>
      <c r="S365" s="486"/>
      <c r="T365">
        <v>13</v>
      </c>
      <c r="U365" s="469" t="str">
        <f t="shared" si="82"/>
        <v>C23-R15</v>
      </c>
      <c r="V365" s="968">
        <v>23</v>
      </c>
      <c r="W365" s="470" t="s">
        <v>493</v>
      </c>
      <c r="X365" s="470" t="s">
        <v>494</v>
      </c>
      <c r="Y365" s="969">
        <v>15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6"/>
      <c r="C366" s="404" t="str">
        <f t="shared" si="80"/>
        <v>C23-R17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0.44496527777778305</v>
      </c>
      <c r="Q366" s="484">
        <f t="shared" ca="1" si="92"/>
        <v>0.445115740740746</v>
      </c>
      <c r="R366" s="486">
        <v>0.15000000596046448</v>
      </c>
      <c r="S366" s="486"/>
      <c r="T366">
        <v>13</v>
      </c>
      <c r="U366" s="469" t="str">
        <f t="shared" si="82"/>
        <v>C23-R17</v>
      </c>
      <c r="V366" s="968">
        <v>23</v>
      </c>
      <c r="W366" s="470" t="s">
        <v>493</v>
      </c>
      <c r="X366" s="470" t="s">
        <v>494</v>
      </c>
      <c r="Y366" s="969">
        <v>17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6"/>
      <c r="C367" s="404" t="str">
        <f t="shared" si="80"/>
        <v>C23-R19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0.4453472222222275</v>
      </c>
      <c r="Q367" s="484">
        <f t="shared" ca="1" si="92"/>
        <v>0.44552083333333864</v>
      </c>
      <c r="R367" s="486">
        <v>9.0000003576278687E-2</v>
      </c>
      <c r="S367" s="486"/>
      <c r="T367">
        <v>13</v>
      </c>
      <c r="U367" s="469" t="str">
        <f t="shared" si="82"/>
        <v>C23-R19</v>
      </c>
      <c r="V367" s="968">
        <v>23</v>
      </c>
      <c r="W367" s="470" t="s">
        <v>493</v>
      </c>
      <c r="X367" s="470" t="s">
        <v>494</v>
      </c>
      <c r="Y367" s="969">
        <v>19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6"/>
      <c r="C368" s="404" t="str">
        <f t="shared" si="80"/>
        <v>C23-R21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0.44575231481482014</v>
      </c>
      <c r="Q368" s="484">
        <f t="shared" ca="1" si="92"/>
        <v>0.44591435185185718</v>
      </c>
      <c r="R368" s="486">
        <v>9.9999997764825821E-3</v>
      </c>
      <c r="S368" s="486"/>
      <c r="T368">
        <v>13</v>
      </c>
      <c r="U368" s="469" t="str">
        <f t="shared" si="82"/>
        <v>C23-R21</v>
      </c>
      <c r="V368" s="968">
        <v>23</v>
      </c>
      <c r="W368" s="470" t="s">
        <v>493</v>
      </c>
      <c r="X368" s="470" t="s">
        <v>494</v>
      </c>
      <c r="Y368" s="969">
        <v>21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6"/>
      <c r="C369" s="404" t="str">
        <f t="shared" si="80"/>
        <v>C23-R23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0.44619212962963495</v>
      </c>
      <c r="Q369" s="484">
        <f t="shared" ca="1" si="92"/>
        <v>0.4463425925925979</v>
      </c>
      <c r="R369" s="486">
        <v>0.11999999731779099</v>
      </c>
      <c r="S369" s="486"/>
      <c r="T369">
        <v>13</v>
      </c>
      <c r="U369" s="469" t="str">
        <f t="shared" si="82"/>
        <v>C23-R23</v>
      </c>
      <c r="V369" s="968">
        <v>23</v>
      </c>
      <c r="W369" s="470" t="s">
        <v>493</v>
      </c>
      <c r="X369" s="470" t="s">
        <v>494</v>
      </c>
      <c r="Y369" s="969">
        <v>23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6"/>
      <c r="C370" s="404" t="str">
        <f t="shared" si="80"/>
        <v>C23-R25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0.4465740740740794</v>
      </c>
      <c r="Q370" s="484">
        <f t="shared" ca="1" si="92"/>
        <v>0.44673611111111644</v>
      </c>
      <c r="R370" s="486">
        <v>0.14000000059604645</v>
      </c>
      <c r="S370" s="486"/>
      <c r="T370">
        <v>13</v>
      </c>
      <c r="U370" s="469" t="str">
        <f t="shared" si="82"/>
        <v>C23-R25</v>
      </c>
      <c r="V370" s="968">
        <v>23</v>
      </c>
      <c r="W370" s="470" t="s">
        <v>493</v>
      </c>
      <c r="X370" s="470" t="s">
        <v>494</v>
      </c>
      <c r="Y370" s="969">
        <v>25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6"/>
      <c r="C371" s="404" t="str">
        <f t="shared" si="80"/>
        <v>C23-R27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0.4470254629629683</v>
      </c>
      <c r="Q371" s="484">
        <f t="shared" ca="1" si="92"/>
        <v>0.44716435185185721</v>
      </c>
      <c r="R371" s="486">
        <v>3.9999999105930328E-2</v>
      </c>
      <c r="S371" s="486"/>
      <c r="T371">
        <v>13</v>
      </c>
      <c r="U371" s="469" t="str">
        <f t="shared" si="82"/>
        <v>C23-R27</v>
      </c>
      <c r="V371" s="968">
        <v>23</v>
      </c>
      <c r="W371" s="470" t="s">
        <v>493</v>
      </c>
      <c r="X371" s="470" t="s">
        <v>494</v>
      </c>
      <c r="Y371" s="969">
        <v>27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6"/>
      <c r="C372" s="404" t="str">
        <f t="shared" si="80"/>
        <v>C23-R29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0.44739583333333871</v>
      </c>
      <c r="Q372" s="484">
        <f t="shared" ca="1" si="92"/>
        <v>0.44756944444444985</v>
      </c>
      <c r="R372" s="486">
        <v>3.9999999105930328E-2</v>
      </c>
      <c r="S372" s="486"/>
      <c r="T372">
        <v>13</v>
      </c>
      <c r="U372" s="469" t="str">
        <f t="shared" si="82"/>
        <v>C23-R29</v>
      </c>
      <c r="V372" s="968">
        <v>23</v>
      </c>
      <c r="W372" s="470" t="s">
        <v>493</v>
      </c>
      <c r="X372" s="470" t="s">
        <v>494</v>
      </c>
      <c r="Y372" s="969">
        <v>29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6"/>
      <c r="C373" s="404" t="str">
        <f t="shared" si="80"/>
        <v>C23-R31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0.44784722222222761</v>
      </c>
      <c r="Q373" s="484">
        <f t="shared" ca="1" si="92"/>
        <v>0.44799768518519056</v>
      </c>
      <c r="R373" s="486">
        <v>0.14000000059604645</v>
      </c>
      <c r="S373" s="486"/>
      <c r="T373">
        <v>13</v>
      </c>
      <c r="U373" s="469" t="str">
        <f t="shared" si="82"/>
        <v>C23-R31</v>
      </c>
      <c r="V373" s="968">
        <v>23</v>
      </c>
      <c r="W373" s="470" t="s">
        <v>493</v>
      </c>
      <c r="X373" s="470" t="s">
        <v>494</v>
      </c>
      <c r="Y373" s="969">
        <v>31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6"/>
      <c r="C374" s="404" t="str">
        <f t="shared" si="80"/>
        <v>C23-R33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0.4482523148148202</v>
      </c>
      <c r="Q374" s="484">
        <f t="shared" ca="1" si="92"/>
        <v>0.44840277777778315</v>
      </c>
      <c r="R374" s="486">
        <v>7.0000000298023224E-2</v>
      </c>
      <c r="S374" s="486"/>
      <c r="T374">
        <v>13</v>
      </c>
      <c r="U374" s="469" t="str">
        <f t="shared" si="82"/>
        <v>C23-R33</v>
      </c>
      <c r="V374" s="968">
        <v>23</v>
      </c>
      <c r="W374" s="470" t="s">
        <v>493</v>
      </c>
      <c r="X374" s="470" t="s">
        <v>494</v>
      </c>
      <c r="Y374" s="969">
        <v>33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6"/>
      <c r="C375" s="404" t="str">
        <f t="shared" si="80"/>
        <v>C23-R35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0.44863425925926464</v>
      </c>
      <c r="Q375" s="484">
        <f t="shared" ca="1" si="92"/>
        <v>0.44878472222222759</v>
      </c>
      <c r="R375" s="486">
        <v>0.15000000596046448</v>
      </c>
      <c r="S375" s="486"/>
      <c r="T375">
        <v>13</v>
      </c>
      <c r="U375" s="469" t="str">
        <f t="shared" si="82"/>
        <v>C23-R35</v>
      </c>
      <c r="V375" s="968">
        <v>23</v>
      </c>
      <c r="W375" s="470" t="s">
        <v>493</v>
      </c>
      <c r="X375" s="470" t="s">
        <v>494</v>
      </c>
      <c r="Y375" s="969">
        <v>35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6"/>
      <c r="C376" s="404" t="str">
        <f t="shared" si="80"/>
        <v>C23-R37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0.44902777777778313</v>
      </c>
      <c r="Q376" s="484">
        <f t="shared" ca="1" si="92"/>
        <v>0.44920138888889427</v>
      </c>
      <c r="R376" s="486">
        <v>2.9999999329447746E-2</v>
      </c>
      <c r="S376" s="486"/>
      <c r="T376">
        <v>13</v>
      </c>
      <c r="U376" s="469" t="str">
        <f t="shared" si="82"/>
        <v>C23-R37</v>
      </c>
      <c r="V376" s="968">
        <v>23</v>
      </c>
      <c r="W376" s="470" t="s">
        <v>493</v>
      </c>
      <c r="X376" s="470" t="s">
        <v>494</v>
      </c>
      <c r="Y376" s="969">
        <v>37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6"/>
      <c r="C377" s="404" t="str">
        <f t="shared" si="80"/>
        <v>C23-R39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0.4494560185185239</v>
      </c>
      <c r="Q377" s="484">
        <f t="shared" ca="1" si="92"/>
        <v>0.44962962962963504</v>
      </c>
      <c r="R377" s="486">
        <v>0.11999999731779099</v>
      </c>
      <c r="S377" s="486"/>
      <c r="T377">
        <v>13</v>
      </c>
      <c r="U377" s="469" t="str">
        <f t="shared" si="82"/>
        <v>C23-R39</v>
      </c>
      <c r="V377" s="968">
        <v>23</v>
      </c>
      <c r="W377" s="470" t="s">
        <v>493</v>
      </c>
      <c r="X377" s="470" t="s">
        <v>494</v>
      </c>
      <c r="Y377" s="969">
        <v>39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6"/>
      <c r="C378" s="404" t="str">
        <f t="shared" si="80"/>
        <v>C23-R41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0.44989583333333877</v>
      </c>
      <c r="Q378" s="484">
        <f t="shared" ca="1" si="92"/>
        <v>0.45003472222222768</v>
      </c>
      <c r="R378" s="486">
        <v>0.10000000149011612</v>
      </c>
      <c r="S378" s="486"/>
      <c r="T378">
        <v>13</v>
      </c>
      <c r="U378" s="469" t="str">
        <f t="shared" si="82"/>
        <v>C23-R41</v>
      </c>
      <c r="V378" s="968">
        <v>23</v>
      </c>
      <c r="W378" s="470" t="s">
        <v>493</v>
      </c>
      <c r="X378" s="470" t="s">
        <v>494</v>
      </c>
      <c r="Y378" s="969">
        <v>41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6"/>
      <c r="C379" s="404" t="str">
        <f t="shared" si="80"/>
        <v>C23-R43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0.45031250000000544</v>
      </c>
      <c r="Q379" s="484">
        <f t="shared" ca="1" si="92"/>
        <v>0.45045138888889436</v>
      </c>
      <c r="R379" s="486">
        <v>0.15000000596046448</v>
      </c>
      <c r="S379" s="486"/>
      <c r="T379">
        <v>14</v>
      </c>
      <c r="U379" s="469" t="str">
        <f t="shared" si="82"/>
        <v>C23-R43</v>
      </c>
      <c r="V379" s="968">
        <v>23</v>
      </c>
      <c r="W379" s="470" t="s">
        <v>493</v>
      </c>
      <c r="X379" s="470" t="s">
        <v>494</v>
      </c>
      <c r="Y379" s="969">
        <v>43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6"/>
      <c r="C380" s="404" t="str">
        <f t="shared" si="80"/>
        <v>C24-R46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0.45071759259259808</v>
      </c>
      <c r="Q380" s="484">
        <f t="shared" ca="1" si="92"/>
        <v>0.45087962962963513</v>
      </c>
      <c r="R380" s="486">
        <v>0.15000000596046448</v>
      </c>
      <c r="S380" s="486"/>
      <c r="T380">
        <v>14</v>
      </c>
      <c r="U380" s="469" t="str">
        <f t="shared" si="82"/>
        <v>C24-R46</v>
      </c>
      <c r="V380" s="968">
        <v>24</v>
      </c>
      <c r="W380" s="470" t="s">
        <v>493</v>
      </c>
      <c r="X380" s="470" t="s">
        <v>494</v>
      </c>
      <c r="Y380" s="969">
        <v>46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6"/>
      <c r="C381" s="404" t="str">
        <f t="shared" si="80"/>
        <v>C24-R44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0.45116898148148699</v>
      </c>
      <c r="Q381" s="484">
        <f t="shared" ca="1" si="92"/>
        <v>0.45134259259259812</v>
      </c>
      <c r="R381" s="486">
        <v>0.14000000059604645</v>
      </c>
      <c r="S381" s="486"/>
      <c r="T381">
        <v>14</v>
      </c>
      <c r="U381" s="501" t="str">
        <f t="shared" si="82"/>
        <v>C24-R44</v>
      </c>
      <c r="V381" s="968">
        <v>24</v>
      </c>
      <c r="W381" s="501" t="s">
        <v>493</v>
      </c>
      <c r="X381" s="470" t="s">
        <v>494</v>
      </c>
      <c r="Y381" s="969">
        <v>44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6"/>
      <c r="C382" s="404" t="str">
        <f t="shared" si="80"/>
        <v>C24-R42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0.45160879629630185</v>
      </c>
      <c r="Q382" s="484">
        <f t="shared" ca="1" si="92"/>
        <v>0.4517592592592648</v>
      </c>
      <c r="R382" s="486">
        <v>7.0000000298023224E-2</v>
      </c>
      <c r="S382" s="486"/>
      <c r="T382">
        <v>14</v>
      </c>
      <c r="U382" s="469" t="str">
        <f t="shared" si="82"/>
        <v>C24-R42</v>
      </c>
      <c r="V382" s="968">
        <v>24</v>
      </c>
      <c r="W382" s="470" t="s">
        <v>493</v>
      </c>
      <c r="X382" s="470" t="s">
        <v>494</v>
      </c>
      <c r="Y382" s="969">
        <v>42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6"/>
      <c r="C383" s="404" t="str">
        <f t="shared" si="80"/>
        <v>C24-R40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0.45201388888889443</v>
      </c>
      <c r="Q383" s="484">
        <f t="shared" ca="1" si="92"/>
        <v>0.45215277777778334</v>
      </c>
      <c r="R383" s="486">
        <v>0.15000000596046448</v>
      </c>
      <c r="S383" s="486"/>
      <c r="T383">
        <v>14</v>
      </c>
      <c r="U383" s="469" t="str">
        <f t="shared" si="82"/>
        <v>C24-R40</v>
      </c>
      <c r="V383" s="968">
        <v>24</v>
      </c>
      <c r="W383" s="470" t="s">
        <v>493</v>
      </c>
      <c r="X383" s="470" t="s">
        <v>494</v>
      </c>
      <c r="Y383" s="969">
        <v>40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6"/>
      <c r="C384" s="404" t="str">
        <f t="shared" si="80"/>
        <v>C24-R38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0.45240740740741298</v>
      </c>
      <c r="Q384" s="484">
        <f t="shared" ca="1" si="92"/>
        <v>0.45258101851852411</v>
      </c>
      <c r="R384" s="486">
        <v>0.11999999731779099</v>
      </c>
      <c r="S384" s="486"/>
      <c r="T384">
        <v>14</v>
      </c>
      <c r="U384" s="469" t="str">
        <f t="shared" si="82"/>
        <v>C24-R38</v>
      </c>
      <c r="V384" s="968">
        <v>24</v>
      </c>
      <c r="W384" s="470" t="s">
        <v>493</v>
      </c>
      <c r="X384" s="470" t="s">
        <v>494</v>
      </c>
      <c r="Y384" s="969">
        <v>38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6"/>
      <c r="C385" s="404" t="str">
        <f t="shared" si="80"/>
        <v>C24-R36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0.45287037037037597</v>
      </c>
      <c r="Q385" s="484">
        <f t="shared" ca="1" si="92"/>
        <v>0.45303240740741302</v>
      </c>
      <c r="R385" s="486">
        <v>0.11999999731779099</v>
      </c>
      <c r="S385" s="486"/>
      <c r="T385">
        <v>14</v>
      </c>
      <c r="U385" s="469" t="str">
        <f t="shared" si="82"/>
        <v>C24-R36</v>
      </c>
      <c r="V385" s="968">
        <v>24</v>
      </c>
      <c r="W385" s="470" t="s">
        <v>493</v>
      </c>
      <c r="X385" s="470" t="s">
        <v>494</v>
      </c>
      <c r="Y385" s="969">
        <v>36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6"/>
      <c r="C386" s="404" t="str">
        <f t="shared" si="80"/>
        <v>C24-R34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0.45331018518519078</v>
      </c>
      <c r="Q386" s="484">
        <f t="shared" ca="1" si="92"/>
        <v>0.45346064814815373</v>
      </c>
      <c r="R386" s="486">
        <v>2.9999999329447746E-2</v>
      </c>
      <c r="S386" s="486"/>
      <c r="T386">
        <v>14</v>
      </c>
      <c r="U386" s="469" t="str">
        <f t="shared" si="82"/>
        <v>C24-R34</v>
      </c>
      <c r="V386" s="968">
        <v>24</v>
      </c>
      <c r="W386" s="470" t="s">
        <v>493</v>
      </c>
      <c r="X386" s="470" t="s">
        <v>494</v>
      </c>
      <c r="Y386" s="969">
        <v>34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6"/>
      <c r="C387" s="404" t="str">
        <f t="shared" si="80"/>
        <v>C24-R32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0.4537384259259315</v>
      </c>
      <c r="Q387" s="484">
        <f t="shared" ca="1" si="92"/>
        <v>0.45387731481482041</v>
      </c>
      <c r="R387" s="486">
        <v>9.0000003576278687E-2</v>
      </c>
      <c r="S387" s="486"/>
      <c r="T387">
        <v>14</v>
      </c>
      <c r="U387" s="469" t="str">
        <f t="shared" si="82"/>
        <v>C24-R32</v>
      </c>
      <c r="V387" s="968">
        <v>24</v>
      </c>
      <c r="W387" s="470" t="s">
        <v>493</v>
      </c>
      <c r="X387" s="470" t="s">
        <v>494</v>
      </c>
      <c r="Y387" s="969">
        <v>32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6"/>
      <c r="C388" s="404" t="str">
        <f t="shared" si="80"/>
        <v>C24-R30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0.45414351851852414</v>
      </c>
      <c r="Q388" s="484">
        <f t="shared" ca="1" si="92"/>
        <v>0.45428240740741305</v>
      </c>
      <c r="R388" s="486">
        <v>5.9999998658895493E-2</v>
      </c>
      <c r="S388" s="486"/>
      <c r="T388">
        <v>14</v>
      </c>
      <c r="U388" s="469" t="str">
        <f t="shared" si="82"/>
        <v>C24-R30</v>
      </c>
      <c r="V388" s="968">
        <v>24</v>
      </c>
      <c r="W388" s="470" t="s">
        <v>493</v>
      </c>
      <c r="X388" s="470" t="s">
        <v>494</v>
      </c>
      <c r="Y388" s="969">
        <v>30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6"/>
      <c r="C389" s="404" t="str">
        <f t="shared" si="80"/>
        <v>C24-R28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0.45456018518519081</v>
      </c>
      <c r="Q389" s="484">
        <f t="shared" ca="1" si="92"/>
        <v>0.45471064814815376</v>
      </c>
      <c r="R389" s="486">
        <v>0.10999999940395355</v>
      </c>
      <c r="S389" s="486"/>
      <c r="T389">
        <v>14</v>
      </c>
      <c r="U389" s="469" t="str">
        <f t="shared" si="82"/>
        <v>C24-R28</v>
      </c>
      <c r="V389" s="968">
        <v>24</v>
      </c>
      <c r="W389" s="470" t="s">
        <v>493</v>
      </c>
      <c r="X389" s="470" t="s">
        <v>494</v>
      </c>
      <c r="Y389" s="969">
        <v>28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6" t="str">
        <f>D12</f>
        <v>Km 11+950- Km 12+030</v>
      </c>
      <c r="C390" s="404" t="str">
        <f t="shared" si="80"/>
        <v>C24-R26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0.45497685185185749</v>
      </c>
      <c r="Q390" s="484">
        <f t="shared" ca="1" si="92"/>
        <v>0.45515046296296863</v>
      </c>
      <c r="R390" s="486">
        <v>0.15000000596046448</v>
      </c>
      <c r="S390" s="486"/>
      <c r="T390">
        <v>14</v>
      </c>
      <c r="U390" s="469" t="str">
        <f t="shared" si="82"/>
        <v>C24-R26</v>
      </c>
      <c r="V390" s="968">
        <v>24</v>
      </c>
      <c r="W390" s="470" t="s">
        <v>493</v>
      </c>
      <c r="X390" s="470" t="s">
        <v>494</v>
      </c>
      <c r="Y390" s="969">
        <v>26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6"/>
      <c r="C391" s="404" t="str">
        <f t="shared" si="80"/>
        <v>C24-R24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0.45539351851852417</v>
      </c>
      <c r="Q391" s="484">
        <f t="shared" ca="1" si="92"/>
        <v>0.45554398148148711</v>
      </c>
      <c r="R391" s="486">
        <v>5.000000074505806E-2</v>
      </c>
      <c r="S391" s="486"/>
      <c r="T391">
        <v>14</v>
      </c>
      <c r="U391" s="469" t="str">
        <f t="shared" si="82"/>
        <v>C24-R24</v>
      </c>
      <c r="V391" s="968">
        <v>24</v>
      </c>
      <c r="W391" s="470" t="s">
        <v>493</v>
      </c>
      <c r="X391" s="470" t="s">
        <v>494</v>
      </c>
      <c r="Y391" s="969">
        <v>24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6"/>
      <c r="C392" s="404" t="str">
        <f t="shared" si="80"/>
        <v>C24-R22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0.45581018518519084</v>
      </c>
      <c r="Q392" s="484">
        <f t="shared" ca="1" si="92"/>
        <v>0.45598379629630198</v>
      </c>
      <c r="R392" s="486">
        <v>0.11999999731779099</v>
      </c>
      <c r="S392" s="486"/>
      <c r="T392">
        <v>14</v>
      </c>
      <c r="U392" s="469" t="str">
        <f t="shared" si="82"/>
        <v>C24-R22</v>
      </c>
      <c r="V392" s="968">
        <v>24</v>
      </c>
      <c r="W392" s="470" t="s">
        <v>493</v>
      </c>
      <c r="X392" s="470" t="s">
        <v>494</v>
      </c>
      <c r="Y392" s="969">
        <v>22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6"/>
      <c r="C393" s="404" t="str">
        <f t="shared" si="80"/>
        <v>C24-R20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0.45625000000000571</v>
      </c>
      <c r="Q393" s="484">
        <f t="shared" ca="1" si="92"/>
        <v>0.45641203703704275</v>
      </c>
      <c r="R393" s="486">
        <v>0.15000000596046448</v>
      </c>
      <c r="S393" s="486"/>
      <c r="T393">
        <v>14</v>
      </c>
      <c r="U393" s="469" t="str">
        <f t="shared" si="82"/>
        <v>C24-R20</v>
      </c>
      <c r="V393" s="968">
        <v>24</v>
      </c>
      <c r="W393" s="470" t="s">
        <v>493</v>
      </c>
      <c r="X393" s="470" t="s">
        <v>494</v>
      </c>
      <c r="Y393" s="969">
        <v>20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6"/>
      <c r="C394" s="404" t="str">
        <f t="shared" si="80"/>
        <v>C24-R18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0.45664351851852425</v>
      </c>
      <c r="Q394" s="484">
        <f t="shared" ca="1" si="92"/>
        <v>0.45680555555556129</v>
      </c>
      <c r="R394" s="486">
        <v>0.15000000596046448</v>
      </c>
      <c r="S394" s="486"/>
      <c r="T394">
        <v>14</v>
      </c>
      <c r="U394" s="469" t="str">
        <f t="shared" si="82"/>
        <v>C24-R18</v>
      </c>
      <c r="V394" s="968">
        <v>24</v>
      </c>
      <c r="W394" s="470" t="s">
        <v>493</v>
      </c>
      <c r="X394" s="470" t="s">
        <v>494</v>
      </c>
      <c r="Y394" s="969">
        <v>18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6"/>
      <c r="C395" s="404" t="str">
        <f t="shared" si="80"/>
        <v>C24-R16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0.45704861111111683</v>
      </c>
      <c r="Q395" s="484">
        <f t="shared" ca="1" si="92"/>
        <v>0.45722222222222797</v>
      </c>
      <c r="R395" s="486">
        <v>5.000000074505806E-2</v>
      </c>
      <c r="S395" s="486"/>
      <c r="T395">
        <v>14</v>
      </c>
      <c r="U395" s="469" t="str">
        <f t="shared" si="82"/>
        <v>C24-R16</v>
      </c>
      <c r="V395" s="968">
        <v>24</v>
      </c>
      <c r="W395" s="470" t="s">
        <v>493</v>
      </c>
      <c r="X395" s="470" t="s">
        <v>494</v>
      </c>
      <c r="Y395" s="969">
        <v>16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6"/>
      <c r="C396" s="404" t="str">
        <f t="shared" si="80"/>
        <v>C24-R14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0.45746527777778351</v>
      </c>
      <c r="Q396" s="484">
        <f t="shared" ca="1" si="92"/>
        <v>0.45763888888889465</v>
      </c>
      <c r="R396" s="486">
        <v>7.0000000298023224E-2</v>
      </c>
      <c r="S396" s="486"/>
      <c r="T396">
        <v>14</v>
      </c>
      <c r="U396" s="469" t="str">
        <f t="shared" si="82"/>
        <v>C24-R14</v>
      </c>
      <c r="V396" s="968">
        <v>24</v>
      </c>
      <c r="W396" s="470" t="s">
        <v>493</v>
      </c>
      <c r="X396" s="470" t="s">
        <v>494</v>
      </c>
      <c r="Y396" s="969">
        <v>14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6"/>
      <c r="C397" s="404" t="str">
        <f t="shared" si="80"/>
        <v>C24-R12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0.45787037037037615</v>
      </c>
      <c r="Q397" s="484">
        <f t="shared" ca="1" si="92"/>
        <v>0.45804398148148728</v>
      </c>
      <c r="R397" s="486">
        <v>7.9999998211860657E-2</v>
      </c>
      <c r="S397" s="486"/>
      <c r="T397">
        <v>14</v>
      </c>
      <c r="U397" s="469" t="str">
        <f t="shared" si="82"/>
        <v>C24-R12</v>
      </c>
      <c r="V397" s="968">
        <v>24</v>
      </c>
      <c r="W397" s="470" t="s">
        <v>493</v>
      </c>
      <c r="X397" s="470" t="s">
        <v>494</v>
      </c>
      <c r="Y397" s="969">
        <v>12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6"/>
      <c r="C398" s="404" t="str">
        <f t="shared" si="80"/>
        <v>C24-R10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0.45831018518519101</v>
      </c>
      <c r="Q398" s="484">
        <f t="shared" ca="1" si="92"/>
        <v>0.45847222222222805</v>
      </c>
      <c r="R398" s="486">
        <v>0.12999999523162842</v>
      </c>
      <c r="S398" s="486"/>
      <c r="T398">
        <v>14</v>
      </c>
      <c r="U398" s="469" t="str">
        <f t="shared" si="82"/>
        <v>C24-R10</v>
      </c>
      <c r="V398" s="968">
        <v>24</v>
      </c>
      <c r="W398" s="470" t="s">
        <v>493</v>
      </c>
      <c r="X398" s="470" t="s">
        <v>494</v>
      </c>
      <c r="Y398" s="969">
        <v>10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6"/>
      <c r="C399" s="404" t="str">
        <f t="shared" si="80"/>
        <v>C24-R8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0.45870370370370955</v>
      </c>
      <c r="Q399" s="484">
        <f t="shared" ca="1" si="92"/>
        <v>0.4588541666666725</v>
      </c>
      <c r="R399" s="486">
        <v>3.9999999105930328E-2</v>
      </c>
      <c r="S399" s="486"/>
      <c r="T399">
        <v>14</v>
      </c>
      <c r="U399" s="469" t="str">
        <f t="shared" si="82"/>
        <v>C24-R8</v>
      </c>
      <c r="V399" s="968">
        <v>24</v>
      </c>
      <c r="W399" s="470" t="s">
        <v>493</v>
      </c>
      <c r="X399" s="470" t="s">
        <v>494</v>
      </c>
      <c r="Y399" s="969">
        <v>8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6"/>
      <c r="C400" s="404" t="str">
        <f t="shared" si="80"/>
        <v>C24-R6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0.45913194444445027</v>
      </c>
      <c r="Q400" s="484">
        <f t="shared" ca="1" si="92"/>
        <v>0.45929398148148731</v>
      </c>
      <c r="R400" s="486">
        <v>9.9999997764825821E-3</v>
      </c>
      <c r="S400" s="486"/>
      <c r="T400">
        <v>14</v>
      </c>
      <c r="U400" s="469" t="str">
        <f t="shared" si="82"/>
        <v>C24-R6</v>
      </c>
      <c r="V400" s="968">
        <v>24</v>
      </c>
      <c r="W400" s="470" t="s">
        <v>493</v>
      </c>
      <c r="X400" s="470" t="s">
        <v>494</v>
      </c>
      <c r="Y400" s="969">
        <v>6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6"/>
      <c r="C401" s="404" t="str">
        <f t="shared" si="80"/>
        <v>C24-R4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0.45956018518519104</v>
      </c>
      <c r="Q401" s="484">
        <f t="shared" ca="1" si="92"/>
        <v>0.45973379629630218</v>
      </c>
      <c r="R401" s="486">
        <v>1.9999999552965164E-2</v>
      </c>
      <c r="S401" s="486"/>
      <c r="T401">
        <v>14</v>
      </c>
      <c r="U401" s="469" t="str">
        <f t="shared" si="82"/>
        <v>C24-R4</v>
      </c>
      <c r="V401" s="968">
        <v>24</v>
      </c>
      <c r="W401" s="470" t="s">
        <v>493</v>
      </c>
      <c r="X401" s="470" t="s">
        <v>494</v>
      </c>
      <c r="Y401" s="969">
        <v>4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6"/>
      <c r="C402" s="404" t="str">
        <f t="shared" ref="C402:C465" si="96">U402</f>
        <v>C24-R2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0.46002314814815404</v>
      </c>
      <c r="Q402" s="484">
        <f t="shared" ca="1" si="92"/>
        <v>0.46016203703704295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C24-R2</v>
      </c>
      <c r="V402" s="968">
        <v>24</v>
      </c>
      <c r="W402" s="501" t="s">
        <v>493</v>
      </c>
      <c r="X402" s="470" t="s">
        <v>494</v>
      </c>
      <c r="Y402" s="969">
        <v>2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6"/>
      <c r="C403" s="404" t="str">
        <f t="shared" si="96"/>
        <v>C25-R1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0.46045138888889481</v>
      </c>
      <c r="Q403" s="484">
        <f t="shared" ref="Q403:Q466" ca="1" si="107">P403+TIME(0,0,RANDBETWEEN(12,15))</f>
        <v>0.46062500000000595</v>
      </c>
      <c r="R403" s="486">
        <v>0.12999999523162842</v>
      </c>
      <c r="S403" s="486"/>
      <c r="T403">
        <v>14</v>
      </c>
      <c r="U403" s="469" t="str">
        <f>W403&amp;V403&amp;"-"&amp;X403&amp;Y403</f>
        <v>C25-R1</v>
      </c>
      <c r="V403" s="968">
        <v>25</v>
      </c>
      <c r="W403" s="470" t="s">
        <v>493</v>
      </c>
      <c r="X403" s="470" t="s">
        <v>494</v>
      </c>
      <c r="Y403" s="969">
        <v>1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6"/>
      <c r="C404" s="404" t="str">
        <f t="shared" si="96"/>
        <v>C25-R3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0.46086805555556148</v>
      </c>
      <c r="Q404" s="484">
        <f t="shared" ca="1" si="107"/>
        <v>0.46100694444445039</v>
      </c>
      <c r="R404" s="486">
        <v>0.11999999731779099</v>
      </c>
      <c r="S404" s="486"/>
      <c r="T404">
        <v>14</v>
      </c>
      <c r="U404" s="469" t="str">
        <f t="shared" si="98"/>
        <v>C25-R3</v>
      </c>
      <c r="V404" s="968">
        <v>25</v>
      </c>
      <c r="W404" s="470" t="s">
        <v>493</v>
      </c>
      <c r="X404" s="470" t="s">
        <v>494</v>
      </c>
      <c r="Y404" s="969">
        <v>3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6"/>
      <c r="C405" s="404" t="str">
        <f t="shared" si="96"/>
        <v>C25-R5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0.46125000000000593</v>
      </c>
      <c r="Q405" s="484">
        <f t="shared" ca="1" si="107"/>
        <v>0.46142361111111707</v>
      </c>
      <c r="R405" s="486">
        <v>0.14000000059604645</v>
      </c>
      <c r="S405" s="486"/>
      <c r="T405">
        <v>14</v>
      </c>
      <c r="U405" s="469" t="str">
        <f>W405&amp;V405&amp;"-"&amp;X405&amp;Y405</f>
        <v>C25-R5</v>
      </c>
      <c r="V405" s="968">
        <v>25</v>
      </c>
      <c r="W405" s="470" t="s">
        <v>493</v>
      </c>
      <c r="X405" s="470" t="s">
        <v>494</v>
      </c>
      <c r="Y405" s="969">
        <v>5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6"/>
      <c r="C406" s="404" t="str">
        <f t="shared" si="96"/>
        <v>C25-R7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0.46166666666667261</v>
      </c>
      <c r="Q406" s="484">
        <f t="shared" ca="1" si="107"/>
        <v>0.46181712962963556</v>
      </c>
      <c r="R406" s="486">
        <v>0.14000000059604645</v>
      </c>
      <c r="S406" s="486"/>
      <c r="T406">
        <v>14</v>
      </c>
      <c r="U406" s="469" t="str">
        <f t="shared" si="98"/>
        <v>C25-R7</v>
      </c>
      <c r="V406" s="968">
        <v>25</v>
      </c>
      <c r="W406" s="470" t="s">
        <v>493</v>
      </c>
      <c r="X406" s="470" t="s">
        <v>494</v>
      </c>
      <c r="Y406" s="969">
        <v>7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6"/>
      <c r="C407" s="404" t="str">
        <f t="shared" si="96"/>
        <v>C25-R9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0.46208333333333929</v>
      </c>
      <c r="Q407" s="484">
        <f t="shared" ca="1" si="107"/>
        <v>0.46225694444445042</v>
      </c>
      <c r="R407" s="486">
        <v>5.000000074505806E-2</v>
      </c>
      <c r="S407" s="486"/>
      <c r="T407">
        <v>14</v>
      </c>
      <c r="U407" s="469" t="str">
        <f t="shared" si="98"/>
        <v>C25-R9</v>
      </c>
      <c r="V407" s="968">
        <v>25</v>
      </c>
      <c r="W407" s="470" t="s">
        <v>493</v>
      </c>
      <c r="X407" s="470" t="s">
        <v>494</v>
      </c>
      <c r="Y407" s="969">
        <v>9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6"/>
      <c r="C408" s="404" t="str">
        <f t="shared" si="96"/>
        <v>C25-R11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0.46251157407408006</v>
      </c>
      <c r="Q408" s="484">
        <f t="shared" ca="1" si="107"/>
        <v>0.4626736111111171</v>
      </c>
      <c r="R408" s="486">
        <v>9.9999997764825821E-3</v>
      </c>
      <c r="S408" s="486"/>
      <c r="T408">
        <v>15</v>
      </c>
      <c r="U408" s="469" t="str">
        <f t="shared" si="98"/>
        <v>C25-R11</v>
      </c>
      <c r="V408" s="968">
        <v>25</v>
      </c>
      <c r="W408" s="470" t="s">
        <v>493</v>
      </c>
      <c r="X408" s="470" t="s">
        <v>494</v>
      </c>
      <c r="Y408" s="969">
        <v>11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6"/>
      <c r="C409" s="404" t="str">
        <f t="shared" si="96"/>
        <v>C25-R13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0.46292824074074673</v>
      </c>
      <c r="Q409" s="484">
        <f t="shared" ca="1" si="107"/>
        <v>0.46310185185185787</v>
      </c>
      <c r="R409" s="486">
        <v>0.15000000596046448</v>
      </c>
      <c r="S409" s="486"/>
      <c r="T409">
        <v>15</v>
      </c>
      <c r="U409" s="469" t="str">
        <f t="shared" si="98"/>
        <v>C25-R13</v>
      </c>
      <c r="V409" s="968">
        <v>25</v>
      </c>
      <c r="W409" s="470" t="s">
        <v>493</v>
      </c>
      <c r="X409" s="470" t="s">
        <v>494</v>
      </c>
      <c r="Y409" s="969">
        <v>13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6"/>
      <c r="C410" s="404" t="str">
        <f t="shared" si="96"/>
        <v>C25-R15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0.46334490740741341</v>
      </c>
      <c r="Q410" s="484">
        <f t="shared" ca="1" si="107"/>
        <v>0.46348379629630232</v>
      </c>
      <c r="R410" s="486">
        <v>0.10000000149011612</v>
      </c>
      <c r="S410" s="486"/>
      <c r="T410">
        <v>15</v>
      </c>
      <c r="U410" s="469" t="str">
        <f t="shared" si="98"/>
        <v>C25-R15</v>
      </c>
      <c r="V410" s="968">
        <v>25</v>
      </c>
      <c r="W410" s="470" t="s">
        <v>493</v>
      </c>
      <c r="X410" s="470" t="s">
        <v>494</v>
      </c>
      <c r="Y410" s="969">
        <v>15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6"/>
      <c r="C411" s="404" t="str">
        <f t="shared" si="96"/>
        <v>C25-R17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0.46372685185185786</v>
      </c>
      <c r="Q411" s="484">
        <f t="shared" ca="1" si="107"/>
        <v>0.46386574074074677</v>
      </c>
      <c r="R411" s="486">
        <v>0.15000000596046448</v>
      </c>
      <c r="S411" s="486"/>
      <c r="T411">
        <v>15</v>
      </c>
      <c r="U411" s="469" t="str">
        <f t="shared" si="98"/>
        <v>C25-R17</v>
      </c>
      <c r="V411" s="968">
        <v>25</v>
      </c>
      <c r="W411" s="470" t="s">
        <v>493</v>
      </c>
      <c r="X411" s="470" t="s">
        <v>494</v>
      </c>
      <c r="Y411" s="969">
        <v>17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6"/>
      <c r="C412" s="404" t="str">
        <f t="shared" si="96"/>
        <v>C25-R19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0.46409722222222827</v>
      </c>
      <c r="Q412" s="484">
        <f t="shared" ca="1" si="107"/>
        <v>0.46423611111111718</v>
      </c>
      <c r="R412" s="486">
        <v>7.9999998211860657E-2</v>
      </c>
      <c r="S412" s="486"/>
      <c r="T412">
        <v>15</v>
      </c>
      <c r="U412" s="469" t="str">
        <f t="shared" si="98"/>
        <v>C25-R19</v>
      </c>
      <c r="V412" s="968">
        <v>25</v>
      </c>
      <c r="W412" s="470" t="s">
        <v>493</v>
      </c>
      <c r="X412" s="470" t="s">
        <v>494</v>
      </c>
      <c r="Y412" s="969">
        <v>19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6"/>
      <c r="C413" s="404" t="str">
        <f t="shared" si="96"/>
        <v>C25-R21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0.46451388888889494</v>
      </c>
      <c r="Q413" s="484">
        <f t="shared" ca="1" si="107"/>
        <v>0.46467592592593199</v>
      </c>
      <c r="R413" s="486">
        <v>5.000000074505806E-2</v>
      </c>
      <c r="S413" s="486"/>
      <c r="T413">
        <v>15</v>
      </c>
      <c r="U413" s="469" t="str">
        <f t="shared" si="98"/>
        <v>C25-R21</v>
      </c>
      <c r="V413" s="968">
        <v>25</v>
      </c>
      <c r="W413" s="470" t="s">
        <v>493</v>
      </c>
      <c r="X413" s="470" t="s">
        <v>494</v>
      </c>
      <c r="Y413" s="969">
        <v>21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6"/>
      <c r="C414" s="404" t="str">
        <f t="shared" si="96"/>
        <v>C25-R23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0.46496527777778385</v>
      </c>
      <c r="Q414" s="484">
        <f t="shared" ca="1" si="107"/>
        <v>0.4651157407407468</v>
      </c>
      <c r="R414" s="486">
        <v>9.0000003576278687E-2</v>
      </c>
      <c r="S414" s="486"/>
      <c r="T414">
        <v>15</v>
      </c>
      <c r="U414" s="469" t="str">
        <f t="shared" si="98"/>
        <v>C25-R23</v>
      </c>
      <c r="V414" s="968">
        <v>25</v>
      </c>
      <c r="W414" s="470" t="s">
        <v>493</v>
      </c>
      <c r="X414" s="470" t="s">
        <v>494</v>
      </c>
      <c r="Y414" s="969">
        <v>23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6"/>
      <c r="C415" s="404" t="str">
        <f t="shared" si="96"/>
        <v>C25-R25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0.46535879629630234</v>
      </c>
      <c r="Q415" s="484">
        <f t="shared" ca="1" si="107"/>
        <v>0.46549768518519125</v>
      </c>
      <c r="R415" s="486">
        <v>0.10999999940395355</v>
      </c>
      <c r="S415" s="486"/>
      <c r="T415">
        <v>15</v>
      </c>
      <c r="U415" s="469" t="str">
        <f t="shared" si="98"/>
        <v>C25-R25</v>
      </c>
      <c r="V415" s="968">
        <v>25</v>
      </c>
      <c r="W415" s="470" t="s">
        <v>493</v>
      </c>
      <c r="X415" s="470" t="s">
        <v>494</v>
      </c>
      <c r="Y415" s="969">
        <v>25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6"/>
      <c r="C416" s="404" t="str">
        <f t="shared" si="96"/>
        <v>C25-R27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0.46572916666667274</v>
      </c>
      <c r="Q416" s="484">
        <f t="shared" ca="1" si="107"/>
        <v>0.46589120370370979</v>
      </c>
      <c r="R416" s="486">
        <v>3.9999999105930328E-2</v>
      </c>
      <c r="S416" s="486"/>
      <c r="T416">
        <v>15</v>
      </c>
      <c r="U416" s="469" t="str">
        <f t="shared" si="98"/>
        <v>C25-R27</v>
      </c>
      <c r="V416" s="968">
        <v>25</v>
      </c>
      <c r="W416" s="470" t="s">
        <v>493</v>
      </c>
      <c r="X416" s="470" t="s">
        <v>494</v>
      </c>
      <c r="Y416" s="969">
        <v>27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6"/>
      <c r="C417" s="404" t="str">
        <f t="shared" si="96"/>
        <v>C25-R29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0.46616898148148755</v>
      </c>
      <c r="Q417" s="484">
        <f t="shared" ca="1" si="107"/>
        <v>0.46630787037037646</v>
      </c>
      <c r="R417" s="486">
        <v>0.15000000596046448</v>
      </c>
      <c r="S417" s="486"/>
      <c r="T417">
        <v>15</v>
      </c>
      <c r="U417" s="469" t="str">
        <f t="shared" si="98"/>
        <v>C25-R29</v>
      </c>
      <c r="V417" s="968">
        <v>25</v>
      </c>
      <c r="W417" s="470" t="s">
        <v>493</v>
      </c>
      <c r="X417" s="470" t="s">
        <v>494</v>
      </c>
      <c r="Y417" s="969">
        <v>29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6"/>
      <c r="C418" s="404" t="str">
        <f t="shared" si="96"/>
        <v>C25-R31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0.46658564814815423</v>
      </c>
      <c r="Q418" s="484">
        <f t="shared" ca="1" si="107"/>
        <v>0.46673611111111718</v>
      </c>
      <c r="R418" s="486">
        <v>7.0000000298023224E-2</v>
      </c>
      <c r="S418" s="486"/>
      <c r="T418">
        <v>15</v>
      </c>
      <c r="U418" s="469" t="str">
        <f t="shared" si="98"/>
        <v>C25-R31</v>
      </c>
      <c r="V418" s="968">
        <v>25</v>
      </c>
      <c r="W418" s="470" t="s">
        <v>493</v>
      </c>
      <c r="X418" s="470" t="s">
        <v>494</v>
      </c>
      <c r="Y418" s="969">
        <v>31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6"/>
      <c r="C419" s="404" t="str">
        <f t="shared" si="96"/>
        <v>C25-R33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0.46696759259259868</v>
      </c>
      <c r="Q419" s="484">
        <f t="shared" ca="1" si="107"/>
        <v>0.46712962962963572</v>
      </c>
      <c r="R419" s="486">
        <v>0.11999999731779099</v>
      </c>
      <c r="S419" s="486"/>
      <c r="T419">
        <v>15</v>
      </c>
      <c r="U419" s="469" t="str">
        <f t="shared" si="98"/>
        <v>C25-R33</v>
      </c>
      <c r="V419" s="968">
        <v>25</v>
      </c>
      <c r="W419" s="470" t="s">
        <v>493</v>
      </c>
      <c r="X419" s="470" t="s">
        <v>494</v>
      </c>
      <c r="Y419" s="969">
        <v>33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6"/>
      <c r="C420" s="404" t="str">
        <f t="shared" si="96"/>
        <v>C25-R35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0.46740740740741349</v>
      </c>
      <c r="Q420" s="484">
        <f t="shared" ca="1" si="107"/>
        <v>0.4675462962963024</v>
      </c>
      <c r="R420" s="486">
        <v>5.9999998658895493E-2</v>
      </c>
      <c r="S420" s="486"/>
      <c r="T420">
        <v>15</v>
      </c>
      <c r="U420" s="469" t="str">
        <f t="shared" si="98"/>
        <v>C25-R35</v>
      </c>
      <c r="V420" s="968">
        <v>25</v>
      </c>
      <c r="W420" s="470" t="s">
        <v>493</v>
      </c>
      <c r="X420" s="470" t="s">
        <v>494</v>
      </c>
      <c r="Y420" s="969">
        <v>35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6"/>
      <c r="C421" s="404" t="str">
        <f t="shared" si="96"/>
        <v>C25-R37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0.4677777777777839</v>
      </c>
      <c r="Q421" s="484">
        <f t="shared" ca="1" si="107"/>
        <v>0.46795138888889504</v>
      </c>
      <c r="R421" s="486">
        <v>7.0000000298023224E-2</v>
      </c>
      <c r="S421" s="486"/>
      <c r="T421">
        <v>15</v>
      </c>
      <c r="U421" s="469" t="str">
        <f t="shared" si="98"/>
        <v>C25-R37</v>
      </c>
      <c r="V421" s="968">
        <v>25</v>
      </c>
      <c r="W421" s="470" t="s">
        <v>493</v>
      </c>
      <c r="X421" s="470" t="s">
        <v>494</v>
      </c>
      <c r="Y421" s="969">
        <v>37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6"/>
      <c r="C422" s="404" t="str">
        <f t="shared" si="96"/>
        <v>C25-R39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0.46821759259259876</v>
      </c>
      <c r="Q422" s="484">
        <f t="shared" ca="1" si="107"/>
        <v>0.46835648148148767</v>
      </c>
      <c r="R422" s="486">
        <v>7.9999998211860657E-2</v>
      </c>
      <c r="S422" s="486"/>
      <c r="T422">
        <v>15</v>
      </c>
      <c r="U422" s="469" t="str">
        <f t="shared" si="98"/>
        <v>C25-R39</v>
      </c>
      <c r="V422" s="968">
        <v>25</v>
      </c>
      <c r="W422" s="470" t="s">
        <v>493</v>
      </c>
      <c r="X422" s="470" t="s">
        <v>494</v>
      </c>
      <c r="Y422" s="969">
        <v>39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6"/>
      <c r="C423" s="404" t="str">
        <f t="shared" si="96"/>
        <v>C25-R41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0.4686226851851914</v>
      </c>
      <c r="Q423" s="484">
        <f t="shared" ca="1" si="107"/>
        <v>0.46878472222222844</v>
      </c>
      <c r="R423" s="486">
        <v>0.14000000059604645</v>
      </c>
      <c r="S423" s="486"/>
      <c r="T423">
        <v>15</v>
      </c>
      <c r="U423" s="469" t="str">
        <f t="shared" si="98"/>
        <v>C25-R41</v>
      </c>
      <c r="V423" s="968">
        <v>25</v>
      </c>
      <c r="W423" s="470" t="s">
        <v>493</v>
      </c>
      <c r="X423" s="470" t="s">
        <v>494</v>
      </c>
      <c r="Y423" s="969">
        <v>41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6"/>
      <c r="C424" s="404" t="str">
        <f t="shared" si="96"/>
        <v>C25-R43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0.46903935185185808</v>
      </c>
      <c r="Q424" s="484">
        <f t="shared" ca="1" si="107"/>
        <v>0.46917824074074699</v>
      </c>
      <c r="R424" s="486">
        <v>9.0000003576278687E-2</v>
      </c>
      <c r="S424" s="486"/>
      <c r="T424">
        <v>15</v>
      </c>
      <c r="U424" s="469" t="str">
        <f t="shared" si="98"/>
        <v>C25-R43</v>
      </c>
      <c r="V424" s="968">
        <v>25</v>
      </c>
      <c r="W424" s="470" t="s">
        <v>493</v>
      </c>
      <c r="X424" s="470" t="s">
        <v>494</v>
      </c>
      <c r="Y424" s="969">
        <v>43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6"/>
      <c r="C425" s="404" t="str">
        <f t="shared" si="96"/>
        <v>C25-R45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0.46944444444445071</v>
      </c>
      <c r="Q425" s="484">
        <f t="shared" ca="1" si="107"/>
        <v>0.46959490740741366</v>
      </c>
      <c r="R425" s="486">
        <v>9.0000003576278687E-2</v>
      </c>
      <c r="S425" s="486"/>
      <c r="T425">
        <v>15</v>
      </c>
      <c r="U425" s="469" t="str">
        <f t="shared" si="98"/>
        <v>C25-R45</v>
      </c>
      <c r="V425" s="968">
        <v>25</v>
      </c>
      <c r="W425" s="470" t="s">
        <v>493</v>
      </c>
      <c r="X425" s="470" t="s">
        <v>494</v>
      </c>
      <c r="Y425" s="969">
        <v>45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6"/>
      <c r="C426" s="404" t="str">
        <f t="shared" si="96"/>
        <v>C25-R47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0.46987268518519143</v>
      </c>
      <c r="Q426" s="484">
        <f t="shared" ca="1" si="107"/>
        <v>0.47003472222222847</v>
      </c>
      <c r="R426" s="486">
        <v>2.9999999329447746E-2</v>
      </c>
      <c r="S426" s="486"/>
      <c r="T426">
        <v>15</v>
      </c>
      <c r="U426" s="469" t="str">
        <f t="shared" si="98"/>
        <v>C25-R47</v>
      </c>
      <c r="V426" s="968">
        <v>25</v>
      </c>
      <c r="W426" s="470" t="s">
        <v>493</v>
      </c>
      <c r="X426" s="470" t="s">
        <v>494</v>
      </c>
      <c r="Y426" s="969">
        <v>47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6" t="str">
        <f>D12</f>
        <v>Km 11+950- Km 12+030</v>
      </c>
      <c r="C427" s="404" t="str">
        <f t="shared" si="96"/>
        <v>C26-R50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0.4703009259259322</v>
      </c>
      <c r="Q427" s="484">
        <f t="shared" ca="1" si="107"/>
        <v>0.47043981481482111</v>
      </c>
      <c r="R427" s="486">
        <v>5.9999998658895493E-2</v>
      </c>
      <c r="S427" s="486"/>
      <c r="T427">
        <v>15</v>
      </c>
      <c r="U427" s="469" t="str">
        <f t="shared" si="98"/>
        <v>C26-R50</v>
      </c>
      <c r="V427" s="968">
        <v>26</v>
      </c>
      <c r="W427" s="470" t="s">
        <v>493</v>
      </c>
      <c r="X427" s="470" t="s">
        <v>494</v>
      </c>
      <c r="Y427" s="969">
        <v>50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6"/>
      <c r="C428" s="404" t="str">
        <f t="shared" si="96"/>
        <v>C26-R48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0.47071759259259888</v>
      </c>
      <c r="Q428" s="484">
        <f t="shared" ca="1" si="107"/>
        <v>0.47087962962963592</v>
      </c>
      <c r="R428" s="486">
        <v>5.9999998658895493E-2</v>
      </c>
      <c r="S428" s="486"/>
      <c r="T428">
        <v>15</v>
      </c>
      <c r="U428" s="469" t="str">
        <f t="shared" si="98"/>
        <v>C26-R48</v>
      </c>
      <c r="V428" s="968">
        <v>26</v>
      </c>
      <c r="W428" s="470" t="s">
        <v>493</v>
      </c>
      <c r="X428" s="470" t="s">
        <v>494</v>
      </c>
      <c r="Y428" s="969">
        <v>48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6"/>
      <c r="C429" s="404" t="str">
        <f t="shared" si="96"/>
        <v>C26-R46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0.47115740740741369</v>
      </c>
      <c r="Q429" s="484">
        <f t="shared" ca="1" si="107"/>
        <v>0.47133101851852482</v>
      </c>
      <c r="R429" s="486">
        <v>0.14000000059604645</v>
      </c>
      <c r="S429" s="486"/>
      <c r="T429">
        <v>15</v>
      </c>
      <c r="U429" s="469" t="str">
        <f t="shared" si="98"/>
        <v>C26-R46</v>
      </c>
      <c r="V429" s="968">
        <v>26</v>
      </c>
      <c r="W429" s="470" t="s">
        <v>493</v>
      </c>
      <c r="X429" s="470" t="s">
        <v>494</v>
      </c>
      <c r="Y429" s="969">
        <v>46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6"/>
      <c r="C430" s="404" t="str">
        <f t="shared" si="96"/>
        <v>C26-R44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0.47160879629630259</v>
      </c>
      <c r="Q430" s="484">
        <f t="shared" ca="1" si="107"/>
        <v>0.47175925925926554</v>
      </c>
      <c r="R430" s="486">
        <v>9.9999997764825821E-3</v>
      </c>
      <c r="S430" s="486"/>
      <c r="T430">
        <v>15</v>
      </c>
      <c r="U430" s="469" t="str">
        <f t="shared" si="98"/>
        <v>C26-R44</v>
      </c>
      <c r="V430" s="968">
        <v>26</v>
      </c>
      <c r="W430" s="470" t="s">
        <v>493</v>
      </c>
      <c r="X430" s="470" t="s">
        <v>494</v>
      </c>
      <c r="Y430" s="969">
        <v>44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6"/>
      <c r="C431" s="404" t="str">
        <f t="shared" si="96"/>
        <v>C26-R42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0.47203703703704331</v>
      </c>
      <c r="Q431" s="484">
        <f t="shared" ca="1" si="107"/>
        <v>0.47217592592593222</v>
      </c>
      <c r="R431" s="486">
        <v>0.15000000596046448</v>
      </c>
      <c r="S431" s="486"/>
      <c r="T431">
        <v>15</v>
      </c>
      <c r="U431" s="469" t="str">
        <f t="shared" si="98"/>
        <v>C26-R42</v>
      </c>
      <c r="V431" s="968">
        <v>26</v>
      </c>
      <c r="W431" s="470" t="s">
        <v>493</v>
      </c>
      <c r="X431" s="470" t="s">
        <v>494</v>
      </c>
      <c r="Y431" s="969">
        <v>42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6"/>
      <c r="C432" s="404" t="str">
        <f t="shared" si="96"/>
        <v>C26-R40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0.47241898148148775</v>
      </c>
      <c r="Q432" s="484">
        <f t="shared" ca="1" si="107"/>
        <v>0.4725694444444507</v>
      </c>
      <c r="R432" s="486">
        <v>9.9999997764825821E-3</v>
      </c>
      <c r="S432" s="486"/>
      <c r="T432">
        <v>15</v>
      </c>
      <c r="U432" s="469" t="str">
        <f t="shared" si="98"/>
        <v>C26-R40</v>
      </c>
      <c r="V432" s="968">
        <v>26</v>
      </c>
      <c r="W432" s="470" t="s">
        <v>493</v>
      </c>
      <c r="X432" s="470" t="s">
        <v>494</v>
      </c>
      <c r="Y432" s="969">
        <v>40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6"/>
      <c r="C433" s="404" t="str">
        <f t="shared" si="96"/>
        <v>C26-R38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0.47285879629630256</v>
      </c>
      <c r="Q433" s="484">
        <f t="shared" ca="1" si="107"/>
        <v>0.4730324074074137</v>
      </c>
      <c r="R433" s="486">
        <v>0.10999999940395355</v>
      </c>
      <c r="S433" s="486"/>
      <c r="T433">
        <v>15</v>
      </c>
      <c r="U433" s="469" t="str">
        <f t="shared" si="98"/>
        <v>C26-R38</v>
      </c>
      <c r="V433" s="968">
        <v>26</v>
      </c>
      <c r="W433" s="470" t="s">
        <v>493</v>
      </c>
      <c r="X433" s="470" t="s">
        <v>494</v>
      </c>
      <c r="Y433" s="969">
        <v>38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6"/>
      <c r="C434" s="404" t="str">
        <f t="shared" si="96"/>
        <v>C26-R36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0.47328703703704333</v>
      </c>
      <c r="Q434" s="484">
        <f t="shared" ca="1" si="107"/>
        <v>0.47344907407408038</v>
      </c>
      <c r="R434" s="486">
        <v>5.000000074505806E-2</v>
      </c>
      <c r="S434" s="486"/>
      <c r="T434">
        <v>15</v>
      </c>
      <c r="U434" s="469" t="str">
        <f t="shared" si="98"/>
        <v>C26-R36</v>
      </c>
      <c r="V434" s="968">
        <v>26</v>
      </c>
      <c r="W434" s="470" t="s">
        <v>493</v>
      </c>
      <c r="X434" s="470" t="s">
        <v>494</v>
      </c>
      <c r="Y434" s="969">
        <v>36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6"/>
      <c r="C435" s="404" t="str">
        <f t="shared" si="96"/>
        <v>C26-R34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0.47368055555556188</v>
      </c>
      <c r="Q435" s="484">
        <f t="shared" ca="1" si="107"/>
        <v>0.47381944444445079</v>
      </c>
      <c r="R435" s="486">
        <v>5.000000074505806E-2</v>
      </c>
      <c r="S435" s="486"/>
      <c r="T435">
        <v>15</v>
      </c>
      <c r="U435" s="469" t="str">
        <f t="shared" si="98"/>
        <v>C26-R34</v>
      </c>
      <c r="V435" s="968">
        <v>26</v>
      </c>
      <c r="W435" s="470" t="s">
        <v>493</v>
      </c>
      <c r="X435" s="470" t="s">
        <v>494</v>
      </c>
      <c r="Y435" s="969">
        <v>34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6"/>
      <c r="C436" s="404" t="str">
        <f t="shared" si="96"/>
        <v>C26-R32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0.47408564814815451</v>
      </c>
      <c r="Q436" s="484">
        <f t="shared" ca="1" si="107"/>
        <v>0.47424768518519156</v>
      </c>
      <c r="R436" s="486">
        <v>5.000000074505806E-2</v>
      </c>
      <c r="S436" s="486"/>
      <c r="T436">
        <v>15</v>
      </c>
      <c r="U436" s="469" t="str">
        <f t="shared" si="98"/>
        <v>C26-R32</v>
      </c>
      <c r="V436" s="968">
        <v>26</v>
      </c>
      <c r="W436" s="470" t="s">
        <v>493</v>
      </c>
      <c r="X436" s="470" t="s">
        <v>494</v>
      </c>
      <c r="Y436" s="969">
        <v>32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6"/>
      <c r="C437" s="404" t="str">
        <f t="shared" si="96"/>
        <v>C26-R30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0.47451388888889529</v>
      </c>
      <c r="Q437" s="484">
        <f t="shared" ca="1" si="107"/>
        <v>0.4746527777777842</v>
      </c>
      <c r="R437" s="486">
        <v>9.0000003576278687E-2</v>
      </c>
      <c r="S437" s="486"/>
      <c r="T437">
        <v>16</v>
      </c>
      <c r="U437" s="469" t="str">
        <f t="shared" si="98"/>
        <v>C26-R30</v>
      </c>
      <c r="V437" s="968">
        <v>26</v>
      </c>
      <c r="W437" s="470" t="s">
        <v>493</v>
      </c>
      <c r="X437" s="470" t="s">
        <v>494</v>
      </c>
      <c r="Y437" s="969">
        <v>30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6"/>
      <c r="C438" s="404" t="str">
        <f t="shared" si="96"/>
        <v>C26-R28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0.47491898148148792</v>
      </c>
      <c r="Q438" s="484">
        <f t="shared" ca="1" si="107"/>
        <v>0.47509259259259906</v>
      </c>
      <c r="R438" s="486">
        <v>7.9999998211860657E-2</v>
      </c>
      <c r="S438" s="486"/>
      <c r="T438">
        <v>16</v>
      </c>
      <c r="U438" s="469" t="str">
        <f t="shared" si="98"/>
        <v>C26-R28</v>
      </c>
      <c r="V438" s="968">
        <v>26</v>
      </c>
      <c r="W438" s="470" t="s">
        <v>493</v>
      </c>
      <c r="X438" s="470" t="s">
        <v>494</v>
      </c>
      <c r="Y438" s="969">
        <v>28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6"/>
      <c r="C439" s="404" t="str">
        <f t="shared" si="96"/>
        <v>C26-R26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0.47532407407408056</v>
      </c>
      <c r="Q439" s="484">
        <f t="shared" ca="1" si="107"/>
        <v>0.4754976851851917</v>
      </c>
      <c r="R439" s="486">
        <v>3.9999999105930328E-2</v>
      </c>
      <c r="S439" s="486"/>
      <c r="T439">
        <v>16</v>
      </c>
      <c r="U439" s="469" t="str">
        <f t="shared" si="98"/>
        <v>C26-R26</v>
      </c>
      <c r="V439" s="968">
        <v>26</v>
      </c>
      <c r="W439" s="470" t="s">
        <v>493</v>
      </c>
      <c r="X439" s="470" t="s">
        <v>494</v>
      </c>
      <c r="Y439" s="969">
        <v>26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6"/>
      <c r="C440" s="404" t="str">
        <f t="shared" si="96"/>
        <v>C26-R24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0.4757291666666732</v>
      </c>
      <c r="Q440" s="484">
        <f t="shared" ca="1" si="107"/>
        <v>0.47586805555556211</v>
      </c>
      <c r="R440" s="486">
        <v>1.9999999552965164E-2</v>
      </c>
      <c r="S440" s="486"/>
      <c r="T440">
        <v>16</v>
      </c>
      <c r="U440" s="469" t="str">
        <f t="shared" si="98"/>
        <v>C26-R24</v>
      </c>
      <c r="V440" s="968">
        <v>26</v>
      </c>
      <c r="W440" s="470" t="s">
        <v>493</v>
      </c>
      <c r="X440" s="470" t="s">
        <v>494</v>
      </c>
      <c r="Y440" s="969">
        <v>24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6"/>
      <c r="C441" s="404" t="str">
        <f t="shared" si="96"/>
        <v>C26-R22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0.47609953703704361</v>
      </c>
      <c r="Q441" s="484">
        <f t="shared" ca="1" si="107"/>
        <v>0.47626157407408065</v>
      </c>
      <c r="R441" s="486">
        <v>0.10000000149011612</v>
      </c>
      <c r="S441" s="486"/>
      <c r="T441">
        <v>16</v>
      </c>
      <c r="U441" s="469" t="str">
        <f t="shared" si="98"/>
        <v>C26-R22</v>
      </c>
      <c r="V441" s="968">
        <v>26</v>
      </c>
      <c r="W441" s="470" t="s">
        <v>493</v>
      </c>
      <c r="X441" s="470" t="s">
        <v>494</v>
      </c>
      <c r="Y441" s="969">
        <v>22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6"/>
      <c r="C442" s="404" t="str">
        <f t="shared" si="96"/>
        <v>C26-R20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0.47650462962963619</v>
      </c>
      <c r="Q442" s="484">
        <f t="shared" ca="1" si="107"/>
        <v>0.47666666666667323</v>
      </c>
      <c r="R442" s="486">
        <v>1.9999999552965164E-2</v>
      </c>
      <c r="S442" s="486"/>
      <c r="T442">
        <v>16</v>
      </c>
      <c r="U442" s="469" t="str">
        <f t="shared" si="98"/>
        <v>C26-R20</v>
      </c>
      <c r="V442" s="968">
        <v>26</v>
      </c>
      <c r="W442" s="470" t="s">
        <v>493</v>
      </c>
      <c r="X442" s="470" t="s">
        <v>494</v>
      </c>
      <c r="Y442" s="969">
        <v>20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6"/>
      <c r="C443" s="404" t="str">
        <f t="shared" si="96"/>
        <v>C26-R18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0.47689814814815473</v>
      </c>
      <c r="Q443" s="484">
        <f t="shared" ca="1" si="107"/>
        <v>0.47706018518519178</v>
      </c>
      <c r="R443" s="486">
        <v>9.9999997764825821E-3</v>
      </c>
      <c r="S443" s="486"/>
      <c r="T443">
        <v>16</v>
      </c>
      <c r="U443" s="469" t="str">
        <f t="shared" si="98"/>
        <v>C26-R18</v>
      </c>
      <c r="V443" s="968">
        <v>26</v>
      </c>
      <c r="W443" s="470" t="s">
        <v>493</v>
      </c>
      <c r="X443" s="470" t="s">
        <v>494</v>
      </c>
      <c r="Y443" s="969">
        <v>18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6"/>
      <c r="C444" s="404" t="str">
        <f t="shared" si="96"/>
        <v>C26-R16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0.47731481481482141</v>
      </c>
      <c r="Q444" s="484">
        <f t="shared" ca="1" si="107"/>
        <v>0.47748842592593255</v>
      </c>
      <c r="R444" s="486">
        <v>5.9999998658895493E-2</v>
      </c>
      <c r="S444" s="486"/>
      <c r="T444">
        <v>16</v>
      </c>
      <c r="U444" s="469" t="str">
        <f t="shared" si="98"/>
        <v>C26-R16</v>
      </c>
      <c r="V444" s="968">
        <v>26</v>
      </c>
      <c r="W444" s="470" t="s">
        <v>493</v>
      </c>
      <c r="X444" s="470" t="s">
        <v>494</v>
      </c>
      <c r="Y444" s="969">
        <v>16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6"/>
      <c r="C445" s="404" t="str">
        <f t="shared" si="96"/>
        <v>C26-R14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0.47771990740741405</v>
      </c>
      <c r="Q445" s="484">
        <f t="shared" ca="1" si="107"/>
        <v>0.47789351851852518</v>
      </c>
      <c r="R445" s="486">
        <v>2.9999999329447746E-2</v>
      </c>
      <c r="S445" s="486"/>
      <c r="T445">
        <v>16</v>
      </c>
      <c r="U445" s="469" t="str">
        <f t="shared" si="98"/>
        <v>C26-R14</v>
      </c>
      <c r="V445" s="968">
        <v>26</v>
      </c>
      <c r="W445" s="470" t="s">
        <v>493</v>
      </c>
      <c r="X445" s="470" t="s">
        <v>494</v>
      </c>
      <c r="Y445" s="969">
        <v>14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6"/>
      <c r="C446" s="404" t="str">
        <f t="shared" si="96"/>
        <v>C26-R12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0.47813657407408072</v>
      </c>
      <c r="Q446" s="484">
        <f t="shared" ca="1" si="107"/>
        <v>0.47827546296296963</v>
      </c>
      <c r="R446" s="486">
        <v>9.9999997764825821E-3</v>
      </c>
      <c r="S446" s="486"/>
      <c r="T446">
        <v>16</v>
      </c>
      <c r="U446" s="469" t="str">
        <f t="shared" si="98"/>
        <v>C26-R12</v>
      </c>
      <c r="V446" s="968">
        <v>26</v>
      </c>
      <c r="W446" s="470" t="s">
        <v>493</v>
      </c>
      <c r="X446" s="470" t="s">
        <v>494</v>
      </c>
      <c r="Y446" s="969">
        <v>12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6"/>
      <c r="C447" s="404" t="str">
        <f t="shared" si="96"/>
        <v>C26-R10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0.47851851851852517</v>
      </c>
      <c r="Q447" s="484">
        <f t="shared" ca="1" si="107"/>
        <v>0.47869212962963631</v>
      </c>
      <c r="R447" s="486">
        <v>0.12999999523162842</v>
      </c>
      <c r="S447" s="486"/>
      <c r="T447">
        <v>16</v>
      </c>
      <c r="U447" s="469" t="str">
        <f t="shared" si="98"/>
        <v>C26-R10</v>
      </c>
      <c r="V447" s="968">
        <v>26</v>
      </c>
      <c r="W447" s="470" t="s">
        <v>493</v>
      </c>
      <c r="X447" s="470" t="s">
        <v>494</v>
      </c>
      <c r="Y447" s="969">
        <v>10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6"/>
      <c r="C448" s="404" t="str">
        <f t="shared" si="96"/>
        <v>C26-R8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0.47896990740741407</v>
      </c>
      <c r="Q448" s="484">
        <f t="shared" ca="1" si="107"/>
        <v>0.47913194444445112</v>
      </c>
      <c r="R448" s="486">
        <v>5.000000074505806E-2</v>
      </c>
      <c r="S448" s="486"/>
      <c r="T448">
        <v>16</v>
      </c>
      <c r="U448" s="469" t="str">
        <f t="shared" si="98"/>
        <v>C26-R8</v>
      </c>
      <c r="V448" s="968">
        <v>26</v>
      </c>
      <c r="W448" s="470" t="s">
        <v>493</v>
      </c>
      <c r="X448" s="470" t="s">
        <v>494</v>
      </c>
      <c r="Y448" s="969">
        <v>8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6"/>
      <c r="C449" s="404" t="str">
        <f t="shared" si="96"/>
        <v>C26-R6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0.47939814814815485</v>
      </c>
      <c r="Q449" s="484">
        <f t="shared" ca="1" si="107"/>
        <v>0.47953703703704376</v>
      </c>
      <c r="R449" s="486">
        <v>9.9999997764825821E-3</v>
      </c>
      <c r="S449" s="486"/>
      <c r="T449">
        <v>16</v>
      </c>
      <c r="U449" s="469" t="str">
        <f t="shared" si="98"/>
        <v>C26-R6</v>
      </c>
      <c r="V449" s="968">
        <v>26</v>
      </c>
      <c r="W449" s="470" t="s">
        <v>493</v>
      </c>
      <c r="X449" s="470" t="s">
        <v>494</v>
      </c>
      <c r="Y449" s="969">
        <v>6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6"/>
      <c r="C450" s="404" t="str">
        <f t="shared" si="96"/>
        <v>C26-R4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0.47981481481482152</v>
      </c>
      <c r="Q450" s="484">
        <f t="shared" ca="1" si="107"/>
        <v>0.47995370370371043</v>
      </c>
      <c r="R450" s="486">
        <v>5.9999998658895493E-2</v>
      </c>
      <c r="S450" s="486"/>
      <c r="T450">
        <v>16</v>
      </c>
      <c r="U450" s="469" t="str">
        <f t="shared" si="98"/>
        <v>C26-R4</v>
      </c>
      <c r="V450" s="968">
        <v>26</v>
      </c>
      <c r="W450" s="470" t="s">
        <v>493</v>
      </c>
      <c r="X450" s="470" t="s">
        <v>494</v>
      </c>
      <c r="Y450" s="969">
        <v>4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6"/>
      <c r="C451" s="404" t="str">
        <f t="shared" si="96"/>
        <v>C26-R2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0.4802314814814882</v>
      </c>
      <c r="Q451" s="484">
        <f t="shared" ca="1" si="107"/>
        <v>0.48039351851852524</v>
      </c>
      <c r="R451" s="486">
        <v>9.0000003576278687E-2</v>
      </c>
      <c r="S451" s="486"/>
      <c r="T451">
        <v>16</v>
      </c>
      <c r="U451" s="469" t="str">
        <f t="shared" si="98"/>
        <v>C26-R2</v>
      </c>
      <c r="V451" s="968">
        <v>26</v>
      </c>
      <c r="W451" s="470" t="s">
        <v>493</v>
      </c>
      <c r="X451" s="470" t="s">
        <v>494</v>
      </c>
      <c r="Y451" s="969">
        <v>2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6"/>
      <c r="C452" s="404" t="str">
        <f t="shared" si="96"/>
        <v>C27-R1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0.4806828703703771</v>
      </c>
      <c r="Q452" s="484">
        <f t="shared" ca="1" si="107"/>
        <v>0.48083333333334005</v>
      </c>
      <c r="R452" s="486">
        <v>2.9999999329447746E-2</v>
      </c>
      <c r="S452" s="486"/>
      <c r="T452">
        <v>16</v>
      </c>
      <c r="U452" s="469" t="str">
        <f t="shared" si="98"/>
        <v>C27-R1</v>
      </c>
      <c r="V452" s="968">
        <v>27</v>
      </c>
      <c r="W452" s="470" t="s">
        <v>493</v>
      </c>
      <c r="X452" s="470" t="s">
        <v>494</v>
      </c>
      <c r="Y452" s="969">
        <v>1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6"/>
      <c r="C453" s="404" t="str">
        <f t="shared" si="96"/>
        <v>C27-R3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0.48112268518519191</v>
      </c>
      <c r="Q453" s="484">
        <f t="shared" ca="1" si="107"/>
        <v>0.48126157407408082</v>
      </c>
      <c r="R453" s="486">
        <v>0.10999999940395355</v>
      </c>
      <c r="S453" s="486"/>
      <c r="T453">
        <v>16</v>
      </c>
      <c r="U453" s="469" t="str">
        <f t="shared" si="98"/>
        <v>C27-R3</v>
      </c>
      <c r="V453" s="968">
        <v>27</v>
      </c>
      <c r="W453" s="470" t="s">
        <v>493</v>
      </c>
      <c r="X453" s="470" t="s">
        <v>494</v>
      </c>
      <c r="Y453" s="969">
        <v>3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6"/>
      <c r="C454" s="404" t="str">
        <f t="shared" si="96"/>
        <v>C27-R5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0.48155092592593268</v>
      </c>
      <c r="Q454" s="484">
        <f t="shared" ca="1" si="107"/>
        <v>0.48168981481482159</v>
      </c>
      <c r="R454" s="486">
        <v>0.10999999940395355</v>
      </c>
      <c r="S454" s="486"/>
      <c r="T454">
        <v>16</v>
      </c>
      <c r="U454" s="469" t="str">
        <f t="shared" si="98"/>
        <v>C27-R5</v>
      </c>
      <c r="V454" s="968">
        <v>27</v>
      </c>
      <c r="W454" s="470" t="s">
        <v>493</v>
      </c>
      <c r="X454" s="470" t="s">
        <v>494</v>
      </c>
      <c r="Y454" s="969">
        <v>5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6"/>
      <c r="C455" s="404" t="str">
        <f t="shared" si="96"/>
        <v>C27-R7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0.48193287037037713</v>
      </c>
      <c r="Q455" s="484">
        <f t="shared" ca="1" si="107"/>
        <v>0.48208333333334008</v>
      </c>
      <c r="R455" s="486">
        <v>0.15000000596046448</v>
      </c>
      <c r="S455" s="486"/>
      <c r="T455">
        <v>16</v>
      </c>
      <c r="U455" s="469" t="str">
        <f t="shared" si="98"/>
        <v>C27-R7</v>
      </c>
      <c r="V455" s="968">
        <v>27</v>
      </c>
      <c r="W455" s="470" t="s">
        <v>493</v>
      </c>
      <c r="X455" s="470" t="s">
        <v>494</v>
      </c>
      <c r="Y455" s="969">
        <v>7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6"/>
      <c r="C456" s="404" t="str">
        <f t="shared" si="96"/>
        <v>C27-R9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0.48237268518519194</v>
      </c>
      <c r="Q456" s="484">
        <f t="shared" ca="1" si="107"/>
        <v>0.48252314814815489</v>
      </c>
      <c r="R456" s="486">
        <v>0.10999999940395355</v>
      </c>
      <c r="S456" s="486"/>
      <c r="T456">
        <v>16</v>
      </c>
      <c r="U456" s="469" t="str">
        <f t="shared" si="98"/>
        <v>C27-R9</v>
      </c>
      <c r="V456" s="968">
        <v>27</v>
      </c>
      <c r="W456" s="470" t="s">
        <v>493</v>
      </c>
      <c r="X456" s="470" t="s">
        <v>494</v>
      </c>
      <c r="Y456" s="969">
        <v>9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6"/>
      <c r="C457" s="404" t="str">
        <f t="shared" si="96"/>
        <v>C27-R11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0.48277777777778452</v>
      </c>
      <c r="Q457" s="484">
        <f t="shared" ca="1" si="107"/>
        <v>0.48295138888889566</v>
      </c>
      <c r="R457" s="486">
        <v>9.0000003576278687E-2</v>
      </c>
      <c r="S457" s="486"/>
      <c r="T457">
        <v>16</v>
      </c>
      <c r="U457" s="469" t="str">
        <f t="shared" si="98"/>
        <v>C27-R11</v>
      </c>
      <c r="V457" s="968">
        <v>27</v>
      </c>
      <c r="W457" s="470" t="s">
        <v>493</v>
      </c>
      <c r="X457" s="470" t="s">
        <v>494</v>
      </c>
      <c r="Y457" s="969">
        <v>11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6"/>
      <c r="C458" s="404" t="str">
        <f t="shared" si="96"/>
        <v>C27-R13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0.48320601851852529</v>
      </c>
      <c r="Q458" s="484">
        <f t="shared" ca="1" si="107"/>
        <v>0.48335648148148824</v>
      </c>
      <c r="R458" s="486">
        <v>7.9999998211860657E-2</v>
      </c>
      <c r="S458" s="486"/>
      <c r="T458">
        <v>16</v>
      </c>
      <c r="U458" s="469" t="str">
        <f t="shared" si="98"/>
        <v>C27-R13</v>
      </c>
      <c r="V458" s="968">
        <v>27</v>
      </c>
      <c r="W458" s="470" t="s">
        <v>493</v>
      </c>
      <c r="X458" s="470" t="s">
        <v>494</v>
      </c>
      <c r="Y458" s="969">
        <v>13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6"/>
      <c r="C459" s="404" t="str">
        <f t="shared" si="96"/>
        <v>C27-R15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0.48359953703704378</v>
      </c>
      <c r="Q459" s="484">
        <f t="shared" ca="1" si="107"/>
        <v>0.48376157407408082</v>
      </c>
      <c r="R459" s="486">
        <v>0.11999999731779099</v>
      </c>
      <c r="S459" s="486"/>
      <c r="T459">
        <v>16</v>
      </c>
      <c r="U459" s="469" t="str">
        <f t="shared" si="98"/>
        <v>C27-R15</v>
      </c>
      <c r="V459" s="968">
        <v>27</v>
      </c>
      <c r="W459" s="470" t="s">
        <v>493</v>
      </c>
      <c r="X459" s="470" t="s">
        <v>494</v>
      </c>
      <c r="Y459" s="969">
        <v>15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6"/>
      <c r="C460" s="404" t="str">
        <f t="shared" si="96"/>
        <v>C27-R17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0.48403935185185859</v>
      </c>
      <c r="Q460" s="484">
        <f t="shared" ca="1" si="107"/>
        <v>0.4841782407407475</v>
      </c>
      <c r="R460" s="486">
        <v>9.9999997764825821E-3</v>
      </c>
      <c r="S460" s="486"/>
      <c r="T460">
        <v>16</v>
      </c>
      <c r="U460" s="469" t="str">
        <f t="shared" si="98"/>
        <v>C27-R17</v>
      </c>
      <c r="V460" s="968">
        <v>27</v>
      </c>
      <c r="W460" s="470" t="s">
        <v>493</v>
      </c>
      <c r="X460" s="470" t="s">
        <v>494</v>
      </c>
      <c r="Y460" s="969">
        <v>17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6"/>
      <c r="C461" s="404" t="str">
        <f t="shared" si="96"/>
        <v>C27-R19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0.48444444444445123</v>
      </c>
      <c r="Q461" s="484">
        <f t="shared" ca="1" si="107"/>
        <v>0.48459490740741418</v>
      </c>
      <c r="R461" s="486">
        <v>1.9999999552965164E-2</v>
      </c>
      <c r="S461" s="486"/>
      <c r="T461">
        <v>16</v>
      </c>
      <c r="U461" s="469" t="str">
        <f t="shared" si="98"/>
        <v>C27-R19</v>
      </c>
      <c r="V461" s="968">
        <v>27</v>
      </c>
      <c r="W461" s="470" t="s">
        <v>493</v>
      </c>
      <c r="X461" s="470" t="s">
        <v>494</v>
      </c>
      <c r="Y461" s="969">
        <v>19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6"/>
      <c r="C462" s="404" t="str">
        <f t="shared" si="96"/>
        <v>C27-R21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0.48484953703704381</v>
      </c>
      <c r="Q462" s="484">
        <f t="shared" ca="1" si="107"/>
        <v>0.48501157407408085</v>
      </c>
      <c r="R462" s="486">
        <v>7.9999998211860657E-2</v>
      </c>
      <c r="S462" s="486"/>
      <c r="T462">
        <v>16</v>
      </c>
      <c r="U462" s="469" t="str">
        <f t="shared" si="98"/>
        <v>C27-R21</v>
      </c>
      <c r="V462" s="968">
        <v>27</v>
      </c>
      <c r="W462" s="470" t="s">
        <v>493</v>
      </c>
      <c r="X462" s="470" t="s">
        <v>494</v>
      </c>
      <c r="Y462" s="969">
        <v>21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6"/>
      <c r="C463" s="404" t="str">
        <f t="shared" si="96"/>
        <v>C27-R23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0.48525462962963639</v>
      </c>
      <c r="Q463" s="484">
        <f t="shared" ca="1" si="107"/>
        <v>0.48542824074074753</v>
      </c>
      <c r="R463" s="486">
        <v>7.9999998211860657E-2</v>
      </c>
      <c r="S463" s="486"/>
      <c r="T463">
        <v>16</v>
      </c>
      <c r="U463" s="469" t="str">
        <f t="shared" si="98"/>
        <v>C27-R23</v>
      </c>
      <c r="V463" s="968">
        <v>27</v>
      </c>
      <c r="W463" s="470" t="s">
        <v>493</v>
      </c>
      <c r="X463" s="470" t="s">
        <v>494</v>
      </c>
      <c r="Y463" s="969">
        <v>23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6" t="str">
        <f>D12</f>
        <v>Km 11+950- Km 12+030</v>
      </c>
      <c r="C464" s="404" t="str">
        <f t="shared" si="96"/>
        <v>C27-R25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0.54532407407407402</v>
      </c>
      <c r="R464" s="486">
        <v>3.9999999105930328E-2</v>
      </c>
      <c r="S464" s="486"/>
      <c r="T464">
        <v>16</v>
      </c>
      <c r="U464" s="469" t="str">
        <f t="shared" si="98"/>
        <v>C27-R25</v>
      </c>
      <c r="V464" s="968">
        <v>27</v>
      </c>
      <c r="W464" s="470" t="s">
        <v>493</v>
      </c>
      <c r="X464" s="470" t="s">
        <v>494</v>
      </c>
      <c r="Y464" s="969">
        <v>25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6"/>
      <c r="C465" s="404" t="str">
        <f t="shared" si="96"/>
        <v>C27-R27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0.54556712962962961</v>
      </c>
      <c r="Q465" s="484">
        <f t="shared" ca="1" si="107"/>
        <v>0.54571759259259256</v>
      </c>
      <c r="R465" s="486">
        <v>0.10999999940395355</v>
      </c>
      <c r="S465" s="486"/>
      <c r="T465">
        <v>16</v>
      </c>
      <c r="U465" s="469" t="str">
        <f t="shared" si="98"/>
        <v>C27-R27</v>
      </c>
      <c r="V465" s="968">
        <v>27</v>
      </c>
      <c r="W465" s="470" t="s">
        <v>493</v>
      </c>
      <c r="X465" s="470" t="s">
        <v>494</v>
      </c>
      <c r="Y465" s="969">
        <v>27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6"/>
      <c r="C466" s="404" t="str">
        <f t="shared" ref="C466:C512" si="111">U466</f>
        <v>C27-R29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0.54600694444444442</v>
      </c>
      <c r="Q466" s="484">
        <f t="shared" ca="1" si="107"/>
        <v>0.54615740740740737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C27-R29</v>
      </c>
      <c r="V466" s="968">
        <v>27</v>
      </c>
      <c r="W466" s="470" t="s">
        <v>493</v>
      </c>
      <c r="X466" s="470" t="s">
        <v>494</v>
      </c>
      <c r="Y466" s="969">
        <v>29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76"/>
      <c r="C467" s="404" t="str">
        <f t="shared" si="111"/>
        <v>C27-R31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0.54640046296296296</v>
      </c>
      <c r="Q467" s="484">
        <f t="shared" ref="Q467:Q512" ca="1" si="122">P467+TIME(0,0,RANDBETWEEN(12,15))</f>
        <v>0.54656249999999995</v>
      </c>
      <c r="R467" s="486">
        <v>0.15000000596046448</v>
      </c>
      <c r="S467" s="486"/>
      <c r="T467">
        <v>17</v>
      </c>
      <c r="U467" s="469" t="str">
        <f t="shared" si="113"/>
        <v>C27-R31</v>
      </c>
      <c r="V467" s="968">
        <v>27</v>
      </c>
      <c r="W467" s="470" t="s">
        <v>493</v>
      </c>
      <c r="X467" s="470" t="s">
        <v>494</v>
      </c>
      <c r="Y467" s="969">
        <v>31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6"/>
      <c r="C468" s="404" t="str">
        <f t="shared" si="111"/>
        <v>C27-R33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0.54681712962962958</v>
      </c>
      <c r="Q468" s="484">
        <f t="shared" ca="1" si="122"/>
        <v>0.54696759259259253</v>
      </c>
      <c r="R468" s="486">
        <v>0.10000000149011612</v>
      </c>
      <c r="S468" s="486"/>
      <c r="T468">
        <v>17</v>
      </c>
      <c r="U468" s="469" t="str">
        <f t="shared" si="113"/>
        <v>C27-R33</v>
      </c>
      <c r="V468" s="968">
        <v>27</v>
      </c>
      <c r="W468" s="470" t="s">
        <v>493</v>
      </c>
      <c r="X468" s="470" t="s">
        <v>494</v>
      </c>
      <c r="Y468" s="969">
        <v>33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6"/>
      <c r="C469" s="404" t="str">
        <f t="shared" si="111"/>
        <v>C27-R35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0.54722222222222217</v>
      </c>
      <c r="Q469" s="484">
        <f t="shared" ca="1" si="122"/>
        <v>0.54738425925925915</v>
      </c>
      <c r="R469" s="486">
        <v>9.0000003576278687E-2</v>
      </c>
      <c r="S469" s="486"/>
      <c r="T469">
        <v>17</v>
      </c>
      <c r="U469" s="469" t="str">
        <f t="shared" si="113"/>
        <v>C27-R35</v>
      </c>
      <c r="V469" s="968">
        <v>27</v>
      </c>
      <c r="W469" s="470" t="s">
        <v>493</v>
      </c>
      <c r="X469" s="470" t="s">
        <v>494</v>
      </c>
      <c r="Y469" s="969">
        <v>35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6"/>
      <c r="C470" s="404" t="str">
        <f t="shared" si="111"/>
        <v>C27-R37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0.54765046296296283</v>
      </c>
      <c r="Q470" s="484">
        <f t="shared" ca="1" si="122"/>
        <v>0.54780092592592577</v>
      </c>
      <c r="R470" s="486">
        <v>3.9999999105930328E-2</v>
      </c>
      <c r="S470" s="486"/>
      <c r="T470">
        <v>17</v>
      </c>
      <c r="U470" s="469" t="str">
        <f t="shared" si="113"/>
        <v>C27-R37</v>
      </c>
      <c r="V470" s="968">
        <v>27</v>
      </c>
      <c r="W470" s="470" t="s">
        <v>493</v>
      </c>
      <c r="X470" s="470" t="s">
        <v>494</v>
      </c>
      <c r="Y470" s="969">
        <v>37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6"/>
      <c r="C471" s="404" t="str">
        <f t="shared" si="111"/>
        <v>C27-R39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0.54805555555555541</v>
      </c>
      <c r="Q471" s="484">
        <f t="shared" ca="1" si="122"/>
        <v>0.54819444444444432</v>
      </c>
      <c r="R471" s="486">
        <v>0.10000000149011612</v>
      </c>
      <c r="S471" s="486"/>
      <c r="T471">
        <v>17</v>
      </c>
      <c r="U471" s="469" t="str">
        <f t="shared" si="113"/>
        <v>C27-R39</v>
      </c>
      <c r="V471" s="968">
        <v>27</v>
      </c>
      <c r="W471" s="470" t="s">
        <v>493</v>
      </c>
      <c r="X471" s="470" t="s">
        <v>494</v>
      </c>
      <c r="Y471" s="969">
        <v>39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6"/>
      <c r="C472" s="404" t="str">
        <f t="shared" si="111"/>
        <v>C27-R41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0.54842592592592576</v>
      </c>
      <c r="Q472" s="484">
        <f t="shared" ca="1" si="122"/>
        <v>0.54858796296296275</v>
      </c>
      <c r="R472" s="486">
        <v>9.0000003576278687E-2</v>
      </c>
      <c r="S472" s="486"/>
      <c r="T472">
        <v>17</v>
      </c>
      <c r="U472" s="469" t="str">
        <f t="shared" si="113"/>
        <v>C27-R41</v>
      </c>
      <c r="V472" s="968">
        <v>27</v>
      </c>
      <c r="W472" s="470" t="s">
        <v>493</v>
      </c>
      <c r="X472" s="470" t="s">
        <v>494</v>
      </c>
      <c r="Y472" s="969">
        <v>41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6"/>
      <c r="C473" s="404" t="str">
        <f t="shared" si="111"/>
        <v>C27-R43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0.54885416666666642</v>
      </c>
      <c r="Q473" s="484">
        <f t="shared" ca="1" si="122"/>
        <v>0.54900462962962937</v>
      </c>
      <c r="R473" s="486">
        <v>0.12999999523162842</v>
      </c>
      <c r="S473" s="486"/>
      <c r="T473">
        <v>17</v>
      </c>
      <c r="U473" s="469" t="str">
        <f t="shared" si="113"/>
        <v>C27-R43</v>
      </c>
      <c r="V473" s="968">
        <v>27</v>
      </c>
      <c r="W473" s="470" t="s">
        <v>493</v>
      </c>
      <c r="X473" s="470" t="s">
        <v>494</v>
      </c>
      <c r="Y473" s="969">
        <v>43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6"/>
      <c r="C474" s="404" t="str">
        <f t="shared" si="111"/>
        <v>C27-R45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0.54929398148148123</v>
      </c>
      <c r="Q474" s="484">
        <f t="shared" ca="1" si="122"/>
        <v>0.54946759259259237</v>
      </c>
      <c r="R474" s="486">
        <v>7.9999998211860657E-2</v>
      </c>
      <c r="S474" s="486"/>
      <c r="T474">
        <v>17</v>
      </c>
      <c r="U474" s="469" t="str">
        <f t="shared" si="113"/>
        <v>C27-R45</v>
      </c>
      <c r="V474" s="968">
        <v>27</v>
      </c>
      <c r="W474" s="470" t="s">
        <v>493</v>
      </c>
      <c r="X474" s="470" t="s">
        <v>494</v>
      </c>
      <c r="Y474" s="969">
        <v>45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6"/>
      <c r="C475" s="404" t="str">
        <f t="shared" si="111"/>
        <v>C27-R47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0.54969907407407381</v>
      </c>
      <c r="Q475" s="484">
        <f t="shared" ca="1" si="122"/>
        <v>0.54984953703703676</v>
      </c>
      <c r="R475" s="486">
        <v>9.0000003576278687E-2</v>
      </c>
      <c r="S475" s="486"/>
      <c r="T475">
        <v>17</v>
      </c>
      <c r="U475" s="469" t="str">
        <f t="shared" si="113"/>
        <v>C27-R47</v>
      </c>
      <c r="V475" s="968">
        <v>27</v>
      </c>
      <c r="W475" s="470" t="s">
        <v>493</v>
      </c>
      <c r="X475" s="470" t="s">
        <v>494</v>
      </c>
      <c r="Y475" s="969">
        <v>47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6"/>
      <c r="C476" s="404" t="str">
        <f t="shared" si="111"/>
        <v>C27-R49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0.55011574074074043</v>
      </c>
      <c r="Q476" s="484">
        <f t="shared" ca="1" si="122"/>
        <v>0.55028935185185157</v>
      </c>
      <c r="R476" s="486">
        <v>3.9999999105930328E-2</v>
      </c>
      <c r="S476" s="486"/>
      <c r="T476">
        <v>17</v>
      </c>
      <c r="U476" s="469" t="str">
        <f t="shared" si="113"/>
        <v>C27-R49</v>
      </c>
      <c r="V476" s="968">
        <v>27</v>
      </c>
      <c r="W476" s="470" t="s">
        <v>493</v>
      </c>
      <c r="X476" s="470" t="s">
        <v>494</v>
      </c>
      <c r="Y476" s="969">
        <v>49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6"/>
      <c r="C477" s="404" t="str">
        <f t="shared" si="111"/>
        <v>C28-R46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0.5505439814814812</v>
      </c>
      <c r="Q477" s="484">
        <f t="shared" ca="1" si="122"/>
        <v>0.55068287037037011</v>
      </c>
      <c r="R477" s="486">
        <v>1.9999999552965164E-2</v>
      </c>
      <c r="S477" s="486"/>
      <c r="T477">
        <v>17</v>
      </c>
      <c r="U477" s="469" t="str">
        <f t="shared" si="113"/>
        <v>C28-R46</v>
      </c>
      <c r="V477" s="968">
        <v>28</v>
      </c>
      <c r="W477" s="470" t="s">
        <v>493</v>
      </c>
      <c r="X477" s="470" t="s">
        <v>494</v>
      </c>
      <c r="Y477" s="969">
        <v>46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6"/>
      <c r="C478" s="404" t="str">
        <f t="shared" si="111"/>
        <v>C28-R44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0.55097222222222197</v>
      </c>
      <c r="Q478" s="484">
        <f t="shared" ca="1" si="122"/>
        <v>0.55111111111111089</v>
      </c>
      <c r="R478" s="486">
        <v>0.10999999940395355</v>
      </c>
      <c r="S478" s="486"/>
      <c r="T478">
        <v>17</v>
      </c>
      <c r="U478" s="469" t="str">
        <f t="shared" si="113"/>
        <v>C28-R44</v>
      </c>
      <c r="V478" s="968">
        <v>28</v>
      </c>
      <c r="W478" s="470" t="s">
        <v>493</v>
      </c>
      <c r="X478" s="470" t="s">
        <v>494</v>
      </c>
      <c r="Y478" s="969">
        <v>44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6"/>
      <c r="C479" s="404" t="str">
        <f t="shared" si="111"/>
        <v>C28-R42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0.55136574074074052</v>
      </c>
      <c r="Q479" s="484">
        <f t="shared" ca="1" si="122"/>
        <v>0.55151620370370347</v>
      </c>
      <c r="R479" s="486">
        <v>3.9999999105930328E-2</v>
      </c>
      <c r="S479" s="486"/>
      <c r="T479">
        <v>17</v>
      </c>
      <c r="U479" s="469" t="str">
        <f t="shared" si="113"/>
        <v>C28-R42</v>
      </c>
      <c r="V479" s="968">
        <v>28</v>
      </c>
      <c r="W479" s="470" t="s">
        <v>493</v>
      </c>
      <c r="X479" s="470" t="s">
        <v>494</v>
      </c>
      <c r="Y479" s="969">
        <v>42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6"/>
      <c r="C480" s="404" t="str">
        <f t="shared" si="111"/>
        <v>C28-R40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0.55180555555555533</v>
      </c>
      <c r="Q480" s="484">
        <f t="shared" ca="1" si="122"/>
        <v>0.55195601851851828</v>
      </c>
      <c r="R480" s="486">
        <v>3.9999999105930328E-2</v>
      </c>
      <c r="S480" s="486"/>
      <c r="T480">
        <v>17</v>
      </c>
      <c r="U480" s="469" t="str">
        <f t="shared" si="113"/>
        <v>C28-R40</v>
      </c>
      <c r="V480" s="968">
        <v>28</v>
      </c>
      <c r="W480" s="470" t="s">
        <v>493</v>
      </c>
      <c r="X480" s="470" t="s">
        <v>494</v>
      </c>
      <c r="Y480" s="969">
        <v>40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6"/>
      <c r="C481" s="404" t="str">
        <f t="shared" si="111"/>
        <v>C28-R38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0.55221064814814791</v>
      </c>
      <c r="Q481" s="484">
        <f t="shared" ca="1" si="122"/>
        <v>0.55238425925925905</v>
      </c>
      <c r="R481" s="486">
        <v>0.15000000596046448</v>
      </c>
      <c r="S481" s="486"/>
      <c r="T481">
        <v>17</v>
      </c>
      <c r="U481" s="469" t="str">
        <f t="shared" si="113"/>
        <v>C28-R38</v>
      </c>
      <c r="V481" s="968">
        <v>28</v>
      </c>
      <c r="W481" s="470" t="s">
        <v>493</v>
      </c>
      <c r="X481" s="470" t="s">
        <v>494</v>
      </c>
      <c r="Y481" s="969">
        <v>38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6"/>
      <c r="C482" s="404" t="str">
        <f t="shared" si="111"/>
        <v>C28-R36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0.55267361111111091</v>
      </c>
      <c r="Q482" s="484">
        <f t="shared" ca="1" si="122"/>
        <v>0.55284722222222205</v>
      </c>
      <c r="R482" s="486">
        <v>7.0000000298023224E-2</v>
      </c>
      <c r="S482" s="486"/>
      <c r="T482">
        <v>17</v>
      </c>
      <c r="U482" s="469" t="str">
        <f t="shared" si="113"/>
        <v>C28-R36</v>
      </c>
      <c r="V482" s="968">
        <v>28</v>
      </c>
      <c r="W482" s="470" t="s">
        <v>493</v>
      </c>
      <c r="X482" s="470" t="s">
        <v>494</v>
      </c>
      <c r="Y482" s="969">
        <v>36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6"/>
      <c r="C483" s="404" t="str">
        <f t="shared" si="111"/>
        <v>C28-R34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0.55310185185185168</v>
      </c>
      <c r="Q483" s="484">
        <f t="shared" ca="1" si="122"/>
        <v>0.55324074074074059</v>
      </c>
      <c r="R483" s="486">
        <v>3.9999999105930328E-2</v>
      </c>
      <c r="S483" s="486"/>
      <c r="T483">
        <v>17</v>
      </c>
      <c r="U483" s="469" t="str">
        <f t="shared" si="113"/>
        <v>C28-R34</v>
      </c>
      <c r="V483" s="968">
        <v>28</v>
      </c>
      <c r="W483" s="470" t="s">
        <v>493</v>
      </c>
      <c r="X483" s="470" t="s">
        <v>494</v>
      </c>
      <c r="Y483" s="969">
        <v>34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6"/>
      <c r="C484" s="404" t="str">
        <f t="shared" si="111"/>
        <v>C28-R32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0.55347222222222203</v>
      </c>
      <c r="Q484" s="484">
        <f t="shared" ca="1" si="122"/>
        <v>0.55364583333333317</v>
      </c>
      <c r="R484" s="486">
        <v>0.10000000149011612</v>
      </c>
      <c r="S484" s="486"/>
      <c r="T484">
        <v>17</v>
      </c>
      <c r="U484" s="469" t="str">
        <f t="shared" si="113"/>
        <v>C28-R32</v>
      </c>
      <c r="V484" s="968">
        <v>28</v>
      </c>
      <c r="W484" s="470" t="s">
        <v>493</v>
      </c>
      <c r="X484" s="470" t="s">
        <v>494</v>
      </c>
      <c r="Y484" s="969">
        <v>32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6"/>
      <c r="C485" s="404" t="str">
        <f t="shared" si="111"/>
        <v>C28-R30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0.5539004629629628</v>
      </c>
      <c r="Q485" s="484">
        <f t="shared" ca="1" si="122"/>
        <v>0.55403935185185171</v>
      </c>
      <c r="R485" s="486">
        <v>9.9999997764825821E-3</v>
      </c>
      <c r="S485" s="486"/>
      <c r="T485">
        <v>17</v>
      </c>
      <c r="U485" s="469" t="str">
        <f t="shared" si="113"/>
        <v>C28-R30</v>
      </c>
      <c r="V485" s="968">
        <v>28</v>
      </c>
      <c r="W485" s="470" t="s">
        <v>493</v>
      </c>
      <c r="X485" s="470" t="s">
        <v>494</v>
      </c>
      <c r="Y485" s="969">
        <v>30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6"/>
      <c r="C486" s="404" t="str">
        <f t="shared" si="111"/>
        <v>C28-R28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0.55432870370370357</v>
      </c>
      <c r="Q486" s="484">
        <f t="shared" ca="1" si="122"/>
        <v>0.55446759259259248</v>
      </c>
      <c r="R486" s="486">
        <v>7.9999998211860657E-2</v>
      </c>
      <c r="S486" s="486"/>
      <c r="T486">
        <v>17</v>
      </c>
      <c r="U486" s="469" t="str">
        <f t="shared" si="113"/>
        <v>C28-R28</v>
      </c>
      <c r="V486" s="968">
        <v>28</v>
      </c>
      <c r="W486" s="470" t="s">
        <v>493</v>
      </c>
      <c r="X486" s="470" t="s">
        <v>494</v>
      </c>
      <c r="Y486" s="969">
        <v>28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6"/>
      <c r="C487" s="404" t="str">
        <f t="shared" si="111"/>
        <v>C28-R26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0.55471064814814808</v>
      </c>
      <c r="Q487" s="484">
        <f t="shared" ca="1" si="122"/>
        <v>0.55486111111111103</v>
      </c>
      <c r="R487" s="486">
        <v>5.9999998658895493E-2</v>
      </c>
      <c r="S487" s="486"/>
      <c r="T487">
        <v>17</v>
      </c>
      <c r="U487" s="469" t="str">
        <f t="shared" si="113"/>
        <v>C28-R26</v>
      </c>
      <c r="V487" s="968">
        <v>28</v>
      </c>
      <c r="W487" s="470" t="s">
        <v>493</v>
      </c>
      <c r="X487" s="470" t="s">
        <v>494</v>
      </c>
      <c r="Y487" s="969">
        <v>26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6"/>
      <c r="C488" s="404" t="str">
        <f t="shared" si="111"/>
        <v>C28-R24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0.55511574074074066</v>
      </c>
      <c r="Q488" s="484">
        <f t="shared" ca="1" si="122"/>
        <v>0.55525462962962957</v>
      </c>
      <c r="R488" s="486">
        <v>5.000000074505806E-2</v>
      </c>
      <c r="S488" s="486"/>
      <c r="T488">
        <v>17</v>
      </c>
      <c r="U488" s="469" t="str">
        <f t="shared" si="113"/>
        <v>C28-R24</v>
      </c>
      <c r="V488" s="968">
        <v>28</v>
      </c>
      <c r="W488" s="470" t="s">
        <v>493</v>
      </c>
      <c r="X488" s="470" t="s">
        <v>494</v>
      </c>
      <c r="Y488" s="969">
        <v>24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6"/>
      <c r="C489" s="404" t="str">
        <f t="shared" si="111"/>
        <v>C28-R22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0.55554398148148143</v>
      </c>
      <c r="Q489" s="484">
        <f t="shared" ca="1" si="122"/>
        <v>0.55570601851851842</v>
      </c>
      <c r="R489" s="486">
        <v>2.9999999329447746E-2</v>
      </c>
      <c r="S489" s="486"/>
      <c r="T489">
        <v>17</v>
      </c>
      <c r="U489" s="469" t="str">
        <f t="shared" si="113"/>
        <v>C28-R22</v>
      </c>
      <c r="V489" s="968">
        <v>28</v>
      </c>
      <c r="W489" s="470" t="s">
        <v>493</v>
      </c>
      <c r="X489" s="470" t="s">
        <v>494</v>
      </c>
      <c r="Y489" s="969">
        <v>22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6"/>
      <c r="C490" s="404" t="str">
        <f t="shared" si="111"/>
        <v>C28-R20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0.55596064814814805</v>
      </c>
      <c r="Q490" s="484">
        <f t="shared" ca="1" si="122"/>
        <v>0.55612268518518504</v>
      </c>
      <c r="R490" s="486">
        <v>7.9999998211860657E-2</v>
      </c>
      <c r="S490" s="486"/>
      <c r="T490">
        <v>17</v>
      </c>
      <c r="U490" s="469" t="str">
        <f t="shared" si="113"/>
        <v>C28-R20</v>
      </c>
      <c r="V490" s="968">
        <v>28</v>
      </c>
      <c r="W490" s="470" t="s">
        <v>493</v>
      </c>
      <c r="X490" s="470" t="s">
        <v>494</v>
      </c>
      <c r="Y490" s="969">
        <v>20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6"/>
      <c r="C491" s="404" t="str">
        <f t="shared" si="111"/>
        <v>C28-R18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0.5564120370370369</v>
      </c>
      <c r="Q491" s="484">
        <f t="shared" ca="1" si="122"/>
        <v>0.55658564814814804</v>
      </c>
      <c r="R491" s="486">
        <v>0.11999999731779099</v>
      </c>
      <c r="S491" s="486"/>
      <c r="T491">
        <v>17</v>
      </c>
      <c r="U491" s="469" t="str">
        <f t="shared" si="113"/>
        <v>C28-R18</v>
      </c>
      <c r="V491" s="968">
        <v>28</v>
      </c>
      <c r="W491" s="470" t="s">
        <v>493</v>
      </c>
      <c r="X491" s="470" t="s">
        <v>494</v>
      </c>
      <c r="Y491" s="969">
        <v>18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6"/>
      <c r="C492" s="404" t="str">
        <f t="shared" si="111"/>
        <v>C28-R16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0.5568749999999999</v>
      </c>
      <c r="Q492" s="484">
        <f t="shared" ca="1" si="122"/>
        <v>0.55701388888888881</v>
      </c>
      <c r="R492" s="486">
        <v>1.9999999552965164E-2</v>
      </c>
      <c r="S492" s="486"/>
      <c r="T492">
        <v>17</v>
      </c>
      <c r="U492" s="469" t="str">
        <f t="shared" si="113"/>
        <v>C28-R16</v>
      </c>
      <c r="V492" s="968">
        <v>28</v>
      </c>
      <c r="W492" s="470" t="s">
        <v>493</v>
      </c>
      <c r="X492" s="470" t="s">
        <v>494</v>
      </c>
      <c r="Y492" s="969">
        <v>16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6"/>
      <c r="C493" s="404" t="str">
        <f t="shared" si="111"/>
        <v>C28-R14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0.55724537037037025</v>
      </c>
      <c r="Q493" s="484">
        <f t="shared" ca="1" si="122"/>
        <v>0.5573958333333332</v>
      </c>
      <c r="R493" s="486">
        <v>0.10000000149011612</v>
      </c>
      <c r="S493" s="486"/>
      <c r="T493">
        <v>17</v>
      </c>
      <c r="U493" s="469" t="str">
        <f t="shared" si="113"/>
        <v>C28-R14</v>
      </c>
      <c r="V493" s="968">
        <v>28</v>
      </c>
      <c r="W493" s="470" t="s">
        <v>493</v>
      </c>
      <c r="X493" s="470" t="s">
        <v>494</v>
      </c>
      <c r="Y493" s="969">
        <v>14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6"/>
      <c r="C494" s="404" t="str">
        <f t="shared" si="111"/>
        <v>C28-R12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0.55766203703703687</v>
      </c>
      <c r="Q494" s="484">
        <f t="shared" ca="1" si="122"/>
        <v>0.55782407407407386</v>
      </c>
      <c r="R494" s="486">
        <v>2.9999999329447746E-2</v>
      </c>
      <c r="S494" s="486"/>
      <c r="T494">
        <v>17</v>
      </c>
      <c r="U494" s="469" t="str">
        <f t="shared" si="113"/>
        <v>C28-R12</v>
      </c>
      <c r="V494" s="968">
        <v>28</v>
      </c>
      <c r="W494" s="470" t="s">
        <v>493</v>
      </c>
      <c r="X494" s="470" t="s">
        <v>494</v>
      </c>
      <c r="Y494" s="969">
        <v>12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6"/>
      <c r="C495" s="404" t="str">
        <f t="shared" si="111"/>
        <v>C28-R10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0.55809027777777753</v>
      </c>
      <c r="Q495" s="484">
        <f t="shared" ca="1" si="122"/>
        <v>0.55822916666666644</v>
      </c>
      <c r="R495" s="486">
        <v>0.10999999940395355</v>
      </c>
      <c r="S495" s="486"/>
      <c r="T495">
        <v>17</v>
      </c>
      <c r="U495" s="469" t="str">
        <f t="shared" si="113"/>
        <v>C28-R10</v>
      </c>
      <c r="V495" s="968">
        <v>28</v>
      </c>
      <c r="W495" s="470" t="s">
        <v>493</v>
      </c>
      <c r="X495" s="470" t="s">
        <v>494</v>
      </c>
      <c r="Y495" s="969">
        <v>10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6"/>
      <c r="C496" s="404" t="str">
        <f t="shared" si="111"/>
        <v>C28-R8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0.55847222222222204</v>
      </c>
      <c r="Q496" s="484">
        <f t="shared" ca="1" si="122"/>
        <v>0.55864583333333317</v>
      </c>
      <c r="R496" s="486">
        <v>0.12999999523162842</v>
      </c>
      <c r="S496" s="486"/>
      <c r="T496">
        <v>17</v>
      </c>
      <c r="U496" s="469" t="str">
        <f t="shared" si="113"/>
        <v>C28-R8</v>
      </c>
      <c r="V496" s="968">
        <v>28</v>
      </c>
      <c r="W496" s="470" t="s">
        <v>493</v>
      </c>
      <c r="X496" s="470" t="s">
        <v>494</v>
      </c>
      <c r="Y496" s="969">
        <v>8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6"/>
      <c r="C497" s="404" t="str">
        <f t="shared" si="111"/>
        <v>C28-R6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0.55887731481481462</v>
      </c>
      <c r="Q497" s="484">
        <f t="shared" ca="1" si="122"/>
        <v>0.55903935185185161</v>
      </c>
      <c r="R497" s="486">
        <v>1.9999999552965164E-2</v>
      </c>
      <c r="S497" s="486"/>
      <c r="T497">
        <v>18</v>
      </c>
      <c r="U497" s="469" t="str">
        <f t="shared" si="113"/>
        <v>C28-R6</v>
      </c>
      <c r="V497" s="968">
        <v>28</v>
      </c>
      <c r="W497" s="470" t="s">
        <v>493</v>
      </c>
      <c r="X497" s="470" t="s">
        <v>494</v>
      </c>
      <c r="Y497" s="969">
        <v>6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6"/>
      <c r="C498" s="404" t="str">
        <f t="shared" si="111"/>
        <v>C28-R4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0.55931712962962943</v>
      </c>
      <c r="Q498" s="484">
        <f t="shared" ca="1" si="122"/>
        <v>0.55947916666666642</v>
      </c>
      <c r="R498" s="486">
        <v>5.000000074505806E-2</v>
      </c>
      <c r="S498" s="486"/>
      <c r="T498">
        <v>18</v>
      </c>
      <c r="U498" s="469" t="str">
        <f t="shared" si="113"/>
        <v>C28-R4</v>
      </c>
      <c r="V498" s="968">
        <v>28</v>
      </c>
      <c r="W498" s="470" t="s">
        <v>493</v>
      </c>
      <c r="X498" s="470" t="s">
        <v>494</v>
      </c>
      <c r="Y498" s="969">
        <v>4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6"/>
      <c r="C499" s="404" t="str">
        <f t="shared" si="111"/>
        <v>C28-R2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0.55973379629629605</v>
      </c>
      <c r="Q499" s="484">
        <f t="shared" ca="1" si="122"/>
        <v>0.55990740740740719</v>
      </c>
      <c r="R499" s="486">
        <v>3.9999999105930328E-2</v>
      </c>
      <c r="S499" s="486"/>
      <c r="T499">
        <v>18</v>
      </c>
      <c r="U499" s="469" t="str">
        <f t="shared" si="113"/>
        <v>C28-R2</v>
      </c>
      <c r="V499" s="968">
        <v>28</v>
      </c>
      <c r="W499" s="470" t="s">
        <v>493</v>
      </c>
      <c r="X499" s="470" t="s">
        <v>494</v>
      </c>
      <c r="Y499" s="969">
        <v>2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6"/>
      <c r="C500" s="404" t="str">
        <f t="shared" si="111"/>
        <v>C29-R1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0.56015046296296278</v>
      </c>
      <c r="Q500" s="484">
        <f t="shared" ca="1" si="122"/>
        <v>0.56031249999999977</v>
      </c>
      <c r="R500" s="486">
        <v>7.0000000298023224E-2</v>
      </c>
      <c r="S500" s="486"/>
      <c r="T500">
        <v>18</v>
      </c>
      <c r="U500" s="469" t="str">
        <f t="shared" si="113"/>
        <v>C29-R1</v>
      </c>
      <c r="V500" s="968">
        <v>29</v>
      </c>
      <c r="W500" s="470" t="s">
        <v>493</v>
      </c>
      <c r="X500" s="470" t="s">
        <v>494</v>
      </c>
      <c r="Y500" s="969">
        <v>1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7" t="str">
        <f>D12</f>
        <v>Km 11+950- Km 12+030</v>
      </c>
      <c r="C501" s="404" t="str">
        <f t="shared" si="111"/>
        <v>C29-R3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0.56060185185185163</v>
      </c>
      <c r="Q501" s="484">
        <f t="shared" ca="1" si="122"/>
        <v>0.56077546296296277</v>
      </c>
      <c r="R501" s="486">
        <v>7.0000000298023224E-2</v>
      </c>
      <c r="S501" s="486"/>
      <c r="T501">
        <v>18</v>
      </c>
      <c r="U501" s="469" t="str">
        <f t="shared" si="113"/>
        <v>C29-R3</v>
      </c>
      <c r="V501" s="968">
        <v>29</v>
      </c>
      <c r="W501" s="470" t="s">
        <v>493</v>
      </c>
      <c r="X501" s="470" t="s">
        <v>494</v>
      </c>
      <c r="Y501" s="969">
        <v>3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78"/>
      <c r="C502" s="404" t="str">
        <f t="shared" si="111"/>
        <v>C29-R5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0.56101851851851836</v>
      </c>
      <c r="Q502" s="484">
        <f t="shared" ca="1" si="122"/>
        <v>0.5611921296296295</v>
      </c>
      <c r="R502" s="486">
        <v>1.9999999552965164E-2</v>
      </c>
      <c r="S502" s="486"/>
      <c r="T502">
        <v>18</v>
      </c>
      <c r="U502" s="469" t="str">
        <f t="shared" si="113"/>
        <v>C29-R5</v>
      </c>
      <c r="V502" s="968">
        <v>29</v>
      </c>
      <c r="W502" s="470" t="s">
        <v>493</v>
      </c>
      <c r="X502" s="470" t="s">
        <v>494</v>
      </c>
      <c r="Y502" s="969">
        <v>5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78"/>
      <c r="C503" s="404" t="str">
        <f t="shared" si="111"/>
        <v>C29-R7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0.56148148148148136</v>
      </c>
      <c r="Q503" s="484">
        <f t="shared" ca="1" si="122"/>
        <v>0.56163194444444431</v>
      </c>
      <c r="R503" s="486">
        <v>5.000000074505806E-2</v>
      </c>
      <c r="S503" s="486"/>
      <c r="T503">
        <v>18</v>
      </c>
      <c r="U503" s="469" t="str">
        <f t="shared" si="113"/>
        <v>C29-R7</v>
      </c>
      <c r="V503" s="968">
        <v>29</v>
      </c>
      <c r="W503" s="470" t="s">
        <v>493</v>
      </c>
      <c r="X503" s="470" t="s">
        <v>494</v>
      </c>
      <c r="Y503" s="969">
        <v>7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78"/>
      <c r="C504" s="404" t="str">
        <f t="shared" si="111"/>
        <v>C29-R9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0.56192129629629617</v>
      </c>
      <c r="Q504" s="484">
        <f t="shared" ca="1" si="122"/>
        <v>0.56208333333333316</v>
      </c>
      <c r="R504" s="486">
        <v>9.0000003576278687E-2</v>
      </c>
      <c r="S504" s="486"/>
      <c r="T504">
        <v>18</v>
      </c>
      <c r="U504" s="469" t="str">
        <f t="shared" si="113"/>
        <v>C29-R9</v>
      </c>
      <c r="V504" s="968">
        <v>29</v>
      </c>
      <c r="W504" s="470" t="s">
        <v>493</v>
      </c>
      <c r="X504" s="470" t="s">
        <v>494</v>
      </c>
      <c r="Y504" s="969">
        <v>9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78"/>
      <c r="C505" s="404" t="str">
        <f t="shared" si="111"/>
        <v>C29-R11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0.56233796296296279</v>
      </c>
      <c r="Q505" s="484">
        <f t="shared" ca="1" si="122"/>
        <v>0.56249999999999978</v>
      </c>
      <c r="R505" s="486">
        <v>0.10000000149011612</v>
      </c>
      <c r="S505" s="486"/>
      <c r="T505">
        <v>18</v>
      </c>
      <c r="U505" s="469" t="str">
        <f t="shared" si="113"/>
        <v>C29-R11</v>
      </c>
      <c r="V505" s="968">
        <v>29</v>
      </c>
      <c r="W505" s="470" t="s">
        <v>493</v>
      </c>
      <c r="X505" s="470" t="s">
        <v>494</v>
      </c>
      <c r="Y505" s="969">
        <v>11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78"/>
      <c r="C506" s="404" t="str">
        <f t="shared" si="111"/>
        <v>C29-R13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0.56278935185185164</v>
      </c>
      <c r="Q506" s="484">
        <f t="shared" ca="1" si="122"/>
        <v>0.56296296296296278</v>
      </c>
      <c r="R506" s="486">
        <v>3.9999999105930328E-2</v>
      </c>
      <c r="S506" s="486"/>
      <c r="T506">
        <v>18</v>
      </c>
      <c r="U506" s="469" t="str">
        <f t="shared" si="113"/>
        <v>C29-R13</v>
      </c>
      <c r="V506" s="968">
        <v>29</v>
      </c>
      <c r="W506" s="470" t="s">
        <v>493</v>
      </c>
      <c r="X506" s="470" t="s">
        <v>494</v>
      </c>
      <c r="Y506" s="969">
        <v>13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78"/>
      <c r="C507" s="404" t="str">
        <f t="shared" si="111"/>
        <v>C29-R15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0.56325231481481464</v>
      </c>
      <c r="Q507" s="484">
        <f t="shared" ca="1" si="122"/>
        <v>0.56340277777777759</v>
      </c>
      <c r="R507" s="486">
        <v>0.12999999523162842</v>
      </c>
      <c r="S507" s="486"/>
      <c r="T507">
        <v>18</v>
      </c>
      <c r="U507" s="469" t="str">
        <f t="shared" si="113"/>
        <v>C29-R15</v>
      </c>
      <c r="V507" s="968">
        <v>29</v>
      </c>
      <c r="W507" s="470" t="s">
        <v>493</v>
      </c>
      <c r="X507" s="470" t="s">
        <v>494</v>
      </c>
      <c r="Y507" s="969">
        <v>15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78"/>
      <c r="C508" s="404" t="str">
        <f t="shared" si="111"/>
        <v>C29-R17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0.56368055555555541</v>
      </c>
      <c r="Q508" s="484">
        <f t="shared" ca="1" si="122"/>
        <v>0.5638425925925924</v>
      </c>
      <c r="R508" s="486">
        <v>0.14000000059604645</v>
      </c>
      <c r="S508" s="486"/>
      <c r="T508">
        <v>18</v>
      </c>
      <c r="U508" s="469" t="str">
        <f t="shared" si="113"/>
        <v>C29-R17</v>
      </c>
      <c r="V508" s="968">
        <v>29</v>
      </c>
      <c r="W508" s="470" t="s">
        <v>493</v>
      </c>
      <c r="X508" s="470" t="s">
        <v>494</v>
      </c>
      <c r="Y508" s="969">
        <v>17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78"/>
      <c r="C509" s="404" t="str">
        <f t="shared" si="111"/>
        <v>C29-R19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0.56408564814814799</v>
      </c>
      <c r="Q509" s="484">
        <f t="shared" ca="1" si="122"/>
        <v>0.56423611111111094</v>
      </c>
      <c r="R509" s="486">
        <v>0.10000000149011612</v>
      </c>
      <c r="S509" s="486"/>
      <c r="T509">
        <v>18</v>
      </c>
      <c r="U509" s="469" t="str">
        <f t="shared" si="113"/>
        <v>C29-R19</v>
      </c>
      <c r="V509" s="968">
        <v>29</v>
      </c>
      <c r="W509" s="470" t="s">
        <v>493</v>
      </c>
      <c r="X509" s="470" t="s">
        <v>494</v>
      </c>
      <c r="Y509" s="969">
        <v>19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78"/>
      <c r="C510" s="404" t="str">
        <f t="shared" si="111"/>
        <v>C29-R21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0.56446759259259238</v>
      </c>
      <c r="Q510" s="484">
        <f t="shared" ca="1" si="122"/>
        <v>0.56460648148148129</v>
      </c>
      <c r="R510" s="486">
        <v>9.0000003576278687E-2</v>
      </c>
      <c r="S510" s="486"/>
      <c r="T510">
        <v>18</v>
      </c>
      <c r="U510" s="469" t="str">
        <f t="shared" si="113"/>
        <v>C29-R21</v>
      </c>
      <c r="V510" s="968">
        <v>29</v>
      </c>
      <c r="W510" s="470" t="s">
        <v>493</v>
      </c>
      <c r="X510" s="470" t="s">
        <v>494</v>
      </c>
      <c r="Y510" s="969">
        <v>21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78"/>
      <c r="C511" s="404" t="str">
        <f t="shared" si="111"/>
        <v>C29-R23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0.56483796296296274</v>
      </c>
      <c r="Q511" s="484">
        <f t="shared" ca="1" si="122"/>
        <v>0.56497685185185165</v>
      </c>
      <c r="R511" s="486">
        <v>0.10999999940395355</v>
      </c>
      <c r="S511" s="486"/>
      <c r="T511">
        <v>18</v>
      </c>
      <c r="U511" s="505" t="str">
        <f t="shared" si="113"/>
        <v>C29-R23</v>
      </c>
      <c r="V511" s="968">
        <v>29</v>
      </c>
      <c r="W511" s="506" t="s">
        <v>493</v>
      </c>
      <c r="X511" s="506" t="s">
        <v>494</v>
      </c>
      <c r="Y511" s="969">
        <v>23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78"/>
      <c r="C512" s="404" t="str">
        <f t="shared" si="111"/>
        <v>C29-R25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0.56523148148148128</v>
      </c>
      <c r="Q512" s="484">
        <f t="shared" ca="1" si="122"/>
        <v>0.56540509259259242</v>
      </c>
      <c r="R512" s="486">
        <v>1.9999999552965164E-2</v>
      </c>
      <c r="S512" s="486"/>
      <c r="T512">
        <v>18</v>
      </c>
      <c r="U512" s="469" t="str">
        <f t="shared" si="113"/>
        <v>C29-R25</v>
      </c>
      <c r="V512" s="968">
        <v>29</v>
      </c>
      <c r="W512" s="470" t="s">
        <v>493</v>
      </c>
      <c r="X512" s="470" t="s">
        <v>494</v>
      </c>
      <c r="Y512" s="969">
        <v>25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C29-R27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0.56563657407407386</v>
      </c>
      <c r="Q513" s="484">
        <f t="shared" ref="Q513:Q545" ca="1" si="137">P513+TIME(0,0,RANDBETWEEN(12,15))</f>
        <v>0.565810185185185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C29-R27</v>
      </c>
      <c r="V513" s="968">
        <v>29</v>
      </c>
      <c r="W513" s="470" t="s">
        <v>493</v>
      </c>
      <c r="X513" s="470" t="s">
        <v>494</v>
      </c>
      <c r="Y513" s="969">
        <v>27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C29-R29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0.56605324074074059</v>
      </c>
      <c r="Q514" s="484">
        <f t="shared" ca="1" si="137"/>
        <v>0.56621527777777758</v>
      </c>
      <c r="R514" s="486">
        <v>9.9999997764825821E-3</v>
      </c>
      <c r="S514" s="486"/>
      <c r="T514">
        <v>18</v>
      </c>
      <c r="U514" s="469" t="str">
        <f t="shared" si="138"/>
        <v>C29-R29</v>
      </c>
      <c r="V514" s="968">
        <v>29</v>
      </c>
      <c r="W514" s="470" t="s">
        <v>493</v>
      </c>
      <c r="X514" s="470" t="s">
        <v>494</v>
      </c>
      <c r="Y514" s="969">
        <v>29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C29-R31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0.56648148148148125</v>
      </c>
      <c r="Q515" s="484">
        <f t="shared" ca="1" si="137"/>
        <v>0.5666319444444442</v>
      </c>
      <c r="R515" s="486">
        <v>1.9999999552965164E-2</v>
      </c>
      <c r="S515" s="486"/>
      <c r="T515">
        <v>18</v>
      </c>
      <c r="U515" s="469" t="str">
        <f t="shared" si="138"/>
        <v>C29-R31</v>
      </c>
      <c r="V515" s="968">
        <v>29</v>
      </c>
      <c r="W515" s="470" t="s">
        <v>493</v>
      </c>
      <c r="X515" s="470" t="s">
        <v>494</v>
      </c>
      <c r="Y515" s="969">
        <v>31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C29-R33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0.56690972222222202</v>
      </c>
      <c r="Q516" s="484">
        <f t="shared" ca="1" si="137"/>
        <v>0.56706018518518497</v>
      </c>
      <c r="R516" s="486">
        <v>7.9999998211860657E-2</v>
      </c>
      <c r="S516" s="486"/>
      <c r="T516">
        <v>18</v>
      </c>
      <c r="U516" s="469" t="str">
        <f t="shared" si="138"/>
        <v>C29-R33</v>
      </c>
      <c r="V516" s="968">
        <v>29</v>
      </c>
      <c r="W516" s="470" t="s">
        <v>493</v>
      </c>
      <c r="X516" s="470" t="s">
        <v>494</v>
      </c>
      <c r="Y516" s="969">
        <v>33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C29-R35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0.56732638888888864</v>
      </c>
      <c r="Q517" s="484">
        <f t="shared" ca="1" si="137"/>
        <v>0.56746527777777755</v>
      </c>
      <c r="R517" s="486">
        <v>7.9999998211860657E-2</v>
      </c>
      <c r="S517" s="486"/>
      <c r="T517">
        <v>18</v>
      </c>
      <c r="U517" s="469" t="str">
        <f t="shared" si="138"/>
        <v>C29-R35</v>
      </c>
      <c r="V517" s="968">
        <v>29</v>
      </c>
      <c r="W517" s="470" t="s">
        <v>493</v>
      </c>
      <c r="X517" s="470" t="s">
        <v>494</v>
      </c>
      <c r="Y517" s="969">
        <v>35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C29-R37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0.56770833333333315</v>
      </c>
      <c r="Q518" s="484">
        <f t="shared" ca="1" si="137"/>
        <v>0.56787037037037014</v>
      </c>
      <c r="R518" s="486">
        <v>3.9999999105930328E-2</v>
      </c>
      <c r="S518" s="486"/>
      <c r="T518">
        <v>18</v>
      </c>
      <c r="U518" s="469" t="str">
        <f t="shared" si="138"/>
        <v>C29-R37</v>
      </c>
      <c r="V518" s="968">
        <v>29</v>
      </c>
      <c r="W518" s="470" t="s">
        <v>493</v>
      </c>
      <c r="X518" s="470" t="s">
        <v>494</v>
      </c>
      <c r="Y518" s="969">
        <v>37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C29-R39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0.568159722222222</v>
      </c>
      <c r="Q519" s="484">
        <f t="shared" ca="1" si="137"/>
        <v>0.56832175925925899</v>
      </c>
      <c r="R519" s="486">
        <v>0.10999999940395355</v>
      </c>
      <c r="S519" s="486"/>
      <c r="T519">
        <v>18</v>
      </c>
      <c r="U519" s="469" t="str">
        <f t="shared" si="138"/>
        <v>C29-R39</v>
      </c>
      <c r="V519" s="968">
        <v>29</v>
      </c>
      <c r="W519" s="470" t="s">
        <v>493</v>
      </c>
      <c r="X519" s="470" t="s">
        <v>494</v>
      </c>
      <c r="Y519" s="969">
        <v>39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C29-R41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0.56861111111111085</v>
      </c>
      <c r="Q520" s="484">
        <f t="shared" ca="1" si="137"/>
        <v>0.56876157407407379</v>
      </c>
      <c r="R520" s="486">
        <v>0.10000000149011612</v>
      </c>
      <c r="S520" s="486"/>
      <c r="T520">
        <v>18</v>
      </c>
      <c r="U520" s="469" t="str">
        <f t="shared" si="138"/>
        <v>C29-R41</v>
      </c>
      <c r="V520" s="968">
        <v>29</v>
      </c>
      <c r="W520" s="470" t="s">
        <v>493</v>
      </c>
      <c r="X520" s="470" t="s">
        <v>494</v>
      </c>
      <c r="Y520" s="969">
        <v>41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C29-R43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0.56899305555555524</v>
      </c>
      <c r="Q521" s="484">
        <f t="shared" ca="1" si="137"/>
        <v>0.56914351851851819</v>
      </c>
      <c r="R521" s="486">
        <v>0.15000000596046448</v>
      </c>
      <c r="S521" s="486"/>
      <c r="T521">
        <v>18</v>
      </c>
      <c r="U521" s="469" t="str">
        <f t="shared" si="138"/>
        <v>C29-R43</v>
      </c>
      <c r="V521" s="968">
        <v>29</v>
      </c>
      <c r="W521" s="470" t="s">
        <v>493</v>
      </c>
      <c r="X521" s="470" t="s">
        <v>494</v>
      </c>
      <c r="Y521" s="969">
        <v>43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C30-R44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0.56943287037037005</v>
      </c>
      <c r="Q522" s="484">
        <f t="shared" ca="1" si="137"/>
        <v>0.56960648148148119</v>
      </c>
      <c r="R522" s="486">
        <v>0.10000000149011612</v>
      </c>
      <c r="S522" s="486"/>
      <c r="T522">
        <v>18</v>
      </c>
      <c r="U522" s="469" t="str">
        <f t="shared" si="138"/>
        <v>C30-R44</v>
      </c>
      <c r="V522" s="968">
        <v>30</v>
      </c>
      <c r="W522" s="470" t="s">
        <v>493</v>
      </c>
      <c r="X522" s="470" t="s">
        <v>494</v>
      </c>
      <c r="Y522" s="969">
        <v>44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C30-R42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0.56988425925925901</v>
      </c>
      <c r="Q523" s="484">
        <f t="shared" ca="1" si="137"/>
        <v>0.57005787037037015</v>
      </c>
      <c r="R523" s="486">
        <v>9.0000003576278687E-2</v>
      </c>
      <c r="S523" s="486"/>
      <c r="T523">
        <v>18</v>
      </c>
      <c r="U523" s="469" t="str">
        <f t="shared" si="138"/>
        <v>C30-R42</v>
      </c>
      <c r="V523" s="968">
        <v>30</v>
      </c>
      <c r="W523" s="470" t="s">
        <v>493</v>
      </c>
      <c r="X523" s="470" t="s">
        <v>494</v>
      </c>
      <c r="Y523" s="969">
        <v>42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C30-R40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0.57032407407407382</v>
      </c>
      <c r="Q524" s="484">
        <f t="shared" ca="1" si="137"/>
        <v>0.57048611111111081</v>
      </c>
      <c r="R524" s="486">
        <v>3.9999999105930328E-2</v>
      </c>
      <c r="S524" s="486"/>
      <c r="T524">
        <v>18</v>
      </c>
      <c r="U524" s="469" t="str">
        <f t="shared" si="138"/>
        <v>C30-R40</v>
      </c>
      <c r="V524" s="968">
        <v>30</v>
      </c>
      <c r="W524" s="470" t="s">
        <v>493</v>
      </c>
      <c r="X524" s="470" t="s">
        <v>494</v>
      </c>
      <c r="Y524" s="969">
        <v>40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C30-R38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0.5707291666666664</v>
      </c>
      <c r="Q525" s="484">
        <f t="shared" ca="1" si="137"/>
        <v>0.57090277777777754</v>
      </c>
      <c r="R525" s="486">
        <v>0.10000000149011612</v>
      </c>
      <c r="S525" s="486"/>
      <c r="T525">
        <v>18</v>
      </c>
      <c r="U525" s="469" t="str">
        <f t="shared" si="138"/>
        <v>C30-R38</v>
      </c>
      <c r="V525" s="968">
        <v>30</v>
      </c>
      <c r="W525" s="470" t="s">
        <v>493</v>
      </c>
      <c r="X525" s="470" t="s">
        <v>494</v>
      </c>
      <c r="Y525" s="969">
        <v>38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C30-R36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0.57113425925925898</v>
      </c>
      <c r="Q526" s="484">
        <f t="shared" ca="1" si="137"/>
        <v>0.57127314814814789</v>
      </c>
      <c r="R526" s="486">
        <v>9.0000003576278687E-2</v>
      </c>
      <c r="S526" s="486"/>
      <c r="T526">
        <v>19</v>
      </c>
      <c r="U526" s="469" t="str">
        <f t="shared" si="138"/>
        <v>C30-R36</v>
      </c>
      <c r="V526" s="968">
        <v>30</v>
      </c>
      <c r="W526" s="470" t="s">
        <v>493</v>
      </c>
      <c r="X526" s="470" t="s">
        <v>494</v>
      </c>
      <c r="Y526" s="969">
        <v>36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C30-R34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0.57151620370370348</v>
      </c>
      <c r="Q527" s="484">
        <f t="shared" ca="1" si="137"/>
        <v>0.57168981481481462</v>
      </c>
      <c r="R527" s="486">
        <v>0.12999999523162842</v>
      </c>
      <c r="S527" s="486"/>
      <c r="T527">
        <v>19</v>
      </c>
      <c r="U527" s="469" t="str">
        <f t="shared" si="138"/>
        <v>C30-R34</v>
      </c>
      <c r="V527" s="968">
        <v>30</v>
      </c>
      <c r="W527" s="470" t="s">
        <v>493</v>
      </c>
      <c r="X527" s="470" t="s">
        <v>494</v>
      </c>
      <c r="Y527" s="969">
        <v>34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C30-R32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0.57192129629629607</v>
      </c>
      <c r="Q528" s="484">
        <f t="shared" ca="1" si="137"/>
        <v>0.57208333333333306</v>
      </c>
      <c r="R528" s="486">
        <v>7.9999998211860657E-2</v>
      </c>
      <c r="S528" s="486"/>
      <c r="T528">
        <v>19</v>
      </c>
      <c r="U528" s="469" t="str">
        <f t="shared" si="138"/>
        <v>C30-R32</v>
      </c>
      <c r="V528" s="968">
        <v>30</v>
      </c>
      <c r="W528" s="470" t="s">
        <v>493</v>
      </c>
      <c r="X528" s="470" t="s">
        <v>494</v>
      </c>
      <c r="Y528" s="969">
        <v>32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C30-R30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0.57233796296296269</v>
      </c>
      <c r="Q529" s="484">
        <f t="shared" ca="1" si="137"/>
        <v>0.57248842592592564</v>
      </c>
      <c r="R529" s="486">
        <v>9.0000003576278687E-2</v>
      </c>
      <c r="S529" s="486"/>
      <c r="T529">
        <v>19</v>
      </c>
      <c r="U529" s="469" t="str">
        <f t="shared" si="138"/>
        <v>C30-R30</v>
      </c>
      <c r="V529" s="968">
        <v>30</v>
      </c>
      <c r="W529" s="470" t="s">
        <v>493</v>
      </c>
      <c r="X529" s="470" t="s">
        <v>494</v>
      </c>
      <c r="Y529" s="969">
        <v>30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C30-R28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0.57276620370370346</v>
      </c>
      <c r="Q530" s="484">
        <f t="shared" ca="1" si="137"/>
        <v>0.57290509259259237</v>
      </c>
      <c r="R530" s="486">
        <v>3.9999999105930328E-2</v>
      </c>
      <c r="S530" s="486"/>
      <c r="T530">
        <v>19</v>
      </c>
      <c r="U530" s="469" t="str">
        <f t="shared" si="138"/>
        <v>C30-R28</v>
      </c>
      <c r="V530" s="968">
        <v>30</v>
      </c>
      <c r="W530" s="470" t="s">
        <v>493</v>
      </c>
      <c r="X530" s="470" t="s">
        <v>494</v>
      </c>
      <c r="Y530" s="969">
        <v>28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C30-R26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0.57319444444444423</v>
      </c>
      <c r="Q531" s="484">
        <f t="shared" ca="1" si="137"/>
        <v>0.57334490740740718</v>
      </c>
      <c r="R531" s="486">
        <v>1.9999999552965164E-2</v>
      </c>
      <c r="S531" s="486"/>
      <c r="T531">
        <v>19</v>
      </c>
      <c r="U531" s="469" t="str">
        <f t="shared" si="138"/>
        <v>C30-R26</v>
      </c>
      <c r="V531" s="968">
        <v>30</v>
      </c>
      <c r="W531" s="470" t="s">
        <v>493</v>
      </c>
      <c r="X531" s="470" t="s">
        <v>494</v>
      </c>
      <c r="Y531" s="969">
        <v>26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C30-R24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0.57363425925925904</v>
      </c>
      <c r="Q532" s="484">
        <f t="shared" ca="1" si="137"/>
        <v>0.57380787037037018</v>
      </c>
      <c r="R532" s="486">
        <v>0.10999999940395355</v>
      </c>
      <c r="S532" s="486"/>
      <c r="T532">
        <v>19</v>
      </c>
      <c r="U532" s="469" t="str">
        <f t="shared" si="138"/>
        <v>C30-R24</v>
      </c>
      <c r="V532" s="968">
        <v>30</v>
      </c>
      <c r="W532" s="470" t="s">
        <v>493</v>
      </c>
      <c r="X532" s="470" t="s">
        <v>494</v>
      </c>
      <c r="Y532" s="969">
        <v>24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C30-R22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0.57403935185185162</v>
      </c>
      <c r="Q533" s="484">
        <f t="shared" ca="1" si="137"/>
        <v>0.57420138888888861</v>
      </c>
      <c r="R533" s="486">
        <v>3.9999999105930328E-2</v>
      </c>
      <c r="S533" s="486"/>
      <c r="T533">
        <v>19</v>
      </c>
      <c r="U533" s="469" t="str">
        <f t="shared" si="138"/>
        <v>C30-R22</v>
      </c>
      <c r="V533" s="968">
        <v>30</v>
      </c>
      <c r="W533" s="470" t="s">
        <v>493</v>
      </c>
      <c r="X533" s="470" t="s">
        <v>494</v>
      </c>
      <c r="Y533" s="969">
        <v>22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C30-R20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0.57446759259259228</v>
      </c>
      <c r="Q534" s="484">
        <f t="shared" ca="1" si="137"/>
        <v>0.57460648148148119</v>
      </c>
      <c r="R534" s="486">
        <v>3.9999999105930328E-2</v>
      </c>
      <c r="S534" s="486"/>
      <c r="T534">
        <v>19</v>
      </c>
      <c r="U534" s="469" t="str">
        <f t="shared" si="138"/>
        <v>C30-R20</v>
      </c>
      <c r="V534" s="968">
        <v>30</v>
      </c>
      <c r="W534" s="470" t="s">
        <v>493</v>
      </c>
      <c r="X534" s="470" t="s">
        <v>494</v>
      </c>
      <c r="Y534" s="969">
        <v>20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C30-R18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0.57489583333333305</v>
      </c>
      <c r="Q535" s="484">
        <f t="shared" ca="1" si="137"/>
        <v>0.575046296296296</v>
      </c>
      <c r="R535" s="486">
        <v>0.15000000596046448</v>
      </c>
      <c r="S535" s="486"/>
      <c r="T535">
        <v>19</v>
      </c>
      <c r="U535" s="469" t="str">
        <f t="shared" si="138"/>
        <v>C30-R18</v>
      </c>
      <c r="V535" s="968">
        <v>30</v>
      </c>
      <c r="W535" s="470" t="s">
        <v>493</v>
      </c>
      <c r="X535" s="470" t="s">
        <v>494</v>
      </c>
      <c r="Y535" s="969">
        <v>18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C30-R16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0.57528935185185159</v>
      </c>
      <c r="Q536" s="484">
        <f t="shared" ca="1" si="137"/>
        <v>0.57543981481481454</v>
      </c>
      <c r="R536" s="486">
        <v>7.0000000298023224E-2</v>
      </c>
      <c r="S536" s="486"/>
      <c r="T536">
        <v>19</v>
      </c>
      <c r="U536" s="469" t="str">
        <f t="shared" si="138"/>
        <v>C30-R16</v>
      </c>
      <c r="V536" s="968">
        <v>30</v>
      </c>
      <c r="W536" s="470" t="s">
        <v>493</v>
      </c>
      <c r="X536" s="470" t="s">
        <v>494</v>
      </c>
      <c r="Y536" s="969">
        <v>16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C30-R14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0.57568287037037014</v>
      </c>
      <c r="Q537" s="484">
        <f t="shared" ca="1" si="137"/>
        <v>0.57585648148148127</v>
      </c>
      <c r="R537" s="486">
        <v>3.9999999105930328E-2</v>
      </c>
      <c r="S537" s="486"/>
      <c r="T537">
        <v>19</v>
      </c>
      <c r="U537" s="469" t="str">
        <f t="shared" si="138"/>
        <v>C30-R14</v>
      </c>
      <c r="V537" s="968">
        <v>30</v>
      </c>
      <c r="W537" s="470" t="s">
        <v>493</v>
      </c>
      <c r="X537" s="470" t="s">
        <v>494</v>
      </c>
      <c r="Y537" s="969">
        <v>14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C30-R12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0.57614583333333313</v>
      </c>
      <c r="Q538" s="484">
        <f t="shared" ca="1" si="137"/>
        <v>0.57628472222222205</v>
      </c>
      <c r="R538" s="486">
        <v>0.10000000149011612</v>
      </c>
      <c r="S538" s="486"/>
      <c r="T538">
        <v>19</v>
      </c>
      <c r="U538" s="469" t="str">
        <f t="shared" si="138"/>
        <v>C30-R12</v>
      </c>
      <c r="V538" s="968">
        <v>30</v>
      </c>
      <c r="W538" s="470" t="s">
        <v>493</v>
      </c>
      <c r="X538" s="470" t="s">
        <v>494</v>
      </c>
      <c r="Y538" s="969">
        <v>12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C30-R10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0.57657407407407391</v>
      </c>
      <c r="Q539" s="484">
        <f t="shared" ca="1" si="137"/>
        <v>0.57674768518518504</v>
      </c>
      <c r="R539" s="486">
        <v>9.9999997764825821E-3</v>
      </c>
      <c r="S539" s="486"/>
      <c r="T539">
        <v>19</v>
      </c>
      <c r="U539" s="469" t="str">
        <f t="shared" si="138"/>
        <v>C30-R10</v>
      </c>
      <c r="V539" s="968">
        <v>30</v>
      </c>
      <c r="W539" s="470" t="s">
        <v>493</v>
      </c>
      <c r="X539" s="470" t="s">
        <v>494</v>
      </c>
      <c r="Y539" s="969">
        <v>10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C30-R8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0.57702546296296287</v>
      </c>
      <c r="Q540" s="484">
        <f t="shared" ca="1" si="137"/>
        <v>0.57716435185185178</v>
      </c>
      <c r="R540" s="486">
        <v>1.9999999552965164E-2</v>
      </c>
      <c r="S540" s="486"/>
      <c r="T540">
        <v>19</v>
      </c>
      <c r="U540" s="469" t="str">
        <f t="shared" si="138"/>
        <v>C30-R8</v>
      </c>
      <c r="V540" s="968">
        <v>30</v>
      </c>
      <c r="W540" s="470" t="s">
        <v>493</v>
      </c>
      <c r="X540" s="470" t="s">
        <v>494</v>
      </c>
      <c r="Y540" s="969">
        <v>8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C30-R6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0.57745370370370364</v>
      </c>
      <c r="Q541" s="484">
        <f t="shared" ca="1" si="137"/>
        <v>0.57762731481481477</v>
      </c>
      <c r="R541" s="486">
        <v>0.11999999731779099</v>
      </c>
      <c r="S541" s="486"/>
      <c r="T541">
        <v>19</v>
      </c>
      <c r="U541" s="469" t="str">
        <f t="shared" si="138"/>
        <v>C30-R6</v>
      </c>
      <c r="V541" s="968">
        <v>30</v>
      </c>
      <c r="W541" s="470" t="s">
        <v>493</v>
      </c>
      <c r="X541" s="470" t="s">
        <v>494</v>
      </c>
      <c r="Y541" s="969">
        <v>6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C30-R4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0.57789351851851845</v>
      </c>
      <c r="Q542" s="484">
        <f t="shared" ca="1" si="137"/>
        <v>0.57805555555555543</v>
      </c>
      <c r="R542" s="486">
        <v>9.9999997764825821E-3</v>
      </c>
      <c r="S542" s="486"/>
      <c r="T542">
        <v>19</v>
      </c>
      <c r="U542" s="469" t="str">
        <f t="shared" si="138"/>
        <v>C30-R4</v>
      </c>
      <c r="V542" s="968">
        <v>30</v>
      </c>
      <c r="W542" s="470" t="s">
        <v>493</v>
      </c>
      <c r="X542" s="470" t="s">
        <v>494</v>
      </c>
      <c r="Y542" s="969">
        <v>4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C30-R2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0.5783217592592591</v>
      </c>
      <c r="Q543" s="484">
        <f t="shared" ca="1" si="137"/>
        <v>0.57847222222222205</v>
      </c>
      <c r="R543" s="486">
        <v>1.9999999552965164E-2</v>
      </c>
      <c r="S543" s="486"/>
      <c r="T543">
        <v>19</v>
      </c>
      <c r="U543" s="469" t="str">
        <f t="shared" si="138"/>
        <v>C30-R2</v>
      </c>
      <c r="V543" s="968">
        <v>30</v>
      </c>
      <c r="W543" s="470" t="s">
        <v>493</v>
      </c>
      <c r="X543" s="470" t="s">
        <v>494</v>
      </c>
      <c r="Y543" s="969">
        <v>2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C31-R1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0.57871527777777765</v>
      </c>
      <c r="Q544" s="484">
        <f t="shared" ca="1" si="137"/>
        <v>0.57887731481481464</v>
      </c>
      <c r="R544" s="486">
        <v>7.9999998211860657E-2</v>
      </c>
      <c r="S544" s="486"/>
      <c r="T544">
        <v>19</v>
      </c>
      <c r="U544" s="469" t="str">
        <f t="shared" si="138"/>
        <v>C31-R1</v>
      </c>
      <c r="V544" s="968">
        <v>31</v>
      </c>
      <c r="W544" s="470" t="s">
        <v>493</v>
      </c>
      <c r="X544" s="470" t="s">
        <v>494</v>
      </c>
      <c r="Y544" s="969">
        <v>1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C31-R3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0.5791666666666665</v>
      </c>
      <c r="Q545" s="484">
        <f t="shared" ca="1" si="137"/>
        <v>0.57932870370370348</v>
      </c>
      <c r="R545" s="486">
        <v>7.9999998211860657E-2</v>
      </c>
      <c r="S545" s="486"/>
      <c r="T545">
        <v>19</v>
      </c>
      <c r="U545" s="469" t="str">
        <f t="shared" si="138"/>
        <v>C31-R3</v>
      </c>
      <c r="V545" s="968">
        <v>31</v>
      </c>
      <c r="W545" s="470" t="s">
        <v>493</v>
      </c>
      <c r="X545" s="470" t="s">
        <v>494</v>
      </c>
      <c r="Y545" s="969">
        <v>3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C31-R5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0.57960648148148131</v>
      </c>
      <c r="Q546" s="484">
        <f t="shared" ref="Q546:Q547" ca="1" si="150">P546+TIME(0,0,RANDBETWEEN(12,15))</f>
        <v>0.57976851851851829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C31-R5</v>
      </c>
      <c r="V546" s="968">
        <v>31</v>
      </c>
      <c r="W546" s="470" t="s">
        <v>493</v>
      </c>
      <c r="X546" s="470" t="s">
        <v>494</v>
      </c>
      <c r="Y546" s="969">
        <v>5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C31-R7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0.58001157407407389</v>
      </c>
      <c r="Q547" s="484">
        <f t="shared" ca="1" si="150"/>
        <v>0.58017361111111088</v>
      </c>
      <c r="R547" s="486">
        <v>0.10999999940395355</v>
      </c>
      <c r="S547" s="486"/>
      <c r="T547">
        <v>19</v>
      </c>
      <c r="U547" s="469" t="str">
        <f t="shared" si="151"/>
        <v>C31-R7</v>
      </c>
      <c r="V547" s="968">
        <v>31</v>
      </c>
      <c r="W547" s="470" t="s">
        <v>493</v>
      </c>
      <c r="X547" s="470" t="s">
        <v>494</v>
      </c>
      <c r="Y547" s="969">
        <v>7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C31-R9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0.58041666666666647</v>
      </c>
      <c r="Q548" s="484">
        <f t="shared" ref="Q548:Q611" ca="1" si="159">P548+TIME(0,0,RANDBETWEEN(12,15))</f>
        <v>0.58056712962962942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C31-R9</v>
      </c>
      <c r="V548" s="968">
        <v>31</v>
      </c>
      <c r="W548" s="470" t="s">
        <v>493</v>
      </c>
      <c r="X548" s="470" t="s">
        <v>494</v>
      </c>
      <c r="Y548" s="969">
        <v>9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C31-R11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0.58085648148148128</v>
      </c>
      <c r="Q549" s="484">
        <f t="shared" ca="1" si="159"/>
        <v>0.58101851851851827</v>
      </c>
      <c r="R549" s="486">
        <v>0.10999999940395355</v>
      </c>
      <c r="S549" s="486"/>
      <c r="T549">
        <v>19</v>
      </c>
      <c r="U549" s="469" t="str">
        <f t="shared" si="160"/>
        <v>C31-R11</v>
      </c>
      <c r="V549" s="968">
        <v>31</v>
      </c>
      <c r="W549" s="470" t="s">
        <v>493</v>
      </c>
      <c r="X549" s="470" t="s">
        <v>494</v>
      </c>
      <c r="Y549" s="969">
        <v>11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C31-R13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0.58124999999999971</v>
      </c>
      <c r="Q550" s="484">
        <f t="shared" ca="1" si="159"/>
        <v>0.58138888888888862</v>
      </c>
      <c r="R550" s="486">
        <v>0.10999999940395355</v>
      </c>
      <c r="S550" s="486"/>
      <c r="T550">
        <v>19</v>
      </c>
      <c r="U550" s="469" t="str">
        <f t="shared" si="160"/>
        <v>C31-R13</v>
      </c>
      <c r="V550" s="968">
        <v>31</v>
      </c>
      <c r="W550" s="470" t="s">
        <v>493</v>
      </c>
      <c r="X550" s="470" t="s">
        <v>494</v>
      </c>
      <c r="Y550" s="969">
        <v>13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C31-R15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0.58162037037037007</v>
      </c>
      <c r="Q551" s="484">
        <f t="shared" ca="1" si="159"/>
        <v>0.5817939814814812</v>
      </c>
      <c r="R551" s="486">
        <v>0.10999999940395355</v>
      </c>
      <c r="S551" s="486"/>
      <c r="T551">
        <v>19</v>
      </c>
      <c r="U551" s="469" t="str">
        <f t="shared" si="160"/>
        <v>C31-R15</v>
      </c>
      <c r="V551" s="968">
        <v>31</v>
      </c>
      <c r="W551" s="470" t="s">
        <v>493</v>
      </c>
      <c r="X551" s="470" t="s">
        <v>494</v>
      </c>
      <c r="Y551" s="969">
        <v>15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C31-R17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0.5820370370370368</v>
      </c>
      <c r="Q552" s="484">
        <f t="shared" ca="1" si="159"/>
        <v>0.58217592592592571</v>
      </c>
      <c r="R552" s="486">
        <v>0.10999999940395355</v>
      </c>
      <c r="S552" s="486"/>
      <c r="T552">
        <v>19</v>
      </c>
      <c r="U552" s="469" t="str">
        <f t="shared" si="160"/>
        <v>C31-R17</v>
      </c>
      <c r="V552" s="968">
        <v>31</v>
      </c>
      <c r="W552" s="470" t="s">
        <v>493</v>
      </c>
      <c r="X552" s="470" t="s">
        <v>494</v>
      </c>
      <c r="Y552" s="969">
        <v>17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C31-R19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0.58243055555555534</v>
      </c>
      <c r="Q553" s="484">
        <f t="shared" ca="1" si="159"/>
        <v>0.58259259259259233</v>
      </c>
      <c r="R553" s="486">
        <v>0.10999999940395355</v>
      </c>
      <c r="S553" s="486"/>
      <c r="T553">
        <v>19</v>
      </c>
      <c r="U553" s="469" t="str">
        <f t="shared" si="160"/>
        <v>C31-R19</v>
      </c>
      <c r="V553" s="968">
        <v>31</v>
      </c>
      <c r="W553" s="470" t="s">
        <v>493</v>
      </c>
      <c r="X553" s="470" t="s">
        <v>494</v>
      </c>
      <c r="Y553" s="969">
        <v>19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C31-R21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0.58287037037037015</v>
      </c>
      <c r="Q554" s="484">
        <f t="shared" ca="1" si="159"/>
        <v>0.58300925925925906</v>
      </c>
      <c r="R554" s="486">
        <v>0.10999999940395355</v>
      </c>
      <c r="S554" s="486"/>
      <c r="T554">
        <v>19</v>
      </c>
      <c r="U554" s="469" t="str">
        <f t="shared" si="160"/>
        <v>C31-R21</v>
      </c>
      <c r="V554" s="968">
        <v>31</v>
      </c>
      <c r="W554" s="470" t="s">
        <v>493</v>
      </c>
      <c r="X554" s="470" t="s">
        <v>494</v>
      </c>
      <c r="Y554" s="969">
        <v>21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C31-R23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0.58329861111111092</v>
      </c>
      <c r="Q555" s="484">
        <f t="shared" ca="1" si="159"/>
        <v>0.58343749999999983</v>
      </c>
      <c r="R555" s="486">
        <v>0.10999999940395355</v>
      </c>
      <c r="S555" s="486"/>
      <c r="T555">
        <v>19</v>
      </c>
      <c r="U555" s="469" t="str">
        <f t="shared" si="160"/>
        <v>C31-R23</v>
      </c>
      <c r="V555" s="968">
        <v>31</v>
      </c>
      <c r="W555" s="470" t="s">
        <v>493</v>
      </c>
      <c r="X555" s="470" t="s">
        <v>494</v>
      </c>
      <c r="Y555" s="969">
        <v>23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C31-R25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0.58372685185185169</v>
      </c>
      <c r="Q556" s="484">
        <f t="shared" ca="1" si="159"/>
        <v>0.5838657407407406</v>
      </c>
      <c r="R556" s="486">
        <v>0.10999999940395355</v>
      </c>
      <c r="S556" s="486"/>
      <c r="T556">
        <v>20</v>
      </c>
      <c r="U556" s="469" t="str">
        <f t="shared" si="160"/>
        <v>C31-R25</v>
      </c>
      <c r="V556" s="968">
        <v>31</v>
      </c>
      <c r="W556" s="470" t="s">
        <v>493</v>
      </c>
      <c r="X556" s="470" t="s">
        <v>494</v>
      </c>
      <c r="Y556" s="969">
        <v>25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C31-R27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0.58414351851851842</v>
      </c>
      <c r="Q557" s="484">
        <f t="shared" ca="1" si="159"/>
        <v>0.58430555555555541</v>
      </c>
      <c r="R557" s="486">
        <v>0.10999999940395355</v>
      </c>
      <c r="S557" s="486"/>
      <c r="T557">
        <v>20</v>
      </c>
      <c r="U557" s="469" t="str">
        <f t="shared" si="160"/>
        <v>C31-R27</v>
      </c>
      <c r="V557" s="968">
        <v>31</v>
      </c>
      <c r="W557" s="470" t="s">
        <v>493</v>
      </c>
      <c r="X557" s="470" t="s">
        <v>494</v>
      </c>
      <c r="Y557" s="969">
        <v>27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C31-R29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0.58453703703703686</v>
      </c>
      <c r="Q558" s="484">
        <f t="shared" ca="1" si="159"/>
        <v>0.58471064814814799</v>
      </c>
      <c r="R558" s="486">
        <v>0.10999999940395355</v>
      </c>
      <c r="S558" s="486"/>
      <c r="T558">
        <v>20</v>
      </c>
      <c r="U558" s="469" t="str">
        <f t="shared" si="160"/>
        <v>C31-R29</v>
      </c>
      <c r="V558" s="968">
        <v>31</v>
      </c>
      <c r="W558" s="470" t="s">
        <v>493</v>
      </c>
      <c r="X558" s="470" t="s">
        <v>494</v>
      </c>
      <c r="Y558" s="969">
        <v>29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C31-R31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0.58496527777777763</v>
      </c>
      <c r="Q559" s="484">
        <f t="shared" ca="1" si="159"/>
        <v>0.58510416666666654</v>
      </c>
      <c r="R559" s="486">
        <v>0.10999999940395355</v>
      </c>
      <c r="S559" s="486"/>
      <c r="T559">
        <v>20</v>
      </c>
      <c r="U559" s="469" t="str">
        <f t="shared" si="160"/>
        <v>C31-R31</v>
      </c>
      <c r="V559" s="968">
        <v>31</v>
      </c>
      <c r="W559" s="470" t="s">
        <v>493</v>
      </c>
      <c r="X559" s="470" t="s">
        <v>494</v>
      </c>
      <c r="Y559" s="969">
        <v>31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C31-R33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0.58537037037037021</v>
      </c>
      <c r="Q560" s="484">
        <f t="shared" ca="1" si="159"/>
        <v>0.58552083333333316</v>
      </c>
      <c r="R560" s="486">
        <v>0.10999999940395355</v>
      </c>
      <c r="S560" s="486"/>
      <c r="T560">
        <v>20</v>
      </c>
      <c r="U560" s="469" t="str">
        <f t="shared" si="160"/>
        <v>C31-R33</v>
      </c>
      <c r="V560" s="968">
        <v>31</v>
      </c>
      <c r="W560" s="470" t="s">
        <v>493</v>
      </c>
      <c r="X560" s="470" t="s">
        <v>494</v>
      </c>
      <c r="Y560" s="969">
        <v>33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C31-R35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0.58576388888888875</v>
      </c>
      <c r="Q561" s="484">
        <f t="shared" ca="1" si="159"/>
        <v>0.58592592592592574</v>
      </c>
      <c r="R561" s="486">
        <v>0.10999999940395355</v>
      </c>
      <c r="S561" s="486"/>
      <c r="T561">
        <v>20</v>
      </c>
      <c r="U561" s="469" t="str">
        <f t="shared" si="160"/>
        <v>C31-R35</v>
      </c>
      <c r="V561" s="968">
        <v>31</v>
      </c>
      <c r="W561" s="470" t="s">
        <v>493</v>
      </c>
      <c r="X561" s="470" t="s">
        <v>494</v>
      </c>
      <c r="Y561" s="969">
        <v>35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C31-R37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0.58619212962962941</v>
      </c>
      <c r="Q562" s="484">
        <f t="shared" ca="1" si="159"/>
        <v>0.58636574074074055</v>
      </c>
      <c r="R562" s="486">
        <v>0.10999999940395355</v>
      </c>
      <c r="S562" s="486"/>
      <c r="T562">
        <v>20</v>
      </c>
      <c r="U562" s="469" t="str">
        <f t="shared" si="160"/>
        <v>C31-R37</v>
      </c>
      <c r="V562" s="968">
        <v>31</v>
      </c>
      <c r="W562" s="470" t="s">
        <v>493</v>
      </c>
      <c r="X562" s="470" t="s">
        <v>494</v>
      </c>
      <c r="Y562" s="969">
        <v>37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C31-R39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0.58663194444444422</v>
      </c>
      <c r="Q563" s="484">
        <f t="shared" ca="1" si="159"/>
        <v>0.58678240740740717</v>
      </c>
      <c r="R563" s="486">
        <v>0.10999999940395355</v>
      </c>
      <c r="S563" s="486"/>
      <c r="T563">
        <v>20</v>
      </c>
      <c r="U563" s="469" t="str">
        <f t="shared" si="160"/>
        <v>C31-R39</v>
      </c>
      <c r="V563" s="968">
        <v>31</v>
      </c>
      <c r="W563" s="470" t="s">
        <v>493</v>
      </c>
      <c r="X563" s="470" t="s">
        <v>494</v>
      </c>
      <c r="Y563" s="969">
        <v>39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C31-R41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0.58702546296296276</v>
      </c>
      <c r="Q564" s="484">
        <f t="shared" ca="1" si="159"/>
        <v>0.5871990740740739</v>
      </c>
      <c r="R564" s="486">
        <v>0.10999999940395355</v>
      </c>
      <c r="S564" s="486"/>
      <c r="T564">
        <v>20</v>
      </c>
      <c r="U564" s="469" t="str">
        <f t="shared" si="160"/>
        <v>C31-R41</v>
      </c>
      <c r="V564" s="968">
        <v>31</v>
      </c>
      <c r="W564" s="470" t="s">
        <v>493</v>
      </c>
      <c r="X564" s="470" t="s">
        <v>494</v>
      </c>
      <c r="Y564" s="969">
        <v>41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C32-R42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0.58747685185185172</v>
      </c>
      <c r="Q565" s="484">
        <f t="shared" ca="1" si="159"/>
        <v>0.58761574074074063</v>
      </c>
      <c r="R565" s="486">
        <v>0.10999999940395355</v>
      </c>
      <c r="S565" s="486"/>
      <c r="T565">
        <v>20</v>
      </c>
      <c r="U565" s="469" t="str">
        <f t="shared" si="160"/>
        <v>C32-R42</v>
      </c>
      <c r="V565" s="968">
        <v>32</v>
      </c>
      <c r="W565" s="470" t="s">
        <v>493</v>
      </c>
      <c r="X565" s="470" t="s">
        <v>494</v>
      </c>
      <c r="Y565" s="969">
        <v>42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C32-R40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0.58784722222222208</v>
      </c>
      <c r="Q566" s="484">
        <f t="shared" ca="1" si="159"/>
        <v>0.58802083333333321</v>
      </c>
      <c r="R566" s="486">
        <v>0.10999999940395355</v>
      </c>
      <c r="S566" s="486"/>
      <c r="T566">
        <v>20</v>
      </c>
      <c r="U566" s="469" t="str">
        <f t="shared" si="160"/>
        <v>C32-R40</v>
      </c>
      <c r="V566" s="968">
        <v>32</v>
      </c>
      <c r="W566" s="470" t="s">
        <v>493</v>
      </c>
      <c r="X566" s="470" t="s">
        <v>494</v>
      </c>
      <c r="Y566" s="969">
        <v>40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C32-R38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0.58825231481481466</v>
      </c>
      <c r="Q567" s="484">
        <f t="shared" ca="1" si="159"/>
        <v>0.58840277777777761</v>
      </c>
      <c r="R567" s="486">
        <v>0.10999999940395355</v>
      </c>
      <c r="S567" s="486"/>
      <c r="T567">
        <v>20</v>
      </c>
      <c r="U567" s="469" t="str">
        <f t="shared" si="160"/>
        <v>C32-R38</v>
      </c>
      <c r="V567" s="968">
        <v>32</v>
      </c>
      <c r="W567" s="470" t="s">
        <v>493</v>
      </c>
      <c r="X567" s="470" t="s">
        <v>494</v>
      </c>
      <c r="Y567" s="969">
        <v>38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C32-R36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0.58868055555555543</v>
      </c>
      <c r="Q568" s="484">
        <f t="shared" ca="1" si="159"/>
        <v>0.58883101851851838</v>
      </c>
      <c r="R568" s="486">
        <v>0.10999999940395355</v>
      </c>
      <c r="S568" s="486"/>
      <c r="T568">
        <v>20</v>
      </c>
      <c r="U568" s="469" t="str">
        <f t="shared" si="160"/>
        <v>C32-R36</v>
      </c>
      <c r="V568" s="968">
        <v>32</v>
      </c>
      <c r="W568" s="470" t="s">
        <v>493</v>
      </c>
      <c r="X568" s="470" t="s">
        <v>494</v>
      </c>
      <c r="Y568" s="969">
        <v>36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C32-R34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0.58909722222222205</v>
      </c>
      <c r="Q569" s="484">
        <f t="shared" ca="1" si="159"/>
        <v>0.58927083333333319</v>
      </c>
      <c r="R569" s="486">
        <v>0.10999999940395355</v>
      </c>
      <c r="S569" s="486"/>
      <c r="T569">
        <v>20</v>
      </c>
      <c r="U569" s="469" t="str">
        <f t="shared" si="160"/>
        <v>C32-R34</v>
      </c>
      <c r="V569" s="968">
        <v>32</v>
      </c>
      <c r="W569" s="470" t="s">
        <v>493</v>
      </c>
      <c r="X569" s="470" t="s">
        <v>494</v>
      </c>
      <c r="Y569" s="969">
        <v>34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C32-R32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0.58954861111111101</v>
      </c>
      <c r="Q570" s="484">
        <f t="shared" ca="1" si="159"/>
        <v>0.58968749999999992</v>
      </c>
      <c r="R570" s="486">
        <v>0.10999999940395355</v>
      </c>
      <c r="S570" s="486"/>
      <c r="T570">
        <v>20</v>
      </c>
      <c r="U570" s="469" t="str">
        <f t="shared" si="160"/>
        <v>C32-R32</v>
      </c>
      <c r="V570" s="968">
        <v>32</v>
      </c>
      <c r="W570" s="470" t="s">
        <v>493</v>
      </c>
      <c r="X570" s="470" t="s">
        <v>494</v>
      </c>
      <c r="Y570" s="969">
        <v>32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C32-R30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0.58995370370370359</v>
      </c>
      <c r="Q571" s="484">
        <f t="shared" ca="1" si="159"/>
        <v>0.59012731481481473</v>
      </c>
      <c r="R571" s="486">
        <v>0.10999999940395355</v>
      </c>
      <c r="S571" s="486"/>
      <c r="T571">
        <v>20</v>
      </c>
      <c r="U571" s="469" t="str">
        <f t="shared" si="160"/>
        <v>C32-R30</v>
      </c>
      <c r="V571" s="968">
        <v>32</v>
      </c>
      <c r="W571" s="470" t="s">
        <v>493</v>
      </c>
      <c r="X571" s="470" t="s">
        <v>494</v>
      </c>
      <c r="Y571" s="969">
        <v>30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C32-R28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0.5903935185185184</v>
      </c>
      <c r="Q572" s="484">
        <f t="shared" ca="1" si="159"/>
        <v>0.59053240740740731</v>
      </c>
      <c r="R572" s="486">
        <v>0.10999999940395355</v>
      </c>
      <c r="S572" s="486"/>
      <c r="T572">
        <v>20</v>
      </c>
      <c r="U572" s="469" t="str">
        <f t="shared" si="160"/>
        <v>C32-R28</v>
      </c>
      <c r="V572" s="968">
        <v>32</v>
      </c>
      <c r="W572" s="470" t="s">
        <v>493</v>
      </c>
      <c r="X572" s="470" t="s">
        <v>494</v>
      </c>
      <c r="Y572" s="969">
        <v>28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C32-R26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0.59078703703703694</v>
      </c>
      <c r="Q573" s="484">
        <f t="shared" ca="1" si="159"/>
        <v>0.59094907407407393</v>
      </c>
      <c r="R573" s="486">
        <v>0.10999999940395355</v>
      </c>
      <c r="S573" s="486"/>
      <c r="T573">
        <v>20</v>
      </c>
      <c r="U573" s="469" t="str">
        <f t="shared" si="160"/>
        <v>C32-R26</v>
      </c>
      <c r="V573" s="968">
        <v>32</v>
      </c>
      <c r="W573" s="470" t="s">
        <v>493</v>
      </c>
      <c r="X573" s="470" t="s">
        <v>494</v>
      </c>
      <c r="Y573" s="969">
        <v>26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C32-R24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0.59120370370370356</v>
      </c>
      <c r="Q574" s="484">
        <f t="shared" ca="1" si="159"/>
        <v>0.59136574074074055</v>
      </c>
      <c r="R574" s="486">
        <v>0.10999999940395355</v>
      </c>
      <c r="S574" s="486"/>
      <c r="T574">
        <v>20</v>
      </c>
      <c r="U574" s="469" t="str">
        <f t="shared" si="160"/>
        <v>C32-R24</v>
      </c>
      <c r="V574" s="968">
        <v>32</v>
      </c>
      <c r="W574" s="470" t="s">
        <v>493</v>
      </c>
      <c r="X574" s="470" t="s">
        <v>494</v>
      </c>
      <c r="Y574" s="969">
        <v>24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C32-R22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0.59162037037037019</v>
      </c>
      <c r="Q575" s="484">
        <f t="shared" ca="1" si="159"/>
        <v>0.59179398148148132</v>
      </c>
      <c r="R575" s="486">
        <v>0.10999999940395355</v>
      </c>
      <c r="S575" s="486"/>
      <c r="T575">
        <v>20</v>
      </c>
      <c r="U575" s="469" t="str">
        <f t="shared" si="160"/>
        <v>C32-R22</v>
      </c>
      <c r="V575" s="968">
        <v>32</v>
      </c>
      <c r="W575" s="470" t="s">
        <v>493</v>
      </c>
      <c r="X575" s="470" t="s">
        <v>494</v>
      </c>
      <c r="Y575" s="969">
        <v>22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C32-R20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0.592060185185185</v>
      </c>
      <c r="Q576" s="484">
        <f t="shared" ca="1" si="159"/>
        <v>0.59221064814814794</v>
      </c>
      <c r="R576" s="486">
        <v>0.10999999940395355</v>
      </c>
      <c r="S576" s="486"/>
      <c r="T576">
        <v>20</v>
      </c>
      <c r="U576" s="469" t="str">
        <f t="shared" si="160"/>
        <v>C32-R20</v>
      </c>
      <c r="V576" s="968">
        <v>32</v>
      </c>
      <c r="W576" s="470" t="s">
        <v>493</v>
      </c>
      <c r="X576" s="470" t="s">
        <v>494</v>
      </c>
      <c r="Y576" s="969">
        <v>20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C32-R18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0.59248842592592577</v>
      </c>
      <c r="Q577" s="484">
        <f t="shared" ca="1" si="159"/>
        <v>0.59265046296296275</v>
      </c>
      <c r="R577" s="486">
        <v>0.10999999940395355</v>
      </c>
      <c r="S577" s="486"/>
      <c r="T577">
        <v>20</v>
      </c>
      <c r="U577" s="469" t="str">
        <f t="shared" si="160"/>
        <v>C32-R18</v>
      </c>
      <c r="V577" s="968">
        <v>32</v>
      </c>
      <c r="W577" s="470" t="s">
        <v>493</v>
      </c>
      <c r="X577" s="470" t="s">
        <v>494</v>
      </c>
      <c r="Y577" s="969">
        <v>18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C32-R16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0.59290509259259239</v>
      </c>
      <c r="Q578" s="484">
        <f t="shared" ca="1" si="159"/>
        <v>0.5930439814814813</v>
      </c>
      <c r="R578" s="486">
        <v>0.10999999940395355</v>
      </c>
      <c r="S578" s="486"/>
      <c r="T578">
        <v>20</v>
      </c>
      <c r="U578" s="469" t="str">
        <f t="shared" si="160"/>
        <v>C32-R16</v>
      </c>
      <c r="V578" s="968">
        <v>32</v>
      </c>
      <c r="W578" s="470" t="s">
        <v>493</v>
      </c>
      <c r="X578" s="470" t="s">
        <v>494</v>
      </c>
      <c r="Y578" s="969">
        <v>16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C32-R14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0.59333333333333316</v>
      </c>
      <c r="Q579" s="484">
        <f t="shared" ca="1" si="159"/>
        <v>0.59347222222222207</v>
      </c>
      <c r="R579" s="486">
        <v>0.10999999940395355</v>
      </c>
      <c r="S579" s="486"/>
      <c r="T579">
        <v>20</v>
      </c>
      <c r="U579" s="469" t="str">
        <f t="shared" si="160"/>
        <v>C32-R14</v>
      </c>
      <c r="V579" s="968">
        <v>32</v>
      </c>
      <c r="W579" s="470" t="s">
        <v>493</v>
      </c>
      <c r="X579" s="470" t="s">
        <v>494</v>
      </c>
      <c r="Y579" s="969">
        <v>14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C32-R12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0.59376157407407393</v>
      </c>
      <c r="Q580" s="484">
        <f t="shared" ca="1" si="159"/>
        <v>0.59391203703703688</v>
      </c>
      <c r="R580" s="486">
        <v>0.10999999940395355</v>
      </c>
      <c r="S580" s="486"/>
      <c r="T580">
        <v>20</v>
      </c>
      <c r="U580" s="469" t="str">
        <f t="shared" si="160"/>
        <v>C32-R12</v>
      </c>
      <c r="V580" s="968">
        <v>32</v>
      </c>
      <c r="W580" s="470" t="s">
        <v>493</v>
      </c>
      <c r="X580" s="470" t="s">
        <v>494</v>
      </c>
      <c r="Y580" s="969">
        <v>12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C32-R10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0.59420138888888874</v>
      </c>
      <c r="Q581" s="484">
        <f t="shared" ca="1" si="159"/>
        <v>0.59437499999999988</v>
      </c>
      <c r="R581" s="486">
        <v>0.10999999940395355</v>
      </c>
      <c r="S581" s="486"/>
      <c r="T581">
        <v>20</v>
      </c>
      <c r="U581" s="469" t="str">
        <f t="shared" si="160"/>
        <v>C32-R10</v>
      </c>
      <c r="V581" s="968">
        <v>32</v>
      </c>
      <c r="W581" s="470" t="s">
        <v>493</v>
      </c>
      <c r="X581" s="470" t="s">
        <v>494</v>
      </c>
      <c r="Y581" s="969">
        <v>10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C32-R8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0.59466435185185174</v>
      </c>
      <c r="Q582" s="484">
        <f t="shared" ca="1" si="159"/>
        <v>0.59481481481481469</v>
      </c>
      <c r="R582" s="486">
        <v>0.10999999940395355</v>
      </c>
      <c r="S582" s="486"/>
      <c r="T582">
        <v>20</v>
      </c>
      <c r="U582" s="469" t="str">
        <f t="shared" si="160"/>
        <v>C32-R8</v>
      </c>
      <c r="V582" s="968">
        <v>32</v>
      </c>
      <c r="W582" s="470" t="s">
        <v>493</v>
      </c>
      <c r="X582" s="470" t="s">
        <v>494</v>
      </c>
      <c r="Y582" s="969">
        <v>8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C32-R6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0.59508101851851836</v>
      </c>
      <c r="Q583" s="484">
        <f t="shared" ca="1" si="159"/>
        <v>0.59521990740740727</v>
      </c>
      <c r="R583" s="486">
        <v>0.10999999940395355</v>
      </c>
      <c r="S583" s="486"/>
      <c r="T583">
        <v>20</v>
      </c>
      <c r="U583" s="469" t="str">
        <f t="shared" si="160"/>
        <v>C32-R6</v>
      </c>
      <c r="V583" s="968">
        <v>32</v>
      </c>
      <c r="W583" s="470" t="s">
        <v>493</v>
      </c>
      <c r="X583" s="470" t="s">
        <v>494</v>
      </c>
      <c r="Y583" s="969">
        <v>6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C32-R4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0.59550925925925913</v>
      </c>
      <c r="Q584" s="484">
        <f t="shared" ca="1" si="159"/>
        <v>0.59564814814814804</v>
      </c>
      <c r="R584" s="486">
        <v>0.10999999940395355</v>
      </c>
      <c r="S584" s="486"/>
      <c r="T584">
        <v>20</v>
      </c>
      <c r="U584" s="469" t="str">
        <f t="shared" si="160"/>
        <v>C32-R4</v>
      </c>
      <c r="V584" s="968">
        <v>32</v>
      </c>
      <c r="W584" s="470" t="s">
        <v>493</v>
      </c>
      <c r="X584" s="470" t="s">
        <v>494</v>
      </c>
      <c r="Y584" s="969">
        <v>4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C32-R2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0.59587962962962948</v>
      </c>
      <c r="Q585" s="484">
        <f t="shared" ca="1" si="159"/>
        <v>0.59603009259259243</v>
      </c>
      <c r="R585" s="486">
        <v>0.10999999940395355</v>
      </c>
      <c r="S585" s="486"/>
      <c r="T585">
        <v>21</v>
      </c>
      <c r="U585" s="469" t="str">
        <f t="shared" si="160"/>
        <v>C32-R2</v>
      </c>
      <c r="V585" s="968">
        <v>32</v>
      </c>
      <c r="W585" s="470" t="s">
        <v>493</v>
      </c>
      <c r="X585" s="470" t="s">
        <v>494</v>
      </c>
      <c r="Y585" s="969">
        <v>2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C33-R1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0.5962962962962961</v>
      </c>
      <c r="Q586" s="484">
        <f t="shared" ca="1" si="159"/>
        <v>0.59645833333333309</v>
      </c>
      <c r="R586" s="486">
        <v>0.10999999940395355</v>
      </c>
      <c r="S586" s="486"/>
      <c r="T586">
        <v>21</v>
      </c>
      <c r="U586" s="469" t="str">
        <f t="shared" si="160"/>
        <v>C33-R1</v>
      </c>
      <c r="V586" s="968">
        <v>33</v>
      </c>
      <c r="W586" s="470" t="s">
        <v>493</v>
      </c>
      <c r="X586" s="470" t="s">
        <v>494</v>
      </c>
      <c r="Y586" s="969">
        <v>1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C33-R3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0.59673611111111091</v>
      </c>
      <c r="Q587" s="484">
        <f t="shared" ca="1" si="159"/>
        <v>0.59687499999999982</v>
      </c>
      <c r="R587" s="486">
        <v>0.10999999940395355</v>
      </c>
      <c r="S587" s="486"/>
      <c r="T587">
        <v>21</v>
      </c>
      <c r="U587" s="469" t="str">
        <f t="shared" si="160"/>
        <v>C33-R3</v>
      </c>
      <c r="V587" s="968">
        <v>33</v>
      </c>
      <c r="W587" s="470" t="s">
        <v>493</v>
      </c>
      <c r="X587" s="470" t="s">
        <v>494</v>
      </c>
      <c r="Y587" s="969">
        <v>3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C33-R5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0.59711805555555542</v>
      </c>
      <c r="Q588" s="484">
        <f t="shared" ca="1" si="159"/>
        <v>0.59725694444444433</v>
      </c>
      <c r="R588" s="486">
        <v>0.10999999940395355</v>
      </c>
      <c r="S588" s="486"/>
      <c r="T588">
        <v>21</v>
      </c>
      <c r="U588" s="469" t="str">
        <f t="shared" si="160"/>
        <v>C33-R5</v>
      </c>
      <c r="V588" s="968">
        <v>33</v>
      </c>
      <c r="W588" s="470" t="s">
        <v>493</v>
      </c>
      <c r="X588" s="470" t="s">
        <v>494</v>
      </c>
      <c r="Y588" s="969">
        <v>5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C33-R7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0.59751157407407396</v>
      </c>
      <c r="Q589" s="484">
        <f t="shared" ca="1" si="159"/>
        <v>0.5976851851851851</v>
      </c>
      <c r="R589" s="486">
        <v>0.10999999940395355</v>
      </c>
      <c r="S589" s="486"/>
      <c r="T589">
        <v>21</v>
      </c>
      <c r="U589" s="469" t="str">
        <f t="shared" si="160"/>
        <v>C33-R7</v>
      </c>
      <c r="V589" s="968">
        <v>33</v>
      </c>
      <c r="W589" s="470" t="s">
        <v>493</v>
      </c>
      <c r="X589" s="470" t="s">
        <v>494</v>
      </c>
      <c r="Y589" s="969">
        <v>7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C33-R9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0.59796296296296292</v>
      </c>
      <c r="Q590" s="484">
        <f t="shared" ca="1" si="159"/>
        <v>0.59811342592592587</v>
      </c>
      <c r="R590" s="486">
        <v>0.10999999940395355</v>
      </c>
      <c r="S590" s="486"/>
      <c r="T590">
        <v>21</v>
      </c>
      <c r="U590" s="469" t="str">
        <f t="shared" si="160"/>
        <v>C33-R9</v>
      </c>
      <c r="V590" s="968">
        <v>33</v>
      </c>
      <c r="W590" s="470" t="s">
        <v>493</v>
      </c>
      <c r="X590" s="470" t="s">
        <v>494</v>
      </c>
      <c r="Y590" s="969">
        <v>9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C33-R11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0.59837962962962954</v>
      </c>
      <c r="Q591" s="484">
        <f t="shared" ca="1" si="159"/>
        <v>0.59851851851851845</v>
      </c>
      <c r="R591" s="486">
        <v>0.10999999940395355</v>
      </c>
      <c r="S591" s="486"/>
      <c r="T591">
        <v>21</v>
      </c>
      <c r="U591" s="469" t="str">
        <f t="shared" si="160"/>
        <v>C33-R11</v>
      </c>
      <c r="V591" s="968">
        <v>33</v>
      </c>
      <c r="W591" s="470" t="s">
        <v>493</v>
      </c>
      <c r="X591" s="470" t="s">
        <v>494</v>
      </c>
      <c r="Y591" s="969">
        <v>11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C33-R13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0.59879629629629627</v>
      </c>
      <c r="Q592" s="484">
        <f t="shared" ca="1" si="159"/>
        <v>0.59894675925925922</v>
      </c>
      <c r="R592" s="486">
        <v>0.10999999940395355</v>
      </c>
      <c r="S592" s="486"/>
      <c r="T592">
        <v>21</v>
      </c>
      <c r="U592" s="469" t="str">
        <f t="shared" si="160"/>
        <v>C33-R13</v>
      </c>
      <c r="V592" s="968">
        <v>33</v>
      </c>
      <c r="W592" s="470" t="s">
        <v>493</v>
      </c>
      <c r="X592" s="470" t="s">
        <v>494</v>
      </c>
      <c r="Y592" s="969">
        <v>13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C33-R15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0.59918981481481481</v>
      </c>
      <c r="Q593" s="484">
        <f t="shared" ca="1" si="159"/>
        <v>0.59936342592592595</v>
      </c>
      <c r="R593" s="486">
        <v>0.10999999940395355</v>
      </c>
      <c r="S593" s="486"/>
      <c r="T593">
        <v>21</v>
      </c>
      <c r="U593" s="469" t="str">
        <f t="shared" si="160"/>
        <v>C33-R15</v>
      </c>
      <c r="V593" s="968">
        <v>33</v>
      </c>
      <c r="W593" s="470" t="s">
        <v>493</v>
      </c>
      <c r="X593" s="470" t="s">
        <v>494</v>
      </c>
      <c r="Y593" s="969">
        <v>15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C33-R17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0.59961805555555558</v>
      </c>
      <c r="Q594" s="484">
        <f t="shared" ca="1" si="159"/>
        <v>0.59976851851851853</v>
      </c>
      <c r="R594" s="486">
        <v>0.10999999940395355</v>
      </c>
      <c r="S594" s="486"/>
      <c r="T594">
        <v>21</v>
      </c>
      <c r="U594" s="469" t="str">
        <f t="shared" si="160"/>
        <v>C33-R17</v>
      </c>
      <c r="V594" s="968">
        <v>33</v>
      </c>
      <c r="W594" s="470" t="s">
        <v>493</v>
      </c>
      <c r="X594" s="470" t="s">
        <v>494</v>
      </c>
      <c r="Y594" s="969">
        <v>17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C33-R19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0.60004629629629636</v>
      </c>
      <c r="Q595" s="484">
        <f t="shared" ca="1" si="159"/>
        <v>0.60020833333333334</v>
      </c>
      <c r="R595" s="486">
        <v>0.10999999940395355</v>
      </c>
      <c r="S595" s="486"/>
      <c r="T595">
        <v>21</v>
      </c>
      <c r="U595" s="469" t="str">
        <f t="shared" si="160"/>
        <v>C33-R19</v>
      </c>
      <c r="V595" s="968">
        <v>33</v>
      </c>
      <c r="W595" s="470" t="s">
        <v>493</v>
      </c>
      <c r="X595" s="470" t="s">
        <v>494</v>
      </c>
      <c r="Y595" s="969">
        <v>19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C33-R21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0.60043981481481479</v>
      </c>
      <c r="Q596" s="484">
        <f t="shared" ca="1" si="159"/>
        <v>0.6005787037037037</v>
      </c>
      <c r="R596" s="486">
        <v>0.10999999940395355</v>
      </c>
      <c r="S596" s="486"/>
      <c r="T596">
        <v>21</v>
      </c>
      <c r="U596" s="469" t="str">
        <f t="shared" si="160"/>
        <v>C33-R21</v>
      </c>
      <c r="V596" s="968">
        <v>33</v>
      </c>
      <c r="W596" s="470" t="s">
        <v>493</v>
      </c>
      <c r="X596" s="470" t="s">
        <v>494</v>
      </c>
      <c r="Y596" s="969">
        <v>21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C33-R23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0.60083333333333333</v>
      </c>
      <c r="Q597" s="484">
        <f t="shared" ca="1" si="159"/>
        <v>0.60100694444444447</v>
      </c>
      <c r="R597" s="486">
        <v>0.10999999940395355</v>
      </c>
      <c r="S597" s="486"/>
      <c r="T597">
        <v>21</v>
      </c>
      <c r="U597" s="469" t="str">
        <f t="shared" si="160"/>
        <v>C33-R23</v>
      </c>
      <c r="V597" s="968">
        <v>33</v>
      </c>
      <c r="W597" s="470" t="s">
        <v>493</v>
      </c>
      <c r="X597" s="470" t="s">
        <v>494</v>
      </c>
      <c r="Y597" s="969">
        <v>23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C33-R25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0.60128472222222229</v>
      </c>
      <c r="Q598" s="484">
        <f t="shared" ca="1" si="159"/>
        <v>0.60144675925925928</v>
      </c>
      <c r="R598" s="486">
        <v>0.10999999940395355</v>
      </c>
      <c r="S598" s="486"/>
      <c r="T598">
        <v>21</v>
      </c>
      <c r="U598" s="469" t="str">
        <f t="shared" si="160"/>
        <v>C33-R25</v>
      </c>
      <c r="V598" s="968">
        <v>33</v>
      </c>
      <c r="W598" s="470" t="s">
        <v>493</v>
      </c>
      <c r="X598" s="470" t="s">
        <v>494</v>
      </c>
      <c r="Y598" s="969">
        <v>25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C33-R27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0.60173611111111114</v>
      </c>
      <c r="Q599" s="484">
        <f t="shared" ca="1" si="159"/>
        <v>0.60187500000000005</v>
      </c>
      <c r="R599" s="486">
        <v>0.10999999940395355</v>
      </c>
      <c r="S599" s="486"/>
      <c r="T599">
        <v>21</v>
      </c>
      <c r="U599" s="469" t="str">
        <f t="shared" si="160"/>
        <v>C33-R27</v>
      </c>
      <c r="V599" s="968">
        <v>33</v>
      </c>
      <c r="W599" s="470" t="s">
        <v>493</v>
      </c>
      <c r="X599" s="470" t="s">
        <v>494</v>
      </c>
      <c r="Y599" s="969">
        <v>27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C33-R29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0.60215277777777787</v>
      </c>
      <c r="Q600" s="484">
        <f t="shared" ca="1" si="159"/>
        <v>0.60232638888888901</v>
      </c>
      <c r="R600" s="486">
        <v>0.10999999940395355</v>
      </c>
      <c r="S600" s="486"/>
      <c r="T600">
        <v>21</v>
      </c>
      <c r="U600" s="469" t="str">
        <f t="shared" si="160"/>
        <v>C33-R29</v>
      </c>
      <c r="V600" s="968">
        <v>33</v>
      </c>
      <c r="W600" s="470" t="s">
        <v>493</v>
      </c>
      <c r="X600" s="470" t="s">
        <v>494</v>
      </c>
      <c r="Y600" s="969">
        <v>29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C33-R31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0.60259259259259268</v>
      </c>
      <c r="Q601" s="484">
        <f t="shared" ca="1" si="159"/>
        <v>0.60274305555555563</v>
      </c>
      <c r="R601" s="486">
        <v>0.10999999940395355</v>
      </c>
      <c r="S601" s="486"/>
      <c r="T601">
        <v>21</v>
      </c>
      <c r="U601" s="469" t="str">
        <f t="shared" si="160"/>
        <v>C33-R31</v>
      </c>
      <c r="V601" s="968">
        <v>33</v>
      </c>
      <c r="W601" s="470" t="s">
        <v>493</v>
      </c>
      <c r="X601" s="470" t="s">
        <v>494</v>
      </c>
      <c r="Y601" s="969">
        <v>31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C33-R33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0.6030092592592593</v>
      </c>
      <c r="Q602" s="484">
        <f t="shared" ca="1" si="159"/>
        <v>0.60317129629629629</v>
      </c>
      <c r="R602" s="486">
        <v>0.10999999940395355</v>
      </c>
      <c r="S602" s="486"/>
      <c r="T602">
        <v>21</v>
      </c>
      <c r="U602" s="469" t="str">
        <f t="shared" si="160"/>
        <v>C33-R33</v>
      </c>
      <c r="V602" s="968">
        <v>33</v>
      </c>
      <c r="W602" s="470" t="s">
        <v>493</v>
      </c>
      <c r="X602" s="470" t="s">
        <v>494</v>
      </c>
      <c r="Y602" s="969">
        <v>33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C33-R35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0.60346064814814815</v>
      </c>
      <c r="Q603" s="484">
        <f t="shared" ca="1" si="159"/>
        <v>0.60362268518518514</v>
      </c>
      <c r="R603" s="486">
        <v>0.10999999940395355</v>
      </c>
      <c r="S603" s="486"/>
      <c r="T603">
        <v>21</v>
      </c>
      <c r="U603" s="469" t="str">
        <f t="shared" si="160"/>
        <v>C33-R35</v>
      </c>
      <c r="V603" s="968">
        <v>33</v>
      </c>
      <c r="W603" s="470" t="s">
        <v>493</v>
      </c>
      <c r="X603" s="470" t="s">
        <v>494</v>
      </c>
      <c r="Y603" s="969">
        <v>35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C33-R37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0.603912037037037</v>
      </c>
      <c r="Q604" s="484">
        <f t="shared" ca="1" si="159"/>
        <v>0.60405092592592591</v>
      </c>
      <c r="R604" s="486">
        <v>0.10999999940395355</v>
      </c>
      <c r="S604" s="486"/>
      <c r="T604">
        <v>21</v>
      </c>
      <c r="U604" s="469" t="str">
        <f t="shared" si="160"/>
        <v>C33-R37</v>
      </c>
      <c r="V604" s="968">
        <v>33</v>
      </c>
      <c r="W604" s="470" t="s">
        <v>493</v>
      </c>
      <c r="X604" s="470" t="s">
        <v>494</v>
      </c>
      <c r="Y604" s="969">
        <v>37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C33-R39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0.6042939814814815</v>
      </c>
      <c r="Q605" s="484">
        <f t="shared" ca="1" si="159"/>
        <v>0.60444444444444445</v>
      </c>
      <c r="R605" s="486">
        <v>0.10999999940395355</v>
      </c>
      <c r="S605" s="486"/>
      <c r="T605">
        <v>21</v>
      </c>
      <c r="U605" s="469" t="str">
        <f t="shared" si="160"/>
        <v>C33-R39</v>
      </c>
      <c r="V605" s="968">
        <v>33</v>
      </c>
      <c r="W605" s="470" t="s">
        <v>493</v>
      </c>
      <c r="X605" s="470" t="s">
        <v>494</v>
      </c>
      <c r="Y605" s="969">
        <v>39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C33-R41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0.60472222222222227</v>
      </c>
      <c r="Q606" s="484">
        <f t="shared" ca="1" si="159"/>
        <v>0.60487268518518522</v>
      </c>
      <c r="R606" s="486">
        <v>0.10999999940395355</v>
      </c>
      <c r="S606" s="486"/>
      <c r="T606">
        <v>21</v>
      </c>
      <c r="U606" s="469" t="str">
        <f t="shared" si="160"/>
        <v>C33-R41</v>
      </c>
      <c r="V606" s="968">
        <v>33</v>
      </c>
      <c r="W606" s="470" t="s">
        <v>493</v>
      </c>
      <c r="X606" s="470" t="s">
        <v>494</v>
      </c>
      <c r="Y606" s="969">
        <v>41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C34-R44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0.60516203703703708</v>
      </c>
      <c r="Q607" s="484">
        <f t="shared" ca="1" si="159"/>
        <v>0.60531250000000003</v>
      </c>
      <c r="R607" s="486">
        <v>0.10999999940395355</v>
      </c>
      <c r="S607" s="486"/>
      <c r="T607">
        <v>21</v>
      </c>
      <c r="U607" s="469" t="str">
        <f t="shared" si="160"/>
        <v>C34-R44</v>
      </c>
      <c r="V607" s="968">
        <v>34</v>
      </c>
      <c r="W607" s="470" t="s">
        <v>493</v>
      </c>
      <c r="X607" s="470" t="s">
        <v>494</v>
      </c>
      <c r="Y607" s="969">
        <v>44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C34-R42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0.60556712962962966</v>
      </c>
      <c r="Q608" s="484">
        <f t="shared" ca="1" si="159"/>
        <v>0.60570601851851857</v>
      </c>
      <c r="R608" s="486">
        <v>0.10999999940395355</v>
      </c>
      <c r="S608" s="486"/>
      <c r="T608">
        <v>21</v>
      </c>
      <c r="U608" s="469" t="str">
        <f t="shared" si="160"/>
        <v>C34-R42</v>
      </c>
      <c r="V608" s="968">
        <v>34</v>
      </c>
      <c r="W608" s="470" t="s">
        <v>493</v>
      </c>
      <c r="X608" s="470" t="s">
        <v>494</v>
      </c>
      <c r="Y608" s="969">
        <v>42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C34-R40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0.60596064814814821</v>
      </c>
      <c r="Q609" s="484">
        <f t="shared" ca="1" si="159"/>
        <v>0.60613425925925934</v>
      </c>
      <c r="R609" s="486">
        <v>0.10999999940395355</v>
      </c>
      <c r="S609" s="486"/>
      <c r="T609">
        <v>21</v>
      </c>
      <c r="U609" s="469" t="str">
        <f t="shared" si="160"/>
        <v>C34-R40</v>
      </c>
      <c r="V609" s="968">
        <v>34</v>
      </c>
      <c r="W609" s="470" t="s">
        <v>493</v>
      </c>
      <c r="X609" s="470" t="s">
        <v>494</v>
      </c>
      <c r="Y609" s="969">
        <v>40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C34-R38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0.60640046296296302</v>
      </c>
      <c r="Q610" s="484">
        <f t="shared" ca="1" si="159"/>
        <v>0.60655092592592597</v>
      </c>
      <c r="R610" s="486">
        <v>0.10999999940395355</v>
      </c>
      <c r="S610" s="486"/>
      <c r="T610">
        <v>21</v>
      </c>
      <c r="U610" s="469" t="str">
        <f t="shared" si="160"/>
        <v>C34-R38</v>
      </c>
      <c r="V610" s="968">
        <v>34</v>
      </c>
      <c r="W610" s="470" t="s">
        <v>493</v>
      </c>
      <c r="X610" s="470" t="s">
        <v>494</v>
      </c>
      <c r="Y610" s="969">
        <v>38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C34-R36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0.60681712962962964</v>
      </c>
      <c r="Q611" s="484">
        <f t="shared" ca="1" si="159"/>
        <v>0.60697916666666663</v>
      </c>
      <c r="R611" s="486">
        <v>0.10999999940395355</v>
      </c>
      <c r="S611" s="486"/>
      <c r="T611">
        <v>21</v>
      </c>
      <c r="U611" s="469" t="str">
        <f t="shared" si="160"/>
        <v>C34-R36</v>
      </c>
      <c r="V611" s="968">
        <v>34</v>
      </c>
      <c r="W611" s="470" t="s">
        <v>493</v>
      </c>
      <c r="X611" s="470" t="s">
        <v>494</v>
      </c>
      <c r="Y611" s="969">
        <v>36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C34-R34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0.60726851851851849</v>
      </c>
      <c r="Q612" s="484">
        <f t="shared" ref="Q612:Q675" ca="1" si="171">P612+TIME(0,0,RANDBETWEEN(12,15))</f>
        <v>0.6074074074074074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C34-R34</v>
      </c>
      <c r="V612" s="968">
        <v>34</v>
      </c>
      <c r="W612" s="470" t="s">
        <v>493</v>
      </c>
      <c r="X612" s="470" t="s">
        <v>494</v>
      </c>
      <c r="Y612" s="969">
        <v>34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C34-R32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0.60767361111111107</v>
      </c>
      <c r="Q613" s="484">
        <f t="shared" ca="1" si="171"/>
        <v>0.60782407407407402</v>
      </c>
      <c r="R613" s="486">
        <v>0.10999999940395355</v>
      </c>
      <c r="S613" s="486"/>
      <c r="T613">
        <v>22</v>
      </c>
      <c r="U613" s="469" t="str">
        <f t="shared" si="172"/>
        <v>C34-R32</v>
      </c>
      <c r="V613" s="968">
        <v>34</v>
      </c>
      <c r="W613" s="470" t="s">
        <v>493</v>
      </c>
      <c r="X613" s="470" t="s">
        <v>494</v>
      </c>
      <c r="Y613" s="969">
        <v>32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C34-R30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0.60807870370370365</v>
      </c>
      <c r="Q614" s="484">
        <f t="shared" ca="1" si="171"/>
        <v>0.60825231481481479</v>
      </c>
      <c r="R614" s="486">
        <v>0.10999999940395355</v>
      </c>
      <c r="S614" s="486"/>
      <c r="T614">
        <v>22</v>
      </c>
      <c r="U614" s="469" t="str">
        <f t="shared" si="172"/>
        <v>C34-R30</v>
      </c>
      <c r="V614" s="968">
        <v>34</v>
      </c>
      <c r="W614" s="470" t="s">
        <v>493</v>
      </c>
      <c r="X614" s="470" t="s">
        <v>494</v>
      </c>
      <c r="Y614" s="969">
        <v>30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C34-R28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0.60849537037037038</v>
      </c>
      <c r="Q615" s="484">
        <f t="shared" ca="1" si="171"/>
        <v>0.60866898148148152</v>
      </c>
      <c r="R615" s="486">
        <v>0.10999999940395355</v>
      </c>
      <c r="S615" s="486"/>
      <c r="T615">
        <v>22</v>
      </c>
      <c r="U615" s="469" t="str">
        <f t="shared" si="172"/>
        <v>C34-R28</v>
      </c>
      <c r="V615" s="968">
        <v>34</v>
      </c>
      <c r="W615" s="470" t="s">
        <v>493</v>
      </c>
      <c r="X615" s="470" t="s">
        <v>494</v>
      </c>
      <c r="Y615" s="969">
        <v>28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C34-R26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0.60891203703703711</v>
      </c>
      <c r="Q616" s="484">
        <f t="shared" ca="1" si="171"/>
        <v>0.60908564814814825</v>
      </c>
      <c r="R616" s="486">
        <v>0.10999999940395355</v>
      </c>
      <c r="S616" s="486"/>
      <c r="T616">
        <v>22</v>
      </c>
      <c r="U616" s="469" t="str">
        <f t="shared" si="172"/>
        <v>C34-R26</v>
      </c>
      <c r="V616" s="968">
        <v>34</v>
      </c>
      <c r="W616" s="470" t="s">
        <v>493</v>
      </c>
      <c r="X616" s="470" t="s">
        <v>494</v>
      </c>
      <c r="Y616" s="969">
        <v>26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C34-R24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0.60935185185185192</v>
      </c>
      <c r="Q617" s="484">
        <f t="shared" ca="1" si="171"/>
        <v>0.60950231481481487</v>
      </c>
      <c r="R617" s="486">
        <v>0.10999999940395355</v>
      </c>
      <c r="S617" s="486"/>
      <c r="T617">
        <v>22</v>
      </c>
      <c r="U617" s="469" t="str">
        <f t="shared" si="172"/>
        <v>C34-R24</v>
      </c>
      <c r="V617" s="968">
        <v>34</v>
      </c>
      <c r="W617" s="470" t="s">
        <v>493</v>
      </c>
      <c r="X617" s="470" t="s">
        <v>494</v>
      </c>
      <c r="Y617" s="969">
        <v>24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C34-R22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0.60978009259259269</v>
      </c>
      <c r="Q618" s="484">
        <f t="shared" ca="1" si="171"/>
        <v>0.60994212962962968</v>
      </c>
      <c r="R618" s="486">
        <v>0.10999999940395355</v>
      </c>
      <c r="S618" s="486"/>
      <c r="T618">
        <v>22</v>
      </c>
      <c r="U618" s="469" t="str">
        <f t="shared" si="172"/>
        <v>C34-R22</v>
      </c>
      <c r="V618" s="968">
        <v>34</v>
      </c>
      <c r="W618" s="470" t="s">
        <v>493</v>
      </c>
      <c r="X618" s="470" t="s">
        <v>494</v>
      </c>
      <c r="Y618" s="969">
        <v>22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C34-R20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0.61020833333333335</v>
      </c>
      <c r="Q619" s="484">
        <f t="shared" ca="1" si="171"/>
        <v>0.61037037037037034</v>
      </c>
      <c r="R619" s="486">
        <v>0.10999999940395355</v>
      </c>
      <c r="S619" s="486"/>
      <c r="T619">
        <v>22</v>
      </c>
      <c r="U619" s="469" t="str">
        <f t="shared" si="172"/>
        <v>C34-R20</v>
      </c>
      <c r="V619" s="968">
        <v>34</v>
      </c>
      <c r="W619" s="470" t="s">
        <v>493</v>
      </c>
      <c r="X619" s="470" t="s">
        <v>494</v>
      </c>
      <c r="Y619" s="969">
        <v>20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C34-R18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0.61062499999999997</v>
      </c>
      <c r="Q620" s="484">
        <f t="shared" ca="1" si="171"/>
        <v>0.61079861111111111</v>
      </c>
      <c r="R620" s="486">
        <v>0.10999999940395355</v>
      </c>
      <c r="S620" s="486"/>
      <c r="T620">
        <v>22</v>
      </c>
      <c r="U620" s="469" t="str">
        <f t="shared" si="172"/>
        <v>C34-R18</v>
      </c>
      <c r="V620" s="968">
        <v>34</v>
      </c>
      <c r="W620" s="470" t="s">
        <v>493</v>
      </c>
      <c r="X620" s="470" t="s">
        <v>494</v>
      </c>
      <c r="Y620" s="969">
        <v>18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C34-R16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0.61106481481481478</v>
      </c>
      <c r="Q621" s="484">
        <f t="shared" ca="1" si="171"/>
        <v>0.61122685185185177</v>
      </c>
      <c r="R621" s="486">
        <v>0.10999999940395355</v>
      </c>
      <c r="S621" s="486"/>
      <c r="T621">
        <v>22</v>
      </c>
      <c r="U621" s="469" t="str">
        <f t="shared" si="172"/>
        <v>C34-R16</v>
      </c>
      <c r="V621" s="968">
        <v>34</v>
      </c>
      <c r="W621" s="470" t="s">
        <v>493</v>
      </c>
      <c r="X621" s="470" t="s">
        <v>494</v>
      </c>
      <c r="Y621" s="969">
        <v>16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C34-R14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0.61149305555555544</v>
      </c>
      <c r="Q622" s="484">
        <f t="shared" ca="1" si="171"/>
        <v>0.61166666666666658</v>
      </c>
      <c r="R622" s="486">
        <v>0.10999999940395355</v>
      </c>
      <c r="S622" s="486"/>
      <c r="T622">
        <v>22</v>
      </c>
      <c r="U622" s="469" t="str">
        <f t="shared" si="172"/>
        <v>C34-R14</v>
      </c>
      <c r="V622" s="968">
        <v>34</v>
      </c>
      <c r="W622" s="470" t="s">
        <v>493</v>
      </c>
      <c r="X622" s="470" t="s">
        <v>494</v>
      </c>
      <c r="Y622" s="969">
        <v>14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C34-R12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0.61195601851851844</v>
      </c>
      <c r="Q623" s="484">
        <f t="shared" ca="1" si="171"/>
        <v>0.61212962962962958</v>
      </c>
      <c r="R623" s="486">
        <v>0.10999999940395355</v>
      </c>
      <c r="S623" s="486"/>
      <c r="T623">
        <v>22</v>
      </c>
      <c r="U623" s="469" t="str">
        <f t="shared" si="172"/>
        <v>C34-R12</v>
      </c>
      <c r="V623" s="968">
        <v>34</v>
      </c>
      <c r="W623" s="470" t="s">
        <v>493</v>
      </c>
      <c r="X623" s="470" t="s">
        <v>494</v>
      </c>
      <c r="Y623" s="969">
        <v>12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C34-R10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0.61241898148148144</v>
      </c>
      <c r="Q624" s="484">
        <f t="shared" ca="1" si="171"/>
        <v>0.61259259259259258</v>
      </c>
      <c r="R624" s="486">
        <v>0.10999999940395355</v>
      </c>
      <c r="S624" s="486"/>
      <c r="T624">
        <v>22</v>
      </c>
      <c r="U624" s="469" t="str">
        <f t="shared" si="172"/>
        <v>C34-R10</v>
      </c>
      <c r="V624" s="968">
        <v>34</v>
      </c>
      <c r="W624" s="470" t="s">
        <v>493</v>
      </c>
      <c r="X624" s="470" t="s">
        <v>494</v>
      </c>
      <c r="Y624" s="969">
        <v>10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C34-R8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0.61284722222222221</v>
      </c>
      <c r="Q625" s="484">
        <f t="shared" ca="1" si="171"/>
        <v>0.61299768518518516</v>
      </c>
      <c r="R625" s="486">
        <v>0.10999999940395355</v>
      </c>
      <c r="S625" s="486"/>
      <c r="T625">
        <v>22</v>
      </c>
      <c r="U625" s="469" t="str">
        <f t="shared" si="172"/>
        <v>C34-R8</v>
      </c>
      <c r="V625" s="968">
        <v>34</v>
      </c>
      <c r="W625" s="470" t="s">
        <v>493</v>
      </c>
      <c r="X625" s="470" t="s">
        <v>494</v>
      </c>
      <c r="Y625" s="969">
        <v>8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C34-R6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0.61328703703703702</v>
      </c>
      <c r="Q626" s="484">
        <f t="shared" ca="1" si="171"/>
        <v>0.61346064814814816</v>
      </c>
      <c r="R626" s="486">
        <v>0.10999999940395355</v>
      </c>
      <c r="S626" s="486"/>
      <c r="T626">
        <v>22</v>
      </c>
      <c r="U626" s="469" t="str">
        <f t="shared" si="172"/>
        <v>C34-R6</v>
      </c>
      <c r="V626" s="968">
        <v>34</v>
      </c>
      <c r="W626" s="470" t="s">
        <v>493</v>
      </c>
      <c r="X626" s="470" t="s">
        <v>494</v>
      </c>
      <c r="Y626" s="969">
        <v>6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C34-R4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0.61371527777777779</v>
      </c>
      <c r="Q627" s="484">
        <f t="shared" ca="1" si="171"/>
        <v>0.61386574074074074</v>
      </c>
      <c r="R627" s="486">
        <v>0.10999999940395355</v>
      </c>
      <c r="S627" s="486"/>
      <c r="T627">
        <v>22</v>
      </c>
      <c r="U627" s="469" t="str">
        <f t="shared" si="172"/>
        <v>C34-R4</v>
      </c>
      <c r="V627" s="968">
        <v>34</v>
      </c>
      <c r="W627" s="470" t="s">
        <v>493</v>
      </c>
      <c r="X627" s="470" t="s">
        <v>494</v>
      </c>
      <c r="Y627" s="969">
        <v>4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C34-R2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0.61413194444444441</v>
      </c>
      <c r="Q628" s="484">
        <f t="shared" ca="1" si="171"/>
        <v>0.61430555555555555</v>
      </c>
      <c r="R628" s="486">
        <v>0.10999999940395355</v>
      </c>
      <c r="S628" s="486"/>
      <c r="T628">
        <v>22</v>
      </c>
      <c r="U628" s="469" t="str">
        <f t="shared" si="172"/>
        <v>C34-R2</v>
      </c>
      <c r="V628" s="968">
        <v>34</v>
      </c>
      <c r="W628" s="470" t="s">
        <v>493</v>
      </c>
      <c r="X628" s="470" t="s">
        <v>494</v>
      </c>
      <c r="Y628" s="969">
        <v>2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C35-R1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0.61456018518518518</v>
      </c>
      <c r="Q629" s="484">
        <f t="shared" ca="1" si="171"/>
        <v>0.61473379629629632</v>
      </c>
      <c r="R629" s="486">
        <v>0.10999999940395355</v>
      </c>
      <c r="S629" s="486"/>
      <c r="T629">
        <v>22</v>
      </c>
      <c r="U629" s="469" t="str">
        <f t="shared" si="172"/>
        <v>C35-R1</v>
      </c>
      <c r="V629" s="968">
        <v>35</v>
      </c>
      <c r="W629" s="470" t="s">
        <v>493</v>
      </c>
      <c r="X629" s="470" t="s">
        <v>494</v>
      </c>
      <c r="Y629" s="969">
        <v>1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C35-R3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0.61497685185185191</v>
      </c>
      <c r="Q630" s="484">
        <f t="shared" ca="1" si="171"/>
        <v>0.61515046296296305</v>
      </c>
      <c r="R630" s="486">
        <v>0.10999999940395355</v>
      </c>
      <c r="S630" s="486"/>
      <c r="T630">
        <v>22</v>
      </c>
      <c r="U630" s="469" t="str">
        <f t="shared" si="172"/>
        <v>C35-R3</v>
      </c>
      <c r="V630" s="968">
        <v>35</v>
      </c>
      <c r="W630" s="470" t="s">
        <v>493</v>
      </c>
      <c r="X630" s="470" t="s">
        <v>494</v>
      </c>
      <c r="Y630" s="969">
        <v>3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C35-R5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0.61541666666666672</v>
      </c>
      <c r="Q631" s="484">
        <f t="shared" ca="1" si="171"/>
        <v>0.61556712962962967</v>
      </c>
      <c r="R631" s="486">
        <v>0.10999999940395355</v>
      </c>
      <c r="S631" s="486"/>
      <c r="T631">
        <v>22</v>
      </c>
      <c r="U631" s="469" t="str">
        <f t="shared" si="172"/>
        <v>C35-R5</v>
      </c>
      <c r="V631" s="968">
        <v>35</v>
      </c>
      <c r="W631" s="470" t="s">
        <v>493</v>
      </c>
      <c r="X631" s="470" t="s">
        <v>494</v>
      </c>
      <c r="Y631" s="969">
        <v>5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C35-R7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0.6158217592592593</v>
      </c>
      <c r="Q632" s="484">
        <f t="shared" ca="1" si="171"/>
        <v>0.61598379629629629</v>
      </c>
      <c r="R632" s="486">
        <v>0.10999999940395355</v>
      </c>
      <c r="S632" s="486"/>
      <c r="T632">
        <v>22</v>
      </c>
      <c r="U632" s="469" t="str">
        <f t="shared" si="172"/>
        <v>C35-R7</v>
      </c>
      <c r="V632" s="968">
        <v>35</v>
      </c>
      <c r="W632" s="470" t="s">
        <v>493</v>
      </c>
      <c r="X632" s="470" t="s">
        <v>494</v>
      </c>
      <c r="Y632" s="969">
        <v>7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C35-R9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0.61626157407407411</v>
      </c>
      <c r="Q633" s="484">
        <f t="shared" ca="1" si="171"/>
        <v>0.6164236111111111</v>
      </c>
      <c r="R633" s="486">
        <v>0.10999999940395355</v>
      </c>
      <c r="S633" s="486"/>
      <c r="T633">
        <v>22</v>
      </c>
      <c r="U633" s="469" t="str">
        <f t="shared" si="172"/>
        <v>C35-R9</v>
      </c>
      <c r="V633" s="968">
        <v>35</v>
      </c>
      <c r="W633" s="470" t="s">
        <v>493</v>
      </c>
      <c r="X633" s="470" t="s">
        <v>494</v>
      </c>
      <c r="Y633" s="969">
        <v>9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C35-R11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0.61667824074074074</v>
      </c>
      <c r="Q634" s="484">
        <f t="shared" ca="1" si="171"/>
        <v>0.61684027777777772</v>
      </c>
      <c r="R634" s="486">
        <v>0.10999999940395355</v>
      </c>
      <c r="S634" s="486"/>
      <c r="T634">
        <v>22</v>
      </c>
      <c r="U634" s="469" t="str">
        <f t="shared" si="172"/>
        <v>C35-R11</v>
      </c>
      <c r="V634" s="968">
        <v>35</v>
      </c>
      <c r="W634" s="470" t="s">
        <v>493</v>
      </c>
      <c r="X634" s="470" t="s">
        <v>494</v>
      </c>
      <c r="Y634" s="969">
        <v>11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C35-R13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0.61711805555555554</v>
      </c>
      <c r="Q635" s="484">
        <f t="shared" ca="1" si="171"/>
        <v>0.61728009259259253</v>
      </c>
      <c r="R635" s="486">
        <v>0.10999999940395355</v>
      </c>
      <c r="S635" s="486"/>
      <c r="T635">
        <v>22</v>
      </c>
      <c r="U635" s="469" t="str">
        <f t="shared" si="172"/>
        <v>C35-R13</v>
      </c>
      <c r="V635" s="968">
        <v>35</v>
      </c>
      <c r="W635" s="470" t="s">
        <v>493</v>
      </c>
      <c r="X635" s="470" t="s">
        <v>494</v>
      </c>
      <c r="Y635" s="969">
        <v>13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C35-R15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0.61753472222222217</v>
      </c>
      <c r="Q636" s="484">
        <f t="shared" ca="1" si="171"/>
        <v>0.61767361111111108</v>
      </c>
      <c r="R636" s="486">
        <v>0.10999999940395355</v>
      </c>
      <c r="S636" s="486"/>
      <c r="T636">
        <v>22</v>
      </c>
      <c r="U636" s="469" t="str">
        <f t="shared" si="172"/>
        <v>C35-R15</v>
      </c>
      <c r="V636" s="968">
        <v>35</v>
      </c>
      <c r="W636" s="470" t="s">
        <v>493</v>
      </c>
      <c r="X636" s="470" t="s">
        <v>494</v>
      </c>
      <c r="Y636" s="969">
        <v>15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C35-R17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0.61792824074074071</v>
      </c>
      <c r="Q637" s="484">
        <f t="shared" ca="1" si="171"/>
        <v>0.61807870370370366</v>
      </c>
      <c r="R637" s="486">
        <v>0.10999999940395355</v>
      </c>
      <c r="S637" s="486"/>
      <c r="T637">
        <v>22</v>
      </c>
      <c r="U637" s="469" t="str">
        <f t="shared" si="172"/>
        <v>C35-R17</v>
      </c>
      <c r="V637" s="968">
        <v>35</v>
      </c>
      <c r="W637" s="470" t="s">
        <v>493</v>
      </c>
      <c r="X637" s="470" t="s">
        <v>494</v>
      </c>
      <c r="Y637" s="969">
        <v>17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C35-R19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0.61834490740740733</v>
      </c>
      <c r="Q638" s="484">
        <f t="shared" ca="1" si="171"/>
        <v>0.61850694444444432</v>
      </c>
      <c r="R638" s="486">
        <v>0.10999999940395355</v>
      </c>
      <c r="S638" s="486"/>
      <c r="T638">
        <v>22</v>
      </c>
      <c r="U638" s="469" t="str">
        <f t="shared" si="172"/>
        <v>C35-R19</v>
      </c>
      <c r="V638" s="968">
        <v>35</v>
      </c>
      <c r="W638" s="470" t="s">
        <v>493</v>
      </c>
      <c r="X638" s="470" t="s">
        <v>494</v>
      </c>
      <c r="Y638" s="969">
        <v>19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C35-R21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0.61874999999999991</v>
      </c>
      <c r="Q639" s="484">
        <f t="shared" ca="1" si="171"/>
        <v>0.6189120370370369</v>
      </c>
      <c r="R639" s="486">
        <v>0.10999999940395355</v>
      </c>
      <c r="S639" s="486"/>
      <c r="T639">
        <v>22</v>
      </c>
      <c r="U639" s="469" t="str">
        <f t="shared" si="172"/>
        <v>C35-R21</v>
      </c>
      <c r="V639" s="968">
        <v>35</v>
      </c>
      <c r="W639" s="470" t="s">
        <v>493</v>
      </c>
      <c r="X639" s="470" t="s">
        <v>494</v>
      </c>
      <c r="Y639" s="969">
        <v>21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C35-R23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0.61917824074074057</v>
      </c>
      <c r="Q640" s="484">
        <f t="shared" ca="1" si="171"/>
        <v>0.61931712962962948</v>
      </c>
      <c r="R640" s="486">
        <v>0.10999999940395355</v>
      </c>
      <c r="S640" s="486"/>
      <c r="T640">
        <v>22</v>
      </c>
      <c r="U640" s="469" t="str">
        <f t="shared" si="172"/>
        <v>C35-R23</v>
      </c>
      <c r="V640" s="968">
        <v>35</v>
      </c>
      <c r="W640" s="470" t="s">
        <v>493</v>
      </c>
      <c r="X640" s="470" t="s">
        <v>494</v>
      </c>
      <c r="Y640" s="969">
        <v>23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C35-R25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0.6195949074074073</v>
      </c>
      <c r="Q641" s="484">
        <f t="shared" ca="1" si="171"/>
        <v>0.61973379629629621</v>
      </c>
      <c r="R641" s="486">
        <v>0.10999999940395355</v>
      </c>
      <c r="S641" s="486"/>
      <c r="T641">
        <v>23</v>
      </c>
      <c r="U641" s="469" t="str">
        <f t="shared" si="172"/>
        <v>C35-R25</v>
      </c>
      <c r="V641" s="968">
        <v>35</v>
      </c>
      <c r="W641" s="470" t="s">
        <v>493</v>
      </c>
      <c r="X641" s="470" t="s">
        <v>494</v>
      </c>
      <c r="Y641" s="969">
        <v>25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C35-R27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0.62001157407407403</v>
      </c>
      <c r="Q642" s="484">
        <f t="shared" ca="1" si="171"/>
        <v>0.62018518518518517</v>
      </c>
      <c r="R642" s="486">
        <v>0.10999999940395355</v>
      </c>
      <c r="S642" s="486"/>
      <c r="T642">
        <v>23</v>
      </c>
      <c r="U642" s="469" t="str">
        <f t="shared" si="172"/>
        <v>C35-R27</v>
      </c>
      <c r="V642" s="968">
        <v>35</v>
      </c>
      <c r="W642" s="470" t="s">
        <v>493</v>
      </c>
      <c r="X642" s="470" t="s">
        <v>494</v>
      </c>
      <c r="Y642" s="969">
        <v>27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C35-R29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0.62046296296296299</v>
      </c>
      <c r="Q643" s="484">
        <f t="shared" ca="1" si="171"/>
        <v>0.62061342592592594</v>
      </c>
      <c r="R643" s="486">
        <v>0.10999999940395355</v>
      </c>
      <c r="S643" s="486"/>
      <c r="T643">
        <v>23</v>
      </c>
      <c r="U643" s="469" t="str">
        <f t="shared" si="172"/>
        <v>C35-R29</v>
      </c>
      <c r="V643" s="968">
        <v>35</v>
      </c>
      <c r="W643" s="470" t="s">
        <v>493</v>
      </c>
      <c r="X643" s="470" t="s">
        <v>494</v>
      </c>
      <c r="Y643" s="969">
        <v>29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C35-R31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0.62085648148148154</v>
      </c>
      <c r="Q644" s="484">
        <f t="shared" ca="1" si="171"/>
        <v>0.62101851851851853</v>
      </c>
      <c r="R644" s="486">
        <v>0.10999999940395355</v>
      </c>
      <c r="S644" s="486"/>
      <c r="T644">
        <v>23</v>
      </c>
      <c r="U644" s="469" t="str">
        <f t="shared" si="172"/>
        <v>C35-R31</v>
      </c>
      <c r="V644" s="968">
        <v>35</v>
      </c>
      <c r="W644" s="470" t="s">
        <v>493</v>
      </c>
      <c r="X644" s="470" t="s">
        <v>494</v>
      </c>
      <c r="Y644" s="969">
        <v>31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C35-R33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0.62124999999999997</v>
      </c>
      <c r="Q645" s="484">
        <f t="shared" ca="1" si="171"/>
        <v>0.62140046296296292</v>
      </c>
      <c r="R645" s="486">
        <v>0.10999999940395355</v>
      </c>
      <c r="S645" s="486"/>
      <c r="T645">
        <v>23</v>
      </c>
      <c r="U645" s="469" t="str">
        <f t="shared" si="172"/>
        <v>C35-R33</v>
      </c>
      <c r="V645" s="968">
        <v>35</v>
      </c>
      <c r="W645" s="470" t="s">
        <v>493</v>
      </c>
      <c r="X645" s="470" t="s">
        <v>494</v>
      </c>
      <c r="Y645" s="969">
        <v>33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C35-R35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0.62165509259259255</v>
      </c>
      <c r="Q646" s="484">
        <f t="shared" ca="1" si="171"/>
        <v>0.62179398148148146</v>
      </c>
      <c r="R646" s="486">
        <v>0.10999999940395355</v>
      </c>
      <c r="S646" s="486"/>
      <c r="T646">
        <v>23</v>
      </c>
      <c r="U646" s="469" t="str">
        <f t="shared" si="172"/>
        <v>C35-R35</v>
      </c>
      <c r="V646" s="968">
        <v>35</v>
      </c>
      <c r="W646" s="470" t="s">
        <v>493</v>
      </c>
      <c r="X646" s="470" t="s">
        <v>494</v>
      </c>
      <c r="Y646" s="969">
        <v>35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C35-R37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0.62207175925925928</v>
      </c>
      <c r="Q647" s="484">
        <f t="shared" ca="1" si="171"/>
        <v>0.62224537037037042</v>
      </c>
      <c r="R647" s="486">
        <v>0.10999999940395355</v>
      </c>
      <c r="S647" s="486"/>
      <c r="T647">
        <v>23</v>
      </c>
      <c r="U647" s="469" t="str">
        <f t="shared" si="172"/>
        <v>C35-R37</v>
      </c>
      <c r="V647" s="968">
        <v>35</v>
      </c>
      <c r="W647" s="470" t="s">
        <v>493</v>
      </c>
      <c r="X647" s="470" t="s">
        <v>494</v>
      </c>
      <c r="Y647" s="969">
        <v>37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C35-R39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0.62248842592592601</v>
      </c>
      <c r="Q648" s="484">
        <f t="shared" ca="1" si="171"/>
        <v>0.622650462962963</v>
      </c>
      <c r="R648" s="486">
        <v>0.10999999940395355</v>
      </c>
      <c r="S648" s="486"/>
      <c r="T648">
        <v>23</v>
      </c>
      <c r="U648" s="469" t="str">
        <f t="shared" si="172"/>
        <v>C35-R39</v>
      </c>
      <c r="V648" s="968">
        <v>35</v>
      </c>
      <c r="W648" s="470" t="s">
        <v>493</v>
      </c>
      <c r="X648" s="470" t="s">
        <v>494</v>
      </c>
      <c r="Y648" s="969">
        <v>39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C35-R41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0.62288194444444445</v>
      </c>
      <c r="Q649" s="484">
        <f t="shared" ca="1" si="171"/>
        <v>0.6230324074074074</v>
      </c>
      <c r="R649" s="486">
        <v>0.10999999940395355</v>
      </c>
      <c r="S649" s="486"/>
      <c r="T649">
        <v>23</v>
      </c>
      <c r="U649" s="469" t="str">
        <f t="shared" si="172"/>
        <v>C35-R41</v>
      </c>
      <c r="V649" s="968">
        <v>35</v>
      </c>
      <c r="W649" s="470" t="s">
        <v>493</v>
      </c>
      <c r="X649" s="470" t="s">
        <v>494</v>
      </c>
      <c r="Y649" s="969">
        <v>41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C35-R43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0.62328703703703703</v>
      </c>
      <c r="Q650" s="484">
        <f t="shared" ca="1" si="171"/>
        <v>0.62344907407407402</v>
      </c>
      <c r="R650" s="486">
        <v>0.10999999940395355</v>
      </c>
      <c r="S650" s="486"/>
      <c r="T650">
        <v>23</v>
      </c>
      <c r="U650" s="469" t="str">
        <f t="shared" si="172"/>
        <v>C35-R43</v>
      </c>
      <c r="V650" s="968">
        <v>35</v>
      </c>
      <c r="W650" s="470" t="s">
        <v>493</v>
      </c>
      <c r="X650" s="470" t="s">
        <v>494</v>
      </c>
      <c r="Y650" s="969">
        <v>43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C36-R46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0.62371527777777769</v>
      </c>
      <c r="Q651" s="484">
        <f t="shared" ca="1" si="171"/>
        <v>0.62386574074074064</v>
      </c>
      <c r="R651" s="486">
        <v>0.10999999940395355</v>
      </c>
      <c r="S651" s="486"/>
      <c r="T651">
        <v>23</v>
      </c>
      <c r="U651" s="469" t="str">
        <f t="shared" si="172"/>
        <v>C36-R46</v>
      </c>
      <c r="V651" s="968">
        <v>36</v>
      </c>
      <c r="W651" s="470" t="s">
        <v>493</v>
      </c>
      <c r="X651" s="470" t="s">
        <v>494</v>
      </c>
      <c r="Y651" s="969">
        <v>46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C36-R44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0.62412037037037027</v>
      </c>
      <c r="Q652" s="484">
        <f t="shared" ca="1" si="171"/>
        <v>0.62428240740740726</v>
      </c>
      <c r="R652" s="486">
        <v>0.10999999940395355</v>
      </c>
      <c r="S652" s="486"/>
      <c r="T652">
        <v>23</v>
      </c>
      <c r="U652" s="469" t="str">
        <f t="shared" si="172"/>
        <v>C36-R44</v>
      </c>
      <c r="V652" s="968">
        <v>36</v>
      </c>
      <c r="W652" s="470" t="s">
        <v>493</v>
      </c>
      <c r="X652" s="470" t="s">
        <v>494</v>
      </c>
      <c r="Y652" s="969">
        <v>44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C36-R42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0.62456018518518508</v>
      </c>
      <c r="Q653" s="484">
        <f t="shared" ca="1" si="171"/>
        <v>0.62473379629629622</v>
      </c>
      <c r="R653" s="486">
        <v>0.10999999940395355</v>
      </c>
      <c r="S653" s="486"/>
      <c r="T653">
        <v>23</v>
      </c>
      <c r="U653" s="469" t="str">
        <f t="shared" si="172"/>
        <v>C36-R42</v>
      </c>
      <c r="V653" s="968">
        <v>36</v>
      </c>
      <c r="W653" s="470" t="s">
        <v>493</v>
      </c>
      <c r="X653" s="470" t="s">
        <v>494</v>
      </c>
      <c r="Y653" s="969">
        <v>42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C36-R40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0.62499999999999989</v>
      </c>
      <c r="Q654" s="484">
        <f t="shared" ca="1" si="171"/>
        <v>0.62515046296296284</v>
      </c>
      <c r="R654" s="486">
        <v>0.10999999940395355</v>
      </c>
      <c r="S654" s="486"/>
      <c r="T654">
        <v>23</v>
      </c>
      <c r="U654" s="469" t="str">
        <f t="shared" si="172"/>
        <v>C36-R40</v>
      </c>
      <c r="V654" s="968">
        <v>36</v>
      </c>
      <c r="W654" s="470" t="s">
        <v>493</v>
      </c>
      <c r="X654" s="470" t="s">
        <v>494</v>
      </c>
      <c r="Y654" s="969">
        <v>40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C36-R38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0.62542824074074066</v>
      </c>
      <c r="Q655" s="484">
        <f t="shared" ca="1" si="171"/>
        <v>0.6256018518518518</v>
      </c>
      <c r="R655" s="486">
        <v>0.10999999940395355</v>
      </c>
      <c r="S655" s="486"/>
      <c r="T655">
        <v>23</v>
      </c>
      <c r="U655" s="469" t="str">
        <f t="shared" si="172"/>
        <v>C36-R38</v>
      </c>
      <c r="V655" s="968">
        <v>36</v>
      </c>
      <c r="W655" s="470" t="s">
        <v>493</v>
      </c>
      <c r="X655" s="470" t="s">
        <v>494</v>
      </c>
      <c r="Y655" s="969">
        <v>38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C36-R36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0.62586805555555547</v>
      </c>
      <c r="Q656" s="484">
        <f t="shared" ca="1" si="171"/>
        <v>0.62604166666666661</v>
      </c>
      <c r="R656" s="486">
        <v>0.10999999940395355</v>
      </c>
      <c r="S656" s="486"/>
      <c r="T656">
        <v>23</v>
      </c>
      <c r="U656" s="469" t="str">
        <f t="shared" si="172"/>
        <v>C36-R36</v>
      </c>
      <c r="V656" s="968">
        <v>36</v>
      </c>
      <c r="W656" s="470" t="s">
        <v>493</v>
      </c>
      <c r="X656" s="470" t="s">
        <v>494</v>
      </c>
      <c r="Y656" s="969">
        <v>36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C36-R34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0.62630787037037028</v>
      </c>
      <c r="Q657" s="484">
        <f t="shared" ca="1" si="171"/>
        <v>0.62645833333333323</v>
      </c>
      <c r="R657" s="486">
        <v>0.10999999940395355</v>
      </c>
      <c r="S657" s="486"/>
      <c r="T657">
        <v>23</v>
      </c>
      <c r="U657" s="469" t="str">
        <f t="shared" si="172"/>
        <v>C36-R34</v>
      </c>
      <c r="V657" s="968">
        <v>36</v>
      </c>
      <c r="W657" s="470" t="s">
        <v>493</v>
      </c>
      <c r="X657" s="470" t="s">
        <v>494</v>
      </c>
      <c r="Y657" s="969">
        <v>34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C36-R32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0.62670138888888882</v>
      </c>
      <c r="Q658" s="484">
        <f t="shared" ca="1" si="171"/>
        <v>0.62687499999999996</v>
      </c>
      <c r="R658" s="486">
        <v>0.10999999940395355</v>
      </c>
      <c r="S658" s="486"/>
      <c r="T658">
        <v>23</v>
      </c>
      <c r="U658" s="469" t="str">
        <f t="shared" si="172"/>
        <v>C36-R32</v>
      </c>
      <c r="V658" s="968">
        <v>36</v>
      </c>
      <c r="W658" s="470" t="s">
        <v>493</v>
      </c>
      <c r="X658" s="470" t="s">
        <v>494</v>
      </c>
      <c r="Y658" s="969">
        <v>32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C36-R30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0.62712962962962959</v>
      </c>
      <c r="Q659" s="484">
        <f t="shared" ca="1" si="171"/>
        <v>0.6272685185185185</v>
      </c>
      <c r="R659" s="486">
        <v>0.10999999940395355</v>
      </c>
      <c r="S659" s="486"/>
      <c r="T659">
        <v>23</v>
      </c>
      <c r="U659" s="469" t="str">
        <f t="shared" si="172"/>
        <v>C36-R30</v>
      </c>
      <c r="V659" s="968">
        <v>36</v>
      </c>
      <c r="W659" s="470" t="s">
        <v>493</v>
      </c>
      <c r="X659" s="470" t="s">
        <v>494</v>
      </c>
      <c r="Y659" s="969">
        <v>30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C36-R28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0.62755787037037036</v>
      </c>
      <c r="Q660" s="484">
        <f t="shared" ca="1" si="171"/>
        <v>0.62769675925925927</v>
      </c>
      <c r="R660" s="486">
        <v>0.10999999940395355</v>
      </c>
      <c r="S660" s="486"/>
      <c r="T660">
        <v>23</v>
      </c>
      <c r="U660" s="469" t="str">
        <f t="shared" si="172"/>
        <v>C36-R28</v>
      </c>
      <c r="V660" s="968">
        <v>36</v>
      </c>
      <c r="W660" s="470" t="s">
        <v>493</v>
      </c>
      <c r="X660" s="470" t="s">
        <v>494</v>
      </c>
      <c r="Y660" s="969">
        <v>28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C36-R26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0.62797453703703709</v>
      </c>
      <c r="Q661" s="484">
        <f t="shared" ca="1" si="171"/>
        <v>0.62814814814814823</v>
      </c>
      <c r="R661" s="486">
        <v>0.10999999940395355</v>
      </c>
      <c r="S661" s="486"/>
      <c r="T661">
        <v>23</v>
      </c>
      <c r="U661" s="469" t="str">
        <f t="shared" si="172"/>
        <v>C36-R26</v>
      </c>
      <c r="V661" s="968">
        <v>36</v>
      </c>
      <c r="W661" s="470" t="s">
        <v>493</v>
      </c>
      <c r="X661" s="470" t="s">
        <v>494</v>
      </c>
      <c r="Y661" s="969">
        <v>26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C36-R24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0.62839120370370383</v>
      </c>
      <c r="Q662" s="484">
        <f t="shared" ca="1" si="171"/>
        <v>0.62856481481481496</v>
      </c>
      <c r="R662" s="486">
        <v>0.10999999940395355</v>
      </c>
      <c r="S662" s="486"/>
      <c r="T662">
        <v>23</v>
      </c>
      <c r="U662" s="469" t="str">
        <f t="shared" si="172"/>
        <v>C36-R24</v>
      </c>
      <c r="V662" s="968">
        <v>36</v>
      </c>
      <c r="W662" s="470" t="s">
        <v>493</v>
      </c>
      <c r="X662" s="470" t="s">
        <v>494</v>
      </c>
      <c r="Y662" s="969">
        <v>24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C36-R22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0.62879629629629641</v>
      </c>
      <c r="Q663" s="484">
        <f t="shared" ca="1" si="171"/>
        <v>0.62894675925925936</v>
      </c>
      <c r="R663" s="486">
        <v>0.10999999940395355</v>
      </c>
      <c r="S663" s="486"/>
      <c r="T663">
        <v>23</v>
      </c>
      <c r="U663" s="469" t="str">
        <f t="shared" si="172"/>
        <v>C36-R22</v>
      </c>
      <c r="V663" s="968">
        <v>36</v>
      </c>
      <c r="W663" s="470" t="s">
        <v>493</v>
      </c>
      <c r="X663" s="470" t="s">
        <v>494</v>
      </c>
      <c r="Y663" s="969">
        <v>22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C36-R20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0.62920138888888899</v>
      </c>
      <c r="Q664" s="484">
        <f t="shared" ca="1" si="171"/>
        <v>0.6293402777777779</v>
      </c>
      <c r="R664" s="486">
        <v>0.10999999940395355</v>
      </c>
      <c r="S664" s="486"/>
      <c r="T664">
        <v>23</v>
      </c>
      <c r="U664" s="469" t="str">
        <f t="shared" si="172"/>
        <v>C36-R20</v>
      </c>
      <c r="V664" s="968">
        <v>36</v>
      </c>
      <c r="W664" s="470" t="s">
        <v>493</v>
      </c>
      <c r="X664" s="470" t="s">
        <v>494</v>
      </c>
      <c r="Y664" s="969">
        <v>20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C36-R18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0.62959490740740753</v>
      </c>
      <c r="Q665" s="484">
        <f t="shared" ca="1" si="171"/>
        <v>0.62974537037037048</v>
      </c>
      <c r="R665" s="486">
        <v>0.10999999940395355</v>
      </c>
      <c r="S665" s="486"/>
      <c r="T665">
        <v>23</v>
      </c>
      <c r="U665" s="469" t="str">
        <f t="shared" si="172"/>
        <v>C36-R18</v>
      </c>
      <c r="V665" s="968">
        <v>36</v>
      </c>
      <c r="W665" s="470" t="s">
        <v>493</v>
      </c>
      <c r="X665" s="470" t="s">
        <v>494</v>
      </c>
      <c r="Y665" s="969">
        <v>18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C36-R16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0.63000000000000012</v>
      </c>
      <c r="Q666" s="484">
        <f t="shared" ca="1" si="171"/>
        <v>0.63015046296296306</v>
      </c>
      <c r="R666" s="486">
        <v>0.10999999940395355</v>
      </c>
      <c r="S666" s="486"/>
      <c r="T666">
        <v>23</v>
      </c>
      <c r="U666" s="469" t="str">
        <f t="shared" si="172"/>
        <v>C36-R16</v>
      </c>
      <c r="V666" s="968">
        <v>36</v>
      </c>
      <c r="W666" s="470" t="s">
        <v>493</v>
      </c>
      <c r="X666" s="470" t="s">
        <v>494</v>
      </c>
      <c r="Y666" s="969">
        <v>16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C36-R14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0.63039351851851866</v>
      </c>
      <c r="Q667" s="484">
        <f t="shared" ca="1" si="171"/>
        <v>0.63054398148148161</v>
      </c>
      <c r="R667" s="486">
        <v>0.10999999940395355</v>
      </c>
      <c r="S667" s="486"/>
      <c r="T667">
        <v>23</v>
      </c>
      <c r="U667" s="469" t="str">
        <f t="shared" si="172"/>
        <v>C36-R14</v>
      </c>
      <c r="V667" s="968">
        <v>36</v>
      </c>
      <c r="W667" s="470" t="s">
        <v>493</v>
      </c>
      <c r="X667" s="470" t="s">
        <v>494</v>
      </c>
      <c r="Y667" s="969">
        <v>14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C36-R12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0.63077546296296305</v>
      </c>
      <c r="Q668" s="484">
        <f t="shared" ca="1" si="171"/>
        <v>0.63094907407407419</v>
      </c>
      <c r="R668" s="486">
        <v>0.10999999940395355</v>
      </c>
      <c r="S668" s="486"/>
      <c r="T668">
        <v>24</v>
      </c>
      <c r="U668" s="469" t="str">
        <f t="shared" si="172"/>
        <v>C36-R12</v>
      </c>
      <c r="V668" s="968">
        <v>36</v>
      </c>
      <c r="W668" s="470" t="s">
        <v>493</v>
      </c>
      <c r="X668" s="470" t="s">
        <v>494</v>
      </c>
      <c r="Y668" s="969">
        <v>12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C36-R10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0.63123842592592605</v>
      </c>
      <c r="Q669" s="484">
        <f t="shared" ca="1" si="171"/>
        <v>0.63141203703703719</v>
      </c>
      <c r="R669" s="486">
        <v>0.10999999940395355</v>
      </c>
      <c r="S669" s="486"/>
      <c r="T669">
        <v>24</v>
      </c>
      <c r="U669" s="469" t="str">
        <f t="shared" si="172"/>
        <v>C36-R10</v>
      </c>
      <c r="V669" s="968">
        <v>36</v>
      </c>
      <c r="W669" s="470" t="s">
        <v>493</v>
      </c>
      <c r="X669" s="470" t="s">
        <v>494</v>
      </c>
      <c r="Y669" s="969">
        <v>10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C36-R8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0.63166666666666682</v>
      </c>
      <c r="Q670" s="484">
        <f t="shared" ca="1" si="171"/>
        <v>0.63182870370370381</v>
      </c>
      <c r="R670" s="486">
        <v>0.10999999940395355</v>
      </c>
      <c r="S670" s="486"/>
      <c r="T670">
        <v>24</v>
      </c>
      <c r="U670" s="469" t="str">
        <f t="shared" si="172"/>
        <v>C36-R8</v>
      </c>
      <c r="V670" s="968">
        <v>36</v>
      </c>
      <c r="W670" s="470" t="s">
        <v>493</v>
      </c>
      <c r="X670" s="470" t="s">
        <v>494</v>
      </c>
      <c r="Y670" s="969">
        <v>8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C36-R6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0.6320717592592594</v>
      </c>
      <c r="Q671" s="484">
        <f t="shared" ca="1" si="171"/>
        <v>0.63222222222222235</v>
      </c>
      <c r="R671" s="486">
        <v>0.10999999940395355</v>
      </c>
      <c r="S671" s="486"/>
      <c r="T671">
        <v>24</v>
      </c>
      <c r="U671" s="469" t="str">
        <f t="shared" si="172"/>
        <v>C36-R6</v>
      </c>
      <c r="V671" s="968">
        <v>36</v>
      </c>
      <c r="W671" s="470" t="s">
        <v>493</v>
      </c>
      <c r="X671" s="470" t="s">
        <v>494</v>
      </c>
      <c r="Y671" s="969">
        <v>6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C36-R4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0.63251157407407421</v>
      </c>
      <c r="Q672" s="484">
        <f t="shared" ca="1" si="171"/>
        <v>0.63268518518518535</v>
      </c>
      <c r="R672" s="486">
        <v>0.10999999940395355</v>
      </c>
      <c r="S672" s="486"/>
      <c r="T672">
        <v>24</v>
      </c>
      <c r="U672" s="469" t="str">
        <f t="shared" si="172"/>
        <v>C36-R4</v>
      </c>
      <c r="V672" s="968">
        <v>36</v>
      </c>
      <c r="W672" s="470" t="s">
        <v>493</v>
      </c>
      <c r="X672" s="470" t="s">
        <v>494</v>
      </c>
      <c r="Y672" s="969">
        <v>4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C36-R2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0.63293981481481498</v>
      </c>
      <c r="Q673" s="484">
        <f t="shared" ca="1" si="171"/>
        <v>0.63311342592592612</v>
      </c>
      <c r="R673" s="486">
        <v>0.10999999940395355</v>
      </c>
      <c r="S673" s="486"/>
      <c r="T673">
        <v>24</v>
      </c>
      <c r="U673" s="469" t="str">
        <f t="shared" si="172"/>
        <v>C36-R2</v>
      </c>
      <c r="V673" s="968">
        <v>36</v>
      </c>
      <c r="W673" s="470" t="s">
        <v>493</v>
      </c>
      <c r="X673" s="470" t="s">
        <v>494</v>
      </c>
      <c r="Y673" s="969">
        <v>2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C37-R1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0.63339120370370394</v>
      </c>
      <c r="Q674" s="484">
        <f t="shared" ca="1" si="171"/>
        <v>0.63355324074074093</v>
      </c>
      <c r="R674" s="486">
        <v>0.10999999940395355</v>
      </c>
      <c r="S674" s="486"/>
      <c r="T674">
        <v>24</v>
      </c>
      <c r="U674" s="469" t="str">
        <f t="shared" si="172"/>
        <v>C37-R1</v>
      </c>
      <c r="V674" s="968">
        <v>37</v>
      </c>
      <c r="W674" s="470" t="s">
        <v>493</v>
      </c>
      <c r="X674" s="470" t="s">
        <v>494</v>
      </c>
      <c r="Y674" s="969">
        <v>1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C37-R3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0.63380787037037056</v>
      </c>
      <c r="Q675" s="484">
        <f t="shared" ca="1" si="171"/>
        <v>0.6339814814814817</v>
      </c>
      <c r="R675" s="486">
        <v>0.10999999940395355</v>
      </c>
      <c r="S675" s="486"/>
      <c r="T675">
        <v>24</v>
      </c>
      <c r="U675" s="469" t="str">
        <f t="shared" si="172"/>
        <v>C37-R3</v>
      </c>
      <c r="V675" s="968">
        <v>37</v>
      </c>
      <c r="W675" s="470" t="s">
        <v>493</v>
      </c>
      <c r="X675" s="470" t="s">
        <v>494</v>
      </c>
      <c r="Y675" s="969">
        <v>3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C37-R5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0.63424768518518537</v>
      </c>
      <c r="Q676" s="484">
        <f t="shared" ref="Q676:Q739" ca="1" si="186">P676+TIME(0,0,RANDBETWEEN(12,15))</f>
        <v>0.63440972222222236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C37-R5</v>
      </c>
      <c r="V676" s="968">
        <v>37</v>
      </c>
      <c r="W676" s="470" t="s">
        <v>493</v>
      </c>
      <c r="X676" s="470" t="s">
        <v>494</v>
      </c>
      <c r="Y676" s="969">
        <v>5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C37-R7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0.63465277777777795</v>
      </c>
      <c r="Q677" s="484">
        <f t="shared" ca="1" si="186"/>
        <v>0.63479166666666687</v>
      </c>
      <c r="R677" s="486">
        <v>0.10999999940395355</v>
      </c>
      <c r="S677" s="486"/>
      <c r="T677">
        <v>24</v>
      </c>
      <c r="U677" s="469" t="str">
        <f t="shared" si="187"/>
        <v>C37-R7</v>
      </c>
      <c r="V677" s="968">
        <v>37</v>
      </c>
      <c r="W677" s="470" t="s">
        <v>493</v>
      </c>
      <c r="X677" s="470" t="s">
        <v>494</v>
      </c>
      <c r="Y677" s="969">
        <v>7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C37-R9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0.63502314814814831</v>
      </c>
      <c r="Q678" s="484">
        <f t="shared" ca="1" si="186"/>
        <v>0.63516203703703722</v>
      </c>
      <c r="R678" s="486">
        <v>0.10999999940395355</v>
      </c>
      <c r="S678" s="486"/>
      <c r="T678">
        <v>24</v>
      </c>
      <c r="U678" s="469" t="str">
        <f t="shared" si="187"/>
        <v>C37-R9</v>
      </c>
      <c r="V678" s="968">
        <v>37</v>
      </c>
      <c r="W678" s="470" t="s">
        <v>493</v>
      </c>
      <c r="X678" s="470" t="s">
        <v>494</v>
      </c>
      <c r="Y678" s="969">
        <v>9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C37-R11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0.63543981481481504</v>
      </c>
      <c r="Q679" s="484">
        <f t="shared" ca="1" si="186"/>
        <v>0.63559027777777799</v>
      </c>
      <c r="R679" s="486">
        <v>0.10999999940395355</v>
      </c>
      <c r="S679" s="486"/>
      <c r="T679">
        <v>24</v>
      </c>
      <c r="U679" s="469" t="str">
        <f t="shared" si="187"/>
        <v>C37-R11</v>
      </c>
      <c r="V679" s="968">
        <v>37</v>
      </c>
      <c r="W679" s="470" t="s">
        <v>493</v>
      </c>
      <c r="X679" s="470" t="s">
        <v>494</v>
      </c>
      <c r="Y679" s="969">
        <v>11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C37-R13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0.63584490740740762</v>
      </c>
      <c r="Q680" s="484">
        <f t="shared" ca="1" si="186"/>
        <v>0.63599537037037057</v>
      </c>
      <c r="R680" s="486">
        <v>0.10999999940395355</v>
      </c>
      <c r="S680" s="486"/>
      <c r="T680">
        <v>24</v>
      </c>
      <c r="U680" s="469" t="str">
        <f t="shared" si="187"/>
        <v>C37-R13</v>
      </c>
      <c r="V680" s="968">
        <v>37</v>
      </c>
      <c r="W680" s="470" t="s">
        <v>493</v>
      </c>
      <c r="X680" s="470" t="s">
        <v>494</v>
      </c>
      <c r="Y680" s="969">
        <v>13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C37-R15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0.63627314814814839</v>
      </c>
      <c r="Q681" s="484">
        <f t="shared" ca="1" si="186"/>
        <v>0.63644675925925953</v>
      </c>
      <c r="R681" s="486">
        <v>0.10999999940395355</v>
      </c>
      <c r="S681" s="486"/>
      <c r="T681">
        <v>24</v>
      </c>
      <c r="U681" s="469" t="str">
        <f t="shared" si="187"/>
        <v>C37-R15</v>
      </c>
      <c r="V681" s="968">
        <v>37</v>
      </c>
      <c r="W681" s="470" t="s">
        <v>493</v>
      </c>
      <c r="X681" s="470" t="s">
        <v>494</v>
      </c>
      <c r="Y681" s="969">
        <v>15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C37-R17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0.63673611111111139</v>
      </c>
      <c r="Q682" s="484">
        <f t="shared" ca="1" si="186"/>
        <v>0.63689814814814838</v>
      </c>
      <c r="R682" s="486">
        <v>0.10999999940395355</v>
      </c>
      <c r="S682" s="486"/>
      <c r="T682">
        <v>24</v>
      </c>
      <c r="U682" s="469" t="str">
        <f t="shared" si="187"/>
        <v>C37-R17</v>
      </c>
      <c r="V682" s="968">
        <v>37</v>
      </c>
      <c r="W682" s="470" t="s">
        <v>493</v>
      </c>
      <c r="X682" s="470" t="s">
        <v>494</v>
      </c>
      <c r="Y682" s="969">
        <v>17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C37-R19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0.6371759259259262</v>
      </c>
      <c r="Q683" s="484">
        <f t="shared" ca="1" si="186"/>
        <v>0.63734953703703734</v>
      </c>
      <c r="R683" s="486">
        <v>0.10999999940395355</v>
      </c>
      <c r="S683" s="486"/>
      <c r="T683">
        <v>24</v>
      </c>
      <c r="U683" s="469" t="str">
        <f t="shared" si="187"/>
        <v>C37-R19</v>
      </c>
      <c r="V683" s="968">
        <v>37</v>
      </c>
      <c r="W683" s="470" t="s">
        <v>493</v>
      </c>
      <c r="X683" s="470" t="s">
        <v>494</v>
      </c>
      <c r="Y683" s="969">
        <v>19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C37-R21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0.63758101851851878</v>
      </c>
      <c r="Q684" s="484">
        <f t="shared" ca="1" si="186"/>
        <v>0.63773148148148173</v>
      </c>
      <c r="R684" s="486">
        <v>0.10999999940395355</v>
      </c>
      <c r="S684" s="486"/>
      <c r="T684">
        <v>24</v>
      </c>
      <c r="U684" s="469" t="str">
        <f t="shared" si="187"/>
        <v>C37-R21</v>
      </c>
      <c r="V684" s="968">
        <v>37</v>
      </c>
      <c r="W684" s="470" t="s">
        <v>493</v>
      </c>
      <c r="X684" s="470" t="s">
        <v>494</v>
      </c>
      <c r="Y684" s="969">
        <v>21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C37-R23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0.63798611111111136</v>
      </c>
      <c r="Q685" s="484">
        <f t="shared" ca="1" si="186"/>
        <v>0.6381597222222225</v>
      </c>
      <c r="R685" s="486">
        <v>0.10999999940395355</v>
      </c>
      <c r="S685" s="486"/>
      <c r="T685">
        <v>24</v>
      </c>
      <c r="U685" s="469" t="str">
        <f t="shared" si="187"/>
        <v>C37-R23</v>
      </c>
      <c r="V685" s="968">
        <v>37</v>
      </c>
      <c r="W685" s="470" t="s">
        <v>493</v>
      </c>
      <c r="X685" s="470" t="s">
        <v>494</v>
      </c>
      <c r="Y685" s="969">
        <v>23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C37-R25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0.63842592592592617</v>
      </c>
      <c r="Q686" s="484">
        <f t="shared" ca="1" si="186"/>
        <v>0.63858796296296316</v>
      </c>
      <c r="R686" s="486">
        <v>0.10999999940395355</v>
      </c>
      <c r="S686" s="486"/>
      <c r="T686">
        <v>24</v>
      </c>
      <c r="U686" s="469" t="str">
        <f t="shared" si="187"/>
        <v>C37-R25</v>
      </c>
      <c r="V686" s="968">
        <v>37</v>
      </c>
      <c r="W686" s="470" t="s">
        <v>493</v>
      </c>
      <c r="X686" s="470" t="s">
        <v>494</v>
      </c>
      <c r="Y686" s="969">
        <v>25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C37-R27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0.63886574074074098</v>
      </c>
      <c r="Q687" s="484">
        <f t="shared" ca="1" si="186"/>
        <v>0.63900462962962989</v>
      </c>
      <c r="R687" s="486">
        <v>0.10999999940395355</v>
      </c>
      <c r="S687" s="486"/>
      <c r="T687">
        <v>24</v>
      </c>
      <c r="U687" s="469" t="str">
        <f t="shared" si="187"/>
        <v>C37-R27</v>
      </c>
      <c r="V687" s="968">
        <v>37</v>
      </c>
      <c r="W687" s="470" t="s">
        <v>493</v>
      </c>
      <c r="X687" s="470" t="s">
        <v>494</v>
      </c>
      <c r="Y687" s="969">
        <v>27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C37-R29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0.63924768518518549</v>
      </c>
      <c r="Q688" s="484">
        <f t="shared" ca="1" si="186"/>
        <v>0.63940972222222248</v>
      </c>
      <c r="R688" s="486">
        <v>0.10999999940395355</v>
      </c>
      <c r="S688" s="486"/>
      <c r="T688">
        <v>24</v>
      </c>
      <c r="U688" s="469" t="str">
        <f t="shared" si="187"/>
        <v>C37-R29</v>
      </c>
      <c r="V688" s="968">
        <v>37</v>
      </c>
      <c r="W688" s="470" t="s">
        <v>493</v>
      </c>
      <c r="X688" s="470" t="s">
        <v>494</v>
      </c>
      <c r="Y688" s="969">
        <v>29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C37-R31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0.6396875000000003</v>
      </c>
      <c r="Q689" s="484">
        <f t="shared" ca="1" si="186"/>
        <v>0.63983796296296325</v>
      </c>
      <c r="R689" s="486">
        <v>0.10999999940395355</v>
      </c>
      <c r="S689" s="486"/>
      <c r="T689">
        <v>24</v>
      </c>
      <c r="U689" s="469" t="str">
        <f t="shared" si="187"/>
        <v>C37-R31</v>
      </c>
      <c r="V689" s="968">
        <v>37</v>
      </c>
      <c r="W689" s="470" t="s">
        <v>493</v>
      </c>
      <c r="X689" s="470" t="s">
        <v>494</v>
      </c>
      <c r="Y689" s="969">
        <v>31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C37-R33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0.64009259259259288</v>
      </c>
      <c r="Q690" s="484">
        <f t="shared" ca="1" si="186"/>
        <v>0.64026620370370402</v>
      </c>
      <c r="R690" s="486">
        <v>0.10999999940395355</v>
      </c>
      <c r="S690" s="486"/>
      <c r="T690">
        <v>24</v>
      </c>
      <c r="U690" s="469" t="str">
        <f t="shared" si="187"/>
        <v>C37-R33</v>
      </c>
      <c r="V690" s="968">
        <v>37</v>
      </c>
      <c r="W690" s="470" t="s">
        <v>493</v>
      </c>
      <c r="X690" s="470" t="s">
        <v>494</v>
      </c>
      <c r="Y690" s="969">
        <v>33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C37-R35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0.64052083333333365</v>
      </c>
      <c r="Q691" s="484">
        <f t="shared" ca="1" si="186"/>
        <v>0.64065972222222256</v>
      </c>
      <c r="R691" s="486">
        <v>0.10999999940395355</v>
      </c>
      <c r="S691" s="486"/>
      <c r="T691">
        <v>24</v>
      </c>
      <c r="U691" s="469" t="str">
        <f t="shared" si="187"/>
        <v>C37-R35</v>
      </c>
      <c r="V691" s="968">
        <v>37</v>
      </c>
      <c r="W691" s="470" t="s">
        <v>493</v>
      </c>
      <c r="X691" s="470" t="s">
        <v>494</v>
      </c>
      <c r="Y691" s="969">
        <v>35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C37-R37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0.64091435185185219</v>
      </c>
      <c r="Q692" s="484">
        <f t="shared" ca="1" si="186"/>
        <v>0.6410532407407411</v>
      </c>
      <c r="R692" s="486">
        <v>0.10999999940395355</v>
      </c>
      <c r="S692" s="486"/>
      <c r="T692">
        <v>24</v>
      </c>
      <c r="U692" s="469" t="str">
        <f t="shared" si="187"/>
        <v>C37-R37</v>
      </c>
      <c r="V692" s="968">
        <v>37</v>
      </c>
      <c r="W692" s="470" t="s">
        <v>493</v>
      </c>
      <c r="X692" s="470" t="s">
        <v>494</v>
      </c>
      <c r="Y692" s="969">
        <v>37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C37-R39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0.64131944444444478</v>
      </c>
      <c r="Q693" s="484">
        <f t="shared" ca="1" si="186"/>
        <v>0.64148148148148176</v>
      </c>
      <c r="R693" s="486">
        <v>0.10999999940395355</v>
      </c>
      <c r="S693" s="486"/>
      <c r="T693">
        <v>24</v>
      </c>
      <c r="U693" s="469" t="str">
        <f t="shared" si="187"/>
        <v>C37-R39</v>
      </c>
      <c r="V693" s="968">
        <v>37</v>
      </c>
      <c r="W693" s="470" t="s">
        <v>493</v>
      </c>
      <c r="X693" s="470" t="s">
        <v>494</v>
      </c>
      <c r="Y693" s="969">
        <v>39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C37-R41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0.64174768518518543</v>
      </c>
      <c r="Q694" s="484">
        <f t="shared" ca="1" si="186"/>
        <v>0.64190972222222242</v>
      </c>
      <c r="R694" s="486">
        <v>0.10999999940395355</v>
      </c>
      <c r="S694" s="486"/>
      <c r="T694">
        <v>25</v>
      </c>
      <c r="U694" s="469" t="str">
        <f t="shared" si="187"/>
        <v>C37-R41</v>
      </c>
      <c r="V694" s="968">
        <v>37</v>
      </c>
      <c r="W694" s="470" t="s">
        <v>493</v>
      </c>
      <c r="X694" s="470" t="s">
        <v>494</v>
      </c>
      <c r="Y694" s="969">
        <v>41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C37-R43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0.64217592592592609</v>
      </c>
      <c r="Q695" s="484">
        <f t="shared" ca="1" si="186"/>
        <v>0.64233796296296308</v>
      </c>
      <c r="R695" s="486">
        <v>0.10999999940395355</v>
      </c>
      <c r="S695" s="486"/>
      <c r="T695">
        <v>25</v>
      </c>
      <c r="U695" s="469" t="str">
        <f t="shared" si="187"/>
        <v>C37-R43</v>
      </c>
      <c r="V695" s="968">
        <v>37</v>
      </c>
      <c r="W695" s="470" t="s">
        <v>493</v>
      </c>
      <c r="X695" s="470" t="s">
        <v>494</v>
      </c>
      <c r="Y695" s="969">
        <v>43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C38-R46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0.64256944444444453</v>
      </c>
      <c r="Q696" s="484">
        <f t="shared" ca="1" si="186"/>
        <v>0.64271990740740748</v>
      </c>
      <c r="R696" s="486">
        <v>0.10999999940395355</v>
      </c>
      <c r="S696" s="486"/>
      <c r="T696">
        <v>25</v>
      </c>
      <c r="U696" s="469" t="str">
        <f t="shared" si="187"/>
        <v>C38-R46</v>
      </c>
      <c r="V696" s="968">
        <v>38</v>
      </c>
      <c r="W696" s="470" t="s">
        <v>493</v>
      </c>
      <c r="X696" s="470" t="s">
        <v>494</v>
      </c>
      <c r="Y696" s="969">
        <v>46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C38-R44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0.64297453703703711</v>
      </c>
      <c r="Q697" s="484">
        <f t="shared" ca="1" si="186"/>
        <v>0.64311342592592602</v>
      </c>
      <c r="R697" s="486">
        <v>0.10999999940395355</v>
      </c>
      <c r="S697" s="486"/>
      <c r="T697">
        <v>25</v>
      </c>
      <c r="U697" s="469" t="str">
        <f t="shared" si="187"/>
        <v>C38-R44</v>
      </c>
      <c r="V697" s="968">
        <v>38</v>
      </c>
      <c r="W697" s="470" t="s">
        <v>493</v>
      </c>
      <c r="X697" s="470" t="s">
        <v>494</v>
      </c>
      <c r="Y697" s="969">
        <v>44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C38-R42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0.64337962962962969</v>
      </c>
      <c r="Q698" s="484">
        <f t="shared" ca="1" si="186"/>
        <v>0.64355324074074083</v>
      </c>
      <c r="R698" s="486">
        <v>0.10999999940395355</v>
      </c>
      <c r="S698" s="486"/>
      <c r="T698">
        <v>25</v>
      </c>
      <c r="U698" s="469" t="str">
        <f t="shared" si="187"/>
        <v>C38-R42</v>
      </c>
      <c r="V698" s="968">
        <v>38</v>
      </c>
      <c r="W698" s="470" t="s">
        <v>493</v>
      </c>
      <c r="X698" s="470" t="s">
        <v>494</v>
      </c>
      <c r="Y698" s="969">
        <v>42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C38-R40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0.64379629629629642</v>
      </c>
      <c r="Q699" s="484">
        <f t="shared" ca="1" si="186"/>
        <v>0.64395833333333341</v>
      </c>
      <c r="R699" s="486">
        <v>0.10999999940395355</v>
      </c>
      <c r="S699" s="486"/>
      <c r="T699">
        <v>25</v>
      </c>
      <c r="U699" s="469" t="str">
        <f t="shared" si="187"/>
        <v>C38-R40</v>
      </c>
      <c r="V699" s="968">
        <v>38</v>
      </c>
      <c r="W699" s="470" t="s">
        <v>493</v>
      </c>
      <c r="X699" s="470" t="s">
        <v>494</v>
      </c>
      <c r="Y699" s="969">
        <v>40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C38-R38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0.644201388888889</v>
      </c>
      <c r="Q700" s="484">
        <f t="shared" ca="1" si="186"/>
        <v>0.64434027777777791</v>
      </c>
      <c r="R700" s="486">
        <v>0.10999999940395355</v>
      </c>
      <c r="S700" s="486"/>
      <c r="T700">
        <v>25</v>
      </c>
      <c r="U700" s="469" t="str">
        <f t="shared" si="187"/>
        <v>C38-R38</v>
      </c>
      <c r="V700" s="968">
        <v>38</v>
      </c>
      <c r="W700" s="470" t="s">
        <v>493</v>
      </c>
      <c r="X700" s="470" t="s">
        <v>494</v>
      </c>
      <c r="Y700" s="969">
        <v>38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C38-R36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0.64461805555555574</v>
      </c>
      <c r="Q701" s="484">
        <f t="shared" ca="1" si="186"/>
        <v>0.64479166666666687</v>
      </c>
      <c r="R701" s="486">
        <v>0.10999999940395355</v>
      </c>
      <c r="S701" s="486"/>
      <c r="T701">
        <v>25</v>
      </c>
      <c r="U701" s="469" t="str">
        <f t="shared" si="187"/>
        <v>C38-R36</v>
      </c>
      <c r="V701" s="968">
        <v>38</v>
      </c>
      <c r="W701" s="470" t="s">
        <v>493</v>
      </c>
      <c r="X701" s="470" t="s">
        <v>494</v>
      </c>
      <c r="Y701" s="969">
        <v>36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C38-R34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0.64502314814814832</v>
      </c>
      <c r="Q702" s="484">
        <f t="shared" ca="1" si="186"/>
        <v>0.64516203703703723</v>
      </c>
      <c r="R702" s="486">
        <v>0.10999999940395355</v>
      </c>
      <c r="S702" s="486"/>
      <c r="T702">
        <v>25</v>
      </c>
      <c r="U702" s="469" t="str">
        <f t="shared" si="187"/>
        <v>C38-R34</v>
      </c>
      <c r="V702" s="968">
        <v>38</v>
      </c>
      <c r="W702" s="470" t="s">
        <v>493</v>
      </c>
      <c r="X702" s="470" t="s">
        <v>494</v>
      </c>
      <c r="Y702" s="969">
        <v>34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C38-R32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0.6454282407407409</v>
      </c>
      <c r="Q703" s="484">
        <f t="shared" ca="1" si="186"/>
        <v>0.64560185185185204</v>
      </c>
      <c r="R703" s="486">
        <v>0.10999999940395355</v>
      </c>
      <c r="S703" s="486"/>
      <c r="T703">
        <v>25</v>
      </c>
      <c r="U703" s="469" t="str">
        <f t="shared" si="187"/>
        <v>C38-R32</v>
      </c>
      <c r="V703" s="968">
        <v>38</v>
      </c>
      <c r="W703" s="470" t="s">
        <v>493</v>
      </c>
      <c r="X703" s="470" t="s">
        <v>494</v>
      </c>
      <c r="Y703" s="969">
        <v>32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C38-R30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0.64583333333333348</v>
      </c>
      <c r="Q704" s="484">
        <f t="shared" ca="1" si="186"/>
        <v>0.64598379629629643</v>
      </c>
      <c r="R704" s="486">
        <v>0.10999999940395355</v>
      </c>
      <c r="S704" s="486"/>
      <c r="T704">
        <v>25</v>
      </c>
      <c r="U704" s="469" t="str">
        <f t="shared" si="187"/>
        <v>C38-R30</v>
      </c>
      <c r="V704" s="968">
        <v>38</v>
      </c>
      <c r="W704" s="470" t="s">
        <v>493</v>
      </c>
      <c r="X704" s="470" t="s">
        <v>494</v>
      </c>
      <c r="Y704" s="969">
        <v>30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C38-R28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0.64626157407407425</v>
      </c>
      <c r="Q705" s="484">
        <f t="shared" ca="1" si="186"/>
        <v>0.64643518518518539</v>
      </c>
      <c r="R705" s="486">
        <v>0.10999999940395355</v>
      </c>
      <c r="S705" s="486"/>
      <c r="T705">
        <v>25</v>
      </c>
      <c r="U705" s="469" t="str">
        <f t="shared" si="187"/>
        <v>C38-R28</v>
      </c>
      <c r="V705" s="968">
        <v>38</v>
      </c>
      <c r="W705" s="470" t="s">
        <v>493</v>
      </c>
      <c r="X705" s="470" t="s">
        <v>494</v>
      </c>
      <c r="Y705" s="969">
        <v>28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C38-R26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0.64667824074074098</v>
      </c>
      <c r="Q706" s="484">
        <f t="shared" ca="1" si="186"/>
        <v>0.64685185185185212</v>
      </c>
      <c r="R706" s="486">
        <v>0.10999999940395355</v>
      </c>
      <c r="S706" s="486"/>
      <c r="T706">
        <v>25</v>
      </c>
      <c r="U706" s="469" t="str">
        <f t="shared" si="187"/>
        <v>C38-R26</v>
      </c>
      <c r="V706" s="968">
        <v>38</v>
      </c>
      <c r="W706" s="470" t="s">
        <v>493</v>
      </c>
      <c r="X706" s="470" t="s">
        <v>494</v>
      </c>
      <c r="Y706" s="969">
        <v>26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C38-R24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0.64708333333333357</v>
      </c>
      <c r="Q707" s="484">
        <f t="shared" ca="1" si="186"/>
        <v>0.6472569444444447</v>
      </c>
      <c r="R707" s="486">
        <v>0.10999999940395355</v>
      </c>
      <c r="S707" s="486"/>
      <c r="T707">
        <v>25</v>
      </c>
      <c r="U707" s="469" t="str">
        <f t="shared" si="187"/>
        <v>C38-R24</v>
      </c>
      <c r="V707" s="968">
        <v>38</v>
      </c>
      <c r="W707" s="470" t="s">
        <v>493</v>
      </c>
      <c r="X707" s="470" t="s">
        <v>494</v>
      </c>
      <c r="Y707" s="969">
        <v>24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C38-R22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0.64754629629629656</v>
      </c>
      <c r="Q708" s="484">
        <f t="shared" ca="1" si="186"/>
        <v>0.6477199074074077</v>
      </c>
      <c r="R708" s="486">
        <v>0.10999999940395355</v>
      </c>
      <c r="S708" s="486"/>
      <c r="T708">
        <v>25</v>
      </c>
      <c r="U708" s="469" t="str">
        <f t="shared" si="187"/>
        <v>C38-R22</v>
      </c>
      <c r="V708" s="968">
        <v>38</v>
      </c>
      <c r="W708" s="470" t="s">
        <v>493</v>
      </c>
      <c r="X708" s="470" t="s">
        <v>494</v>
      </c>
      <c r="Y708" s="969">
        <v>22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C38-R20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0.64800925925925956</v>
      </c>
      <c r="Q709" s="484">
        <f t="shared" ca="1" si="186"/>
        <v>0.64817129629629655</v>
      </c>
      <c r="R709" s="486">
        <v>0.10999999940395355</v>
      </c>
      <c r="S709" s="486"/>
      <c r="T709">
        <v>25</v>
      </c>
      <c r="U709" s="469" t="str">
        <f t="shared" si="187"/>
        <v>C38-R20</v>
      </c>
      <c r="V709" s="968">
        <v>38</v>
      </c>
      <c r="W709" s="470" t="s">
        <v>493</v>
      </c>
      <c r="X709" s="470" t="s">
        <v>494</v>
      </c>
      <c r="Y709" s="969">
        <v>20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C38-R18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0.64840277777777799</v>
      </c>
      <c r="Q710" s="484">
        <f t="shared" ca="1" si="186"/>
        <v>0.64855324074074094</v>
      </c>
      <c r="R710" s="486">
        <v>0.10999999940395355</v>
      </c>
      <c r="S710" s="486"/>
      <c r="T710">
        <v>25</v>
      </c>
      <c r="U710" s="469" t="str">
        <f t="shared" si="187"/>
        <v>C38-R18</v>
      </c>
      <c r="V710" s="968">
        <v>38</v>
      </c>
      <c r="W710" s="470" t="s">
        <v>493</v>
      </c>
      <c r="X710" s="470" t="s">
        <v>494</v>
      </c>
      <c r="Y710" s="969">
        <v>18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C38-R16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0.64883101851851877</v>
      </c>
      <c r="Q711" s="484">
        <f t="shared" ca="1" si="186"/>
        <v>0.64899305555555575</v>
      </c>
      <c r="R711" s="486">
        <v>0.10999999940395355</v>
      </c>
      <c r="S711" s="486"/>
      <c r="T711">
        <v>25</v>
      </c>
      <c r="U711" s="469" t="str">
        <f t="shared" si="187"/>
        <v>C38-R16</v>
      </c>
      <c r="V711" s="968">
        <v>38</v>
      </c>
      <c r="W711" s="470" t="s">
        <v>493</v>
      </c>
      <c r="X711" s="470" t="s">
        <v>494</v>
      </c>
      <c r="Y711" s="969">
        <v>16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C38-R14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0.64928240740740761</v>
      </c>
      <c r="Q712" s="484">
        <f t="shared" ca="1" si="186"/>
        <v>0.64942129629629652</v>
      </c>
      <c r="R712" s="486">
        <v>0.10999999940395355</v>
      </c>
      <c r="S712" s="486"/>
      <c r="T712">
        <v>25</v>
      </c>
      <c r="U712" s="469" t="str">
        <f t="shared" si="187"/>
        <v>C38-R14</v>
      </c>
      <c r="V712" s="968">
        <v>38</v>
      </c>
      <c r="W712" s="470" t="s">
        <v>493</v>
      </c>
      <c r="X712" s="470" t="s">
        <v>494</v>
      </c>
      <c r="Y712" s="969">
        <v>14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C38-R12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0.64971064814814838</v>
      </c>
      <c r="Q713" s="484">
        <f t="shared" ca="1" si="186"/>
        <v>0.64986111111111133</v>
      </c>
      <c r="R713" s="486">
        <v>0.10999999940395355</v>
      </c>
      <c r="S713" s="486"/>
      <c r="T713">
        <v>25</v>
      </c>
      <c r="U713" s="469" t="str">
        <f t="shared" si="187"/>
        <v>C38-R12</v>
      </c>
      <c r="V713" s="968">
        <v>38</v>
      </c>
      <c r="W713" s="470" t="s">
        <v>493</v>
      </c>
      <c r="X713" s="470" t="s">
        <v>494</v>
      </c>
      <c r="Y713" s="969">
        <v>12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C38-R10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0.65010416666666693</v>
      </c>
      <c r="Q714" s="484">
        <f t="shared" ca="1" si="186"/>
        <v>0.65027777777777807</v>
      </c>
      <c r="R714" s="486">
        <v>0.10999999940395355</v>
      </c>
      <c r="S714" s="486"/>
      <c r="T714">
        <v>25</v>
      </c>
      <c r="U714" s="469" t="str">
        <f t="shared" si="187"/>
        <v>C38-R10</v>
      </c>
      <c r="V714" s="968">
        <v>38</v>
      </c>
      <c r="W714" s="470" t="s">
        <v>493</v>
      </c>
      <c r="X714" s="470" t="s">
        <v>494</v>
      </c>
      <c r="Y714" s="969">
        <v>10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C38-R8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0.65050925925925951</v>
      </c>
      <c r="Q715" s="484">
        <f t="shared" ca="1" si="186"/>
        <v>0.65065972222222246</v>
      </c>
      <c r="R715" s="486">
        <v>0.10999999940395355</v>
      </c>
      <c r="S715" s="486"/>
      <c r="T715">
        <v>25</v>
      </c>
      <c r="U715" s="469" t="str">
        <f t="shared" si="187"/>
        <v>C38-R8</v>
      </c>
      <c r="V715" s="968">
        <v>38</v>
      </c>
      <c r="W715" s="470" t="s">
        <v>493</v>
      </c>
      <c r="X715" s="470" t="s">
        <v>494</v>
      </c>
      <c r="Y715" s="969">
        <v>8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C38-R6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0.65093750000000028</v>
      </c>
      <c r="Q716" s="484">
        <f t="shared" ca="1" si="186"/>
        <v>0.65108796296296323</v>
      </c>
      <c r="R716" s="486">
        <v>0.10999999940395355</v>
      </c>
      <c r="S716" s="486"/>
      <c r="T716">
        <v>25</v>
      </c>
      <c r="U716" s="469" t="str">
        <f t="shared" si="187"/>
        <v>C38-R6</v>
      </c>
      <c r="V716" s="968">
        <v>38</v>
      </c>
      <c r="W716" s="470" t="s">
        <v>493</v>
      </c>
      <c r="X716" s="470" t="s">
        <v>494</v>
      </c>
      <c r="Y716" s="969">
        <v>6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C38-R4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0.65133101851851882</v>
      </c>
      <c r="Q717" s="484">
        <f t="shared" ca="1" si="186"/>
        <v>0.65149305555555581</v>
      </c>
      <c r="R717" s="486">
        <v>0.10999999940395355</v>
      </c>
      <c r="S717" s="486"/>
      <c r="T717">
        <v>25</v>
      </c>
      <c r="U717" s="469" t="str">
        <f t="shared" si="187"/>
        <v>C38-R4</v>
      </c>
      <c r="V717" s="968">
        <v>38</v>
      </c>
      <c r="W717" s="470" t="s">
        <v>493</v>
      </c>
      <c r="X717" s="470" t="s">
        <v>494</v>
      </c>
      <c r="Y717" s="969">
        <v>4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C38-R2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0.65178240740740767</v>
      </c>
      <c r="Q718" s="484">
        <f t="shared" ca="1" si="186"/>
        <v>0.65192129629629658</v>
      </c>
      <c r="R718" s="486">
        <v>0.10999999940395355</v>
      </c>
      <c r="S718" s="486"/>
      <c r="T718">
        <v>25</v>
      </c>
      <c r="U718" s="469" t="str">
        <f t="shared" si="187"/>
        <v>C38-R2</v>
      </c>
      <c r="V718" s="968">
        <v>38</v>
      </c>
      <c r="W718" s="470" t="s">
        <v>493</v>
      </c>
      <c r="X718" s="470" t="s">
        <v>494</v>
      </c>
      <c r="Y718" s="969">
        <v>2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C39-R1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0.65221064814814844</v>
      </c>
      <c r="Q719" s="484">
        <f t="shared" ca="1" si="186"/>
        <v>0.65236111111111139</v>
      </c>
      <c r="R719" s="486">
        <v>0.10999999940395355</v>
      </c>
      <c r="S719" s="486"/>
      <c r="T719">
        <v>25</v>
      </c>
      <c r="U719" s="469" t="str">
        <f t="shared" si="187"/>
        <v>C39-R1</v>
      </c>
      <c r="V719" s="968">
        <v>39</v>
      </c>
      <c r="W719" s="470" t="s">
        <v>493</v>
      </c>
      <c r="X719" s="470" t="s">
        <v>494</v>
      </c>
      <c r="Y719" s="969">
        <v>1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C39-R3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0.65259259259259284</v>
      </c>
      <c r="Q720" s="484">
        <f t="shared" ca="1" si="186"/>
        <v>0.65274305555555578</v>
      </c>
      <c r="R720" s="486">
        <v>0.10999999940395355</v>
      </c>
      <c r="S720" s="486"/>
      <c r="T720">
        <v>26</v>
      </c>
      <c r="U720" s="469" t="str">
        <f t="shared" si="187"/>
        <v>C39-R3</v>
      </c>
      <c r="V720" s="968">
        <v>39</v>
      </c>
      <c r="W720" s="470" t="s">
        <v>493</v>
      </c>
      <c r="X720" s="470" t="s">
        <v>494</v>
      </c>
      <c r="Y720" s="969">
        <v>3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C39-R5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0.65300925925925946</v>
      </c>
      <c r="Q721" s="484">
        <f t="shared" ca="1" si="186"/>
        <v>0.65315972222222241</v>
      </c>
      <c r="R721" s="486">
        <v>0.10999999940395355</v>
      </c>
      <c r="S721" s="486"/>
      <c r="T721">
        <v>26</v>
      </c>
      <c r="U721" s="469" t="str">
        <f t="shared" si="187"/>
        <v>C39-R5</v>
      </c>
      <c r="V721" s="968">
        <v>39</v>
      </c>
      <c r="W721" s="470" t="s">
        <v>493</v>
      </c>
      <c r="X721" s="470" t="s">
        <v>494</v>
      </c>
      <c r="Y721" s="969">
        <v>5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C39-R7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0.65339120370370385</v>
      </c>
      <c r="Q722" s="484">
        <f t="shared" ca="1" si="186"/>
        <v>0.65353009259259276</v>
      </c>
      <c r="R722" s="486">
        <v>0.10999999940395355</v>
      </c>
      <c r="S722" s="486"/>
      <c r="T722">
        <v>26</v>
      </c>
      <c r="U722" s="469" t="str">
        <f t="shared" si="187"/>
        <v>C39-R7</v>
      </c>
      <c r="V722" s="968">
        <v>39</v>
      </c>
      <c r="W722" s="470" t="s">
        <v>493</v>
      </c>
      <c r="X722" s="470" t="s">
        <v>494</v>
      </c>
      <c r="Y722" s="969">
        <v>7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C39-R9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0.65377314814814835</v>
      </c>
      <c r="Q723" s="484">
        <f t="shared" ca="1" si="186"/>
        <v>0.6539236111111113</v>
      </c>
      <c r="R723" s="486">
        <v>0.10999999940395355</v>
      </c>
      <c r="S723" s="486"/>
      <c r="T723">
        <v>26</v>
      </c>
      <c r="U723" s="469" t="str">
        <f t="shared" si="187"/>
        <v>C39-R9</v>
      </c>
      <c r="V723" s="968">
        <v>39</v>
      </c>
      <c r="W723" s="470" t="s">
        <v>493</v>
      </c>
      <c r="X723" s="470" t="s">
        <v>494</v>
      </c>
      <c r="Y723" s="969">
        <v>9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C39-R11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0.65415509259259275</v>
      </c>
      <c r="Q724" s="484">
        <f t="shared" ca="1" si="186"/>
        <v>0.65429398148148166</v>
      </c>
      <c r="R724" s="486">
        <v>0.10999999940395355</v>
      </c>
      <c r="S724" s="486"/>
      <c r="T724">
        <v>26</v>
      </c>
      <c r="U724" s="469" t="str">
        <f t="shared" si="187"/>
        <v>C39-R11</v>
      </c>
      <c r="V724" s="968">
        <v>39</v>
      </c>
      <c r="W724" s="470" t="s">
        <v>493</v>
      </c>
      <c r="X724" s="470" t="s">
        <v>494</v>
      </c>
      <c r="Y724" s="969">
        <v>11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C39-R13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0.65454861111111129</v>
      </c>
      <c r="Q725" s="484">
        <f t="shared" ca="1" si="186"/>
        <v>0.65469907407407424</v>
      </c>
      <c r="R725" s="486">
        <v>0.10999999940395355</v>
      </c>
      <c r="S725" s="486"/>
      <c r="T725">
        <v>26</v>
      </c>
      <c r="U725" s="469" t="str">
        <f t="shared" si="187"/>
        <v>C39-R13</v>
      </c>
      <c r="V725" s="968">
        <v>39</v>
      </c>
      <c r="W725" s="470" t="s">
        <v>493</v>
      </c>
      <c r="X725" s="470" t="s">
        <v>494</v>
      </c>
      <c r="Y725" s="969">
        <v>13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C39-R15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0.65494212962962983</v>
      </c>
      <c r="Q726" s="484">
        <f t="shared" ca="1" si="186"/>
        <v>0.65510416666666682</v>
      </c>
      <c r="R726" s="486">
        <v>0.10999999940395355</v>
      </c>
      <c r="S726" s="486"/>
      <c r="T726">
        <v>26</v>
      </c>
      <c r="U726" s="469" t="str">
        <f t="shared" si="187"/>
        <v>C39-R15</v>
      </c>
      <c r="V726" s="968">
        <v>39</v>
      </c>
      <c r="W726" s="470" t="s">
        <v>493</v>
      </c>
      <c r="X726" s="470" t="s">
        <v>494</v>
      </c>
      <c r="Y726" s="969">
        <v>15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C39-R17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0.65538194444444464</v>
      </c>
      <c r="Q727" s="484">
        <f t="shared" ca="1" si="186"/>
        <v>0.65554398148148163</v>
      </c>
      <c r="R727" s="486">
        <v>0.10999999940395355</v>
      </c>
      <c r="S727" s="486"/>
      <c r="T727">
        <v>26</v>
      </c>
      <c r="U727" s="469" t="str">
        <f t="shared" si="187"/>
        <v>C39-R17</v>
      </c>
      <c r="V727" s="968">
        <v>39</v>
      </c>
      <c r="W727" s="470" t="s">
        <v>493</v>
      </c>
      <c r="X727" s="470" t="s">
        <v>494</v>
      </c>
      <c r="Y727" s="969">
        <v>17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C39-R19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0.65578703703703722</v>
      </c>
      <c r="Q728" s="484">
        <f t="shared" ca="1" si="186"/>
        <v>0.65594907407407421</v>
      </c>
      <c r="R728" s="486">
        <v>0.10999999940395355</v>
      </c>
      <c r="S728" s="486"/>
      <c r="T728">
        <v>26</v>
      </c>
      <c r="U728" s="469" t="str">
        <f t="shared" si="187"/>
        <v>C39-R19</v>
      </c>
      <c r="V728" s="968">
        <v>39</v>
      </c>
      <c r="W728" s="470" t="s">
        <v>493</v>
      </c>
      <c r="X728" s="470" t="s">
        <v>494</v>
      </c>
      <c r="Y728" s="969">
        <v>19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C39-R21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0.65619212962962981</v>
      </c>
      <c r="Q729" s="484">
        <f t="shared" ca="1" si="186"/>
        <v>0.65633101851851872</v>
      </c>
      <c r="R729" s="486">
        <v>0.10999999940395355</v>
      </c>
      <c r="S729" s="486"/>
      <c r="T729">
        <v>26</v>
      </c>
      <c r="U729" s="469" t="str">
        <f t="shared" si="187"/>
        <v>C39-R21</v>
      </c>
      <c r="V729" s="968">
        <v>39</v>
      </c>
      <c r="W729" s="470" t="s">
        <v>493</v>
      </c>
      <c r="X729" s="470" t="s">
        <v>494</v>
      </c>
      <c r="Y729" s="969">
        <v>21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C39-R23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0.65656250000000016</v>
      </c>
      <c r="Q730" s="484">
        <f t="shared" ca="1" si="186"/>
        <v>0.65671296296296311</v>
      </c>
      <c r="R730" s="486">
        <v>0.10999999940395355</v>
      </c>
      <c r="S730" s="486"/>
      <c r="T730">
        <v>26</v>
      </c>
      <c r="U730" s="469" t="str">
        <f t="shared" si="187"/>
        <v>C39-R23</v>
      </c>
      <c r="V730" s="968">
        <v>39</v>
      </c>
      <c r="W730" s="470" t="s">
        <v>493</v>
      </c>
      <c r="X730" s="470" t="s">
        <v>494</v>
      </c>
      <c r="Y730" s="969">
        <v>23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C39-R25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0.65694444444444455</v>
      </c>
      <c r="Q731" s="484">
        <f t="shared" ca="1" si="186"/>
        <v>0.65710648148148154</v>
      </c>
      <c r="R731" s="486">
        <v>0.10999999940395355</v>
      </c>
      <c r="S731" s="486"/>
      <c r="T731">
        <v>26</v>
      </c>
      <c r="U731" s="469" t="str">
        <f t="shared" si="187"/>
        <v>C39-R25</v>
      </c>
      <c r="V731" s="968">
        <v>39</v>
      </c>
      <c r="W731" s="470" t="s">
        <v>493</v>
      </c>
      <c r="X731" s="470" t="s">
        <v>494</v>
      </c>
      <c r="Y731" s="969">
        <v>25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C39-R27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0.6573958333333334</v>
      </c>
      <c r="Q732" s="484">
        <f t="shared" ca="1" si="186"/>
        <v>0.65756944444444454</v>
      </c>
      <c r="R732" s="486">
        <v>0.10999999940395355</v>
      </c>
      <c r="S732" s="486"/>
      <c r="T732">
        <v>26</v>
      </c>
      <c r="U732" s="469" t="str">
        <f t="shared" si="187"/>
        <v>C39-R27</v>
      </c>
      <c r="V732" s="968">
        <v>39</v>
      </c>
      <c r="W732" s="470" t="s">
        <v>493</v>
      </c>
      <c r="X732" s="470" t="s">
        <v>494</v>
      </c>
      <c r="Y732" s="969">
        <v>27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C39-R29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0.65780092592592598</v>
      </c>
      <c r="Q733" s="484">
        <f t="shared" ca="1" si="186"/>
        <v>0.65796296296296297</v>
      </c>
      <c r="R733" s="486">
        <v>0.10999999940395355</v>
      </c>
      <c r="S733" s="486"/>
      <c r="T733">
        <v>26</v>
      </c>
      <c r="U733" s="469" t="str">
        <f t="shared" si="187"/>
        <v>C39-R29</v>
      </c>
      <c r="V733" s="968">
        <v>39</v>
      </c>
      <c r="W733" s="470" t="s">
        <v>493</v>
      </c>
      <c r="X733" s="470" t="s">
        <v>494</v>
      </c>
      <c r="Y733" s="969">
        <v>29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C39-R31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0.65822916666666664</v>
      </c>
      <c r="Q734" s="484">
        <f t="shared" ca="1" si="186"/>
        <v>0.65837962962962959</v>
      </c>
      <c r="R734" s="486">
        <v>0.10999999940395355</v>
      </c>
      <c r="S734" s="486"/>
      <c r="T734">
        <v>26</v>
      </c>
      <c r="U734" s="469" t="str">
        <f t="shared" si="187"/>
        <v>C39-R31</v>
      </c>
      <c r="V734" s="968">
        <v>39</v>
      </c>
      <c r="W734" s="470" t="s">
        <v>493</v>
      </c>
      <c r="X734" s="470" t="s">
        <v>494</v>
      </c>
      <c r="Y734" s="969">
        <v>31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C39-R33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0.65866898148148145</v>
      </c>
      <c r="Q735" s="484">
        <f t="shared" ca="1" si="186"/>
        <v>0.65883101851851844</v>
      </c>
      <c r="R735" s="486">
        <v>0.10999999940395355</v>
      </c>
      <c r="S735" s="486"/>
      <c r="T735">
        <v>26</v>
      </c>
      <c r="U735" s="469" t="str">
        <f t="shared" si="187"/>
        <v>C39-R33</v>
      </c>
      <c r="V735" s="968">
        <v>39</v>
      </c>
      <c r="W735" s="470" t="s">
        <v>493</v>
      </c>
      <c r="X735" s="470" t="s">
        <v>494</v>
      </c>
      <c r="Y735" s="969">
        <v>33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C39-R35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0.65907407407407403</v>
      </c>
      <c r="Q736" s="484">
        <f t="shared" ca="1" si="186"/>
        <v>0.65923611111111102</v>
      </c>
      <c r="R736" s="486">
        <v>0.10999999940395355</v>
      </c>
      <c r="S736" s="486"/>
      <c r="T736">
        <v>26</v>
      </c>
      <c r="U736" s="469" t="str">
        <f t="shared" si="187"/>
        <v>C39-R35</v>
      </c>
      <c r="V736" s="968">
        <v>39</v>
      </c>
      <c r="W736" s="470" t="s">
        <v>493</v>
      </c>
      <c r="X736" s="470" t="s">
        <v>494</v>
      </c>
      <c r="Y736" s="969">
        <v>35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C39-R37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0.65947916666666662</v>
      </c>
      <c r="Q737" s="484">
        <f t="shared" ca="1" si="186"/>
        <v>0.6596412037037036</v>
      </c>
      <c r="R737" s="486">
        <v>0.10999999940395355</v>
      </c>
      <c r="S737" s="486"/>
      <c r="T737">
        <v>26</v>
      </c>
      <c r="U737" s="469" t="str">
        <f t="shared" si="187"/>
        <v>C39-R37</v>
      </c>
      <c r="V737" s="968">
        <v>39</v>
      </c>
      <c r="W737" s="470" t="s">
        <v>493</v>
      </c>
      <c r="X737" s="470" t="s">
        <v>494</v>
      </c>
      <c r="Y737" s="969">
        <v>37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C39-R39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0.65993055555555546</v>
      </c>
      <c r="Q738" s="484">
        <f t="shared" ca="1" si="186"/>
        <v>0.66009259259259245</v>
      </c>
      <c r="R738" s="486">
        <v>0.10999999940395355</v>
      </c>
      <c r="S738" s="486"/>
      <c r="T738">
        <v>26</v>
      </c>
      <c r="U738" s="469" t="str">
        <f t="shared" si="187"/>
        <v>C39-R39</v>
      </c>
      <c r="V738" s="968">
        <v>39</v>
      </c>
      <c r="W738" s="470" t="s">
        <v>493</v>
      </c>
      <c r="X738" s="470" t="s">
        <v>494</v>
      </c>
      <c r="Y738" s="969">
        <v>39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C39-R41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0.6603240740740739</v>
      </c>
      <c r="Q739" s="484">
        <f t="shared" ca="1" si="186"/>
        <v>0.66047453703703685</v>
      </c>
      <c r="R739" s="486">
        <v>0.10999999940395355</v>
      </c>
      <c r="S739" s="486"/>
      <c r="T739">
        <v>26</v>
      </c>
      <c r="U739" s="469" t="str">
        <f t="shared" si="187"/>
        <v>C39-R41</v>
      </c>
      <c r="V739" s="968">
        <v>39</v>
      </c>
      <c r="W739" s="470" t="s">
        <v>493</v>
      </c>
      <c r="X739" s="470" t="s">
        <v>494</v>
      </c>
      <c r="Y739" s="969">
        <v>41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C39-R43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0.66076388888888871</v>
      </c>
      <c r="Q740" s="484">
        <f t="shared" ref="Q740:Q803" ca="1" si="201">P740+TIME(0,0,RANDBETWEEN(12,15))</f>
        <v>0.66093749999999984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C39-R43</v>
      </c>
      <c r="V740" s="968">
        <v>39</v>
      </c>
      <c r="W740" s="470" t="s">
        <v>493</v>
      </c>
      <c r="X740" s="470" t="s">
        <v>494</v>
      </c>
      <c r="Y740" s="969">
        <v>43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C39-R45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0.66116898148148129</v>
      </c>
      <c r="Q741" s="484">
        <f t="shared" ca="1" si="201"/>
        <v>0.66131944444444424</v>
      </c>
      <c r="R741" s="486">
        <v>0.10999999940395355</v>
      </c>
      <c r="S741" s="486"/>
      <c r="T741">
        <v>26</v>
      </c>
      <c r="U741" s="469" t="str">
        <f t="shared" si="202"/>
        <v>C39-R45</v>
      </c>
      <c r="V741" s="968">
        <v>39</v>
      </c>
      <c r="W741" s="470" t="s">
        <v>493</v>
      </c>
      <c r="X741" s="470" t="s">
        <v>494</v>
      </c>
      <c r="Y741" s="969">
        <v>45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C39-R47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0.66157407407407387</v>
      </c>
      <c r="Q742" s="484">
        <f t="shared" ca="1" si="201"/>
        <v>0.66171296296296278</v>
      </c>
      <c r="R742" s="486">
        <v>0.10999999940395355</v>
      </c>
      <c r="S742" s="486"/>
      <c r="T742">
        <v>26</v>
      </c>
      <c r="U742" s="469" t="str">
        <f t="shared" si="202"/>
        <v>C39-R47</v>
      </c>
      <c r="V742" s="968">
        <v>39</v>
      </c>
      <c r="W742" s="470" t="s">
        <v>493</v>
      </c>
      <c r="X742" s="470" t="s">
        <v>494</v>
      </c>
      <c r="Y742" s="969">
        <v>47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C40-R48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0.6619907407407406</v>
      </c>
      <c r="Q743" s="484">
        <f t="shared" ca="1" si="201"/>
        <v>0.66215277777777759</v>
      </c>
      <c r="R743" s="486">
        <v>0.10999999940395355</v>
      </c>
      <c r="S743" s="486"/>
      <c r="T743">
        <v>26</v>
      </c>
      <c r="U743" s="469" t="str">
        <f t="shared" si="202"/>
        <v>C40-R48</v>
      </c>
      <c r="V743" s="968">
        <v>40</v>
      </c>
      <c r="W743" s="470" t="s">
        <v>493</v>
      </c>
      <c r="X743" s="470" t="s">
        <v>494</v>
      </c>
      <c r="Y743" s="969">
        <v>48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C40-R46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0.66244212962962945</v>
      </c>
      <c r="Q744" s="484">
        <f t="shared" ca="1" si="201"/>
        <v>0.6625925925925924</v>
      </c>
      <c r="R744" s="486">
        <v>0.10999999940395355</v>
      </c>
      <c r="S744" s="486"/>
      <c r="T744">
        <v>26</v>
      </c>
      <c r="U744" s="469" t="str">
        <f t="shared" si="202"/>
        <v>C40-R46</v>
      </c>
      <c r="V744" s="968">
        <v>40</v>
      </c>
      <c r="W744" s="470" t="s">
        <v>493</v>
      </c>
      <c r="X744" s="470" t="s">
        <v>494</v>
      </c>
      <c r="Y744" s="969">
        <v>46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C40-R44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0.66288194444444426</v>
      </c>
      <c r="Q745" s="484">
        <f t="shared" ca="1" si="201"/>
        <v>0.66302083333333317</v>
      </c>
      <c r="R745" s="486">
        <v>0.10999999940395355</v>
      </c>
      <c r="S745" s="486"/>
      <c r="T745">
        <v>26</v>
      </c>
      <c r="U745" s="469" t="str">
        <f t="shared" si="202"/>
        <v>C40-R44</v>
      </c>
      <c r="V745" s="968">
        <v>40</v>
      </c>
      <c r="W745" s="470" t="s">
        <v>493</v>
      </c>
      <c r="X745" s="470" t="s">
        <v>494</v>
      </c>
      <c r="Y745" s="969">
        <v>44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C40-R42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0.66328703703703684</v>
      </c>
      <c r="Q746" s="484">
        <f t="shared" ca="1" si="201"/>
        <v>0.66346064814814798</v>
      </c>
      <c r="R746" s="486">
        <v>0.10999999940395355</v>
      </c>
      <c r="S746" s="486"/>
      <c r="T746">
        <v>27</v>
      </c>
      <c r="U746" s="469" t="str">
        <f t="shared" si="202"/>
        <v>C40-R42</v>
      </c>
      <c r="V746" s="968">
        <v>40</v>
      </c>
      <c r="W746" s="470" t="s">
        <v>493</v>
      </c>
      <c r="X746" s="470" t="s">
        <v>494</v>
      </c>
      <c r="Y746" s="969">
        <v>42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C40-R40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0.66374999999999984</v>
      </c>
      <c r="Q747" s="484">
        <f t="shared" ca="1" si="201"/>
        <v>0.66392361111111098</v>
      </c>
      <c r="R747" s="486">
        <v>0.10999999940395355</v>
      </c>
      <c r="S747" s="486"/>
      <c r="T747">
        <v>27</v>
      </c>
      <c r="U747" s="469" t="str">
        <f t="shared" si="202"/>
        <v>C40-R40</v>
      </c>
      <c r="V747" s="968">
        <v>40</v>
      </c>
      <c r="W747" s="470" t="s">
        <v>493</v>
      </c>
      <c r="X747" s="470" t="s">
        <v>494</v>
      </c>
      <c r="Y747" s="969">
        <v>40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C40-R38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0.6642013888888888</v>
      </c>
      <c r="Q748" s="484">
        <f t="shared" ca="1" si="201"/>
        <v>0.66435185185185175</v>
      </c>
      <c r="R748" s="486">
        <v>0.10999999940395355</v>
      </c>
      <c r="S748" s="486"/>
      <c r="T748">
        <v>27</v>
      </c>
      <c r="U748" s="469" t="str">
        <f t="shared" si="202"/>
        <v>C40-R38</v>
      </c>
      <c r="V748" s="968">
        <v>40</v>
      </c>
      <c r="W748" s="470" t="s">
        <v>493</v>
      </c>
      <c r="X748" s="470" t="s">
        <v>494</v>
      </c>
      <c r="Y748" s="969">
        <v>38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C40-R36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0.66460648148148138</v>
      </c>
      <c r="Q749" s="484">
        <f t="shared" ca="1" si="201"/>
        <v>0.66475694444444433</v>
      </c>
      <c r="R749" s="486">
        <v>0.10999999940395355</v>
      </c>
      <c r="S749" s="486"/>
      <c r="T749">
        <v>27</v>
      </c>
      <c r="U749" s="469" t="str">
        <f t="shared" si="202"/>
        <v>C40-R36</v>
      </c>
      <c r="V749" s="968">
        <v>40</v>
      </c>
      <c r="W749" s="470" t="s">
        <v>493</v>
      </c>
      <c r="X749" s="470" t="s">
        <v>494</v>
      </c>
      <c r="Y749" s="969">
        <v>36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C40-R34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0.66498842592592577</v>
      </c>
      <c r="Q750" s="484">
        <f t="shared" ca="1" si="201"/>
        <v>0.66512731481481469</v>
      </c>
      <c r="R750" s="486">
        <v>0.10999999940395355</v>
      </c>
      <c r="S750" s="486"/>
      <c r="T750">
        <v>27</v>
      </c>
      <c r="U750" s="469" t="str">
        <f t="shared" si="202"/>
        <v>C40-R34</v>
      </c>
      <c r="V750" s="968">
        <v>40</v>
      </c>
      <c r="W750" s="470" t="s">
        <v>493</v>
      </c>
      <c r="X750" s="470" t="s">
        <v>494</v>
      </c>
      <c r="Y750" s="969">
        <v>34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C40-R32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0.66535879629629613</v>
      </c>
      <c r="Q751" s="484">
        <f t="shared" ca="1" si="201"/>
        <v>0.66550925925925908</v>
      </c>
      <c r="R751" s="486">
        <v>0.10999999940395355</v>
      </c>
      <c r="S751" s="486"/>
      <c r="T751">
        <v>27</v>
      </c>
      <c r="U751" s="469" t="str">
        <f t="shared" si="202"/>
        <v>C40-R32</v>
      </c>
      <c r="V751" s="968">
        <v>40</v>
      </c>
      <c r="W751" s="470" t="s">
        <v>493</v>
      </c>
      <c r="X751" s="470" t="s">
        <v>494</v>
      </c>
      <c r="Y751" s="969">
        <v>32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C40-R30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0.66575231481481467</v>
      </c>
      <c r="Q752" s="484">
        <f t="shared" ca="1" si="201"/>
        <v>0.66591435185185166</v>
      </c>
      <c r="R752" s="486">
        <v>0.10999999940395355</v>
      </c>
      <c r="S752" s="486"/>
      <c r="T752">
        <v>27</v>
      </c>
      <c r="U752" s="469" t="str">
        <f t="shared" si="202"/>
        <v>C40-R30</v>
      </c>
      <c r="V752" s="968">
        <v>40</v>
      </c>
      <c r="W752" s="470" t="s">
        <v>493</v>
      </c>
      <c r="X752" s="470" t="s">
        <v>494</v>
      </c>
      <c r="Y752" s="969">
        <v>30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C40-R28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0.66618055555555533</v>
      </c>
      <c r="Q753" s="484">
        <f t="shared" ca="1" si="201"/>
        <v>0.66633101851851828</v>
      </c>
      <c r="R753" s="486">
        <v>0.10999999940395355</v>
      </c>
      <c r="S753" s="486"/>
      <c r="T753">
        <v>27</v>
      </c>
      <c r="U753" s="469" t="str">
        <f t="shared" si="202"/>
        <v>C40-R28</v>
      </c>
      <c r="V753" s="968">
        <v>40</v>
      </c>
      <c r="W753" s="470" t="s">
        <v>493</v>
      </c>
      <c r="X753" s="470" t="s">
        <v>494</v>
      </c>
      <c r="Y753" s="969">
        <v>28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C40-R26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0.66662037037037014</v>
      </c>
      <c r="Q754" s="484">
        <f t="shared" ca="1" si="201"/>
        <v>0.66678240740740713</v>
      </c>
      <c r="R754" s="486">
        <v>0.10999999940395355</v>
      </c>
      <c r="S754" s="486"/>
      <c r="T754">
        <v>27</v>
      </c>
      <c r="U754" s="469" t="str">
        <f t="shared" si="202"/>
        <v>C40-R26</v>
      </c>
      <c r="V754" s="968">
        <v>40</v>
      </c>
      <c r="W754" s="470" t="s">
        <v>493</v>
      </c>
      <c r="X754" s="470" t="s">
        <v>494</v>
      </c>
      <c r="Y754" s="969">
        <v>26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C40-R24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0.66701388888888857</v>
      </c>
      <c r="Q755" s="484">
        <f t="shared" ca="1" si="201"/>
        <v>0.66715277777777748</v>
      </c>
      <c r="R755" s="486">
        <v>0.10999999940395355</v>
      </c>
      <c r="S755" s="486"/>
      <c r="T755">
        <v>27</v>
      </c>
      <c r="U755" s="469" t="str">
        <f t="shared" si="202"/>
        <v>C40-R24</v>
      </c>
      <c r="V755" s="968">
        <v>40</v>
      </c>
      <c r="W755" s="470" t="s">
        <v>493</v>
      </c>
      <c r="X755" s="470" t="s">
        <v>494</v>
      </c>
      <c r="Y755" s="969">
        <v>24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C40-R22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0.66739583333333308</v>
      </c>
      <c r="Q756" s="484">
        <f t="shared" ca="1" si="201"/>
        <v>0.66754629629629603</v>
      </c>
      <c r="R756" s="486">
        <v>0.10999999940395355</v>
      </c>
      <c r="S756" s="486"/>
      <c r="T756">
        <v>27</v>
      </c>
      <c r="U756" s="469" t="str">
        <f t="shared" si="202"/>
        <v>C40-R22</v>
      </c>
      <c r="V756" s="968">
        <v>40</v>
      </c>
      <c r="W756" s="470" t="s">
        <v>493</v>
      </c>
      <c r="X756" s="470" t="s">
        <v>494</v>
      </c>
      <c r="Y756" s="969">
        <v>22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C40-R20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0.66782407407407385</v>
      </c>
      <c r="Q757" s="484">
        <f t="shared" ca="1" si="201"/>
        <v>0.66799768518518499</v>
      </c>
      <c r="R757" s="486">
        <v>0.10999999940395355</v>
      </c>
      <c r="S757" s="486"/>
      <c r="T757">
        <v>27</v>
      </c>
      <c r="U757" s="469" t="str">
        <f t="shared" si="202"/>
        <v>C40-R20</v>
      </c>
      <c r="V757" s="968">
        <v>40</v>
      </c>
      <c r="W757" s="470" t="s">
        <v>493</v>
      </c>
      <c r="X757" s="470" t="s">
        <v>494</v>
      </c>
      <c r="Y757" s="969">
        <v>20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C40-R18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0.66822916666666643</v>
      </c>
      <c r="Q758" s="484">
        <f t="shared" ca="1" si="201"/>
        <v>0.66836805555555534</v>
      </c>
      <c r="R758" s="486">
        <v>0.10999999940395355</v>
      </c>
      <c r="S758" s="486"/>
      <c r="T758">
        <v>27</v>
      </c>
      <c r="U758" s="469" t="str">
        <f t="shared" si="202"/>
        <v>C40-R18</v>
      </c>
      <c r="V758" s="968">
        <v>40</v>
      </c>
      <c r="W758" s="470" t="s">
        <v>493</v>
      </c>
      <c r="X758" s="470" t="s">
        <v>494</v>
      </c>
      <c r="Y758" s="969">
        <v>18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C40-R16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0.66861111111111093</v>
      </c>
      <c r="Q759" s="484">
        <f t="shared" ca="1" si="201"/>
        <v>0.66874999999999984</v>
      </c>
      <c r="R759" s="486">
        <v>0.10999999940395355</v>
      </c>
      <c r="S759" s="486"/>
      <c r="T759">
        <v>27</v>
      </c>
      <c r="U759" s="469" t="str">
        <f t="shared" si="202"/>
        <v>C40-R16</v>
      </c>
      <c r="V759" s="968">
        <v>40</v>
      </c>
      <c r="W759" s="470" t="s">
        <v>493</v>
      </c>
      <c r="X759" s="470" t="s">
        <v>494</v>
      </c>
      <c r="Y759" s="969">
        <v>16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C40-R14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0.66900462962962948</v>
      </c>
      <c r="Q760" s="484">
        <f t="shared" ca="1" si="201"/>
        <v>0.66915509259259243</v>
      </c>
      <c r="R760" s="486">
        <v>0.10999999940395355</v>
      </c>
      <c r="S760" s="486"/>
      <c r="T760">
        <v>27</v>
      </c>
      <c r="U760" s="469" t="str">
        <f t="shared" si="202"/>
        <v>C40-R14</v>
      </c>
      <c r="V760" s="968">
        <v>40</v>
      </c>
      <c r="W760" s="470" t="s">
        <v>493</v>
      </c>
      <c r="X760" s="470" t="s">
        <v>494</v>
      </c>
      <c r="Y760" s="969">
        <v>14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C40-R12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0.66939814814814802</v>
      </c>
      <c r="Q761" s="484">
        <f t="shared" ca="1" si="201"/>
        <v>0.66957175925925916</v>
      </c>
      <c r="R761" s="486">
        <v>0.10999999940395355</v>
      </c>
      <c r="S761" s="486"/>
      <c r="T761">
        <v>27</v>
      </c>
      <c r="U761" s="469" t="str">
        <f t="shared" si="202"/>
        <v>C40-R12</v>
      </c>
      <c r="V761" s="968">
        <v>40</v>
      </c>
      <c r="W761" s="470" t="s">
        <v>493</v>
      </c>
      <c r="X761" s="470" t="s">
        <v>494</v>
      </c>
      <c r="Y761" s="969">
        <v>12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C40-R10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0.66986111111111102</v>
      </c>
      <c r="Q762" s="484">
        <f t="shared" ca="1" si="201"/>
        <v>0.66999999999999993</v>
      </c>
      <c r="R762" s="486">
        <v>0.10999999940395355</v>
      </c>
      <c r="S762" s="486"/>
      <c r="T762">
        <v>27</v>
      </c>
      <c r="U762" s="469" t="str">
        <f t="shared" si="202"/>
        <v>C40-R10</v>
      </c>
      <c r="V762" s="968">
        <v>40</v>
      </c>
      <c r="W762" s="470" t="s">
        <v>493</v>
      </c>
      <c r="X762" s="470" t="s">
        <v>494</v>
      </c>
      <c r="Y762" s="969">
        <v>10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C40-R8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0.67024305555555552</v>
      </c>
      <c r="Q763" s="484">
        <f t="shared" ca="1" si="201"/>
        <v>0.67041666666666666</v>
      </c>
      <c r="R763" s="486">
        <v>0.10999999940395355</v>
      </c>
      <c r="S763" s="486"/>
      <c r="T763">
        <v>27</v>
      </c>
      <c r="U763" s="469" t="str">
        <f t="shared" si="202"/>
        <v>C40-R8</v>
      </c>
      <c r="V763" s="968">
        <v>40</v>
      </c>
      <c r="W763" s="470" t="s">
        <v>493</v>
      </c>
      <c r="X763" s="470" t="s">
        <v>494</v>
      </c>
      <c r="Y763" s="969">
        <v>8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C40-R6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0.6706481481481481</v>
      </c>
      <c r="Q764" s="484">
        <f t="shared" ca="1" si="201"/>
        <v>0.67079861111111105</v>
      </c>
      <c r="R764" s="486">
        <v>0.10999999940395355</v>
      </c>
      <c r="S764" s="486"/>
      <c r="T764">
        <v>27</v>
      </c>
      <c r="U764" s="469" t="str">
        <f t="shared" si="202"/>
        <v>C40-R6</v>
      </c>
      <c r="V764" s="968">
        <v>40</v>
      </c>
      <c r="W764" s="470" t="s">
        <v>493</v>
      </c>
      <c r="X764" s="470" t="s">
        <v>494</v>
      </c>
      <c r="Y764" s="969">
        <v>6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C40-R4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0.6710300925925925</v>
      </c>
      <c r="Q765" s="484">
        <f t="shared" ca="1" si="201"/>
        <v>0.67119212962962949</v>
      </c>
      <c r="R765" s="486">
        <v>0.10999999940395355</v>
      </c>
      <c r="S765" s="486"/>
      <c r="T765">
        <v>27</v>
      </c>
      <c r="U765" s="469" t="str">
        <f t="shared" si="202"/>
        <v>C40-R4</v>
      </c>
      <c r="V765" s="968">
        <v>40</v>
      </c>
      <c r="W765" s="470" t="s">
        <v>493</v>
      </c>
      <c r="X765" s="470" t="s">
        <v>494</v>
      </c>
      <c r="Y765" s="969">
        <v>4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C40-R2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0.67145833333333316</v>
      </c>
      <c r="Q766" s="484">
        <f t="shared" ca="1" si="201"/>
        <v>0.67160879629629611</v>
      </c>
      <c r="R766" s="486">
        <v>0.10999999940395355</v>
      </c>
      <c r="S766" s="486"/>
      <c r="T766">
        <v>27</v>
      </c>
      <c r="U766" s="469" t="str">
        <f t="shared" si="202"/>
        <v>C40-R2</v>
      </c>
      <c r="V766" s="968">
        <v>40</v>
      </c>
      <c r="W766" s="470" t="s">
        <v>493</v>
      </c>
      <c r="X766" s="470" t="s">
        <v>494</v>
      </c>
      <c r="Y766" s="969">
        <v>2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C41-R1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0.67188657407407393</v>
      </c>
      <c r="Q767" s="484">
        <f t="shared" ca="1" si="201"/>
        <v>0.67202546296296284</v>
      </c>
      <c r="R767" s="486">
        <v>0.10999999940395355</v>
      </c>
      <c r="S767" s="486"/>
      <c r="T767">
        <v>27</v>
      </c>
      <c r="U767" s="469" t="str">
        <f t="shared" si="202"/>
        <v>C41-R1</v>
      </c>
      <c r="V767" s="968">
        <v>41</v>
      </c>
      <c r="W767" s="470" t="s">
        <v>493</v>
      </c>
      <c r="X767" s="470" t="s">
        <v>494</v>
      </c>
      <c r="Y767" s="969">
        <v>1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C41-R3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0.67228009259259247</v>
      </c>
      <c r="Q768" s="484">
        <f t="shared" ca="1" si="201"/>
        <v>0.67244212962962946</v>
      </c>
      <c r="R768" s="486">
        <v>0.10999999940395355</v>
      </c>
      <c r="S768" s="486"/>
      <c r="T768">
        <v>27</v>
      </c>
      <c r="U768" s="469" t="str">
        <f t="shared" si="202"/>
        <v>C41-R3</v>
      </c>
      <c r="V768" s="968">
        <v>41</v>
      </c>
      <c r="W768" s="470" t="s">
        <v>493</v>
      </c>
      <c r="X768" s="470" t="s">
        <v>494</v>
      </c>
      <c r="Y768" s="969">
        <v>3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C41-R5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0.6726736111111109</v>
      </c>
      <c r="Q769" s="484">
        <f t="shared" ca="1" si="201"/>
        <v>0.67282407407407385</v>
      </c>
      <c r="R769" s="486">
        <v>0.10999999940395355</v>
      </c>
      <c r="S769" s="486"/>
      <c r="T769">
        <v>27</v>
      </c>
      <c r="U769" s="469" t="str">
        <f t="shared" si="202"/>
        <v>C41-R5</v>
      </c>
      <c r="V769" s="968">
        <v>41</v>
      </c>
      <c r="W769" s="470" t="s">
        <v>493</v>
      </c>
      <c r="X769" s="470" t="s">
        <v>494</v>
      </c>
      <c r="Y769" s="969">
        <v>5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C41-R7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0.67309027777777752</v>
      </c>
      <c r="Q770" s="484">
        <f t="shared" ca="1" si="201"/>
        <v>0.67324074074074047</v>
      </c>
      <c r="R770" s="486">
        <v>0.10999999940395355</v>
      </c>
      <c r="S770" s="486"/>
      <c r="T770">
        <v>27</v>
      </c>
      <c r="U770" s="469" t="str">
        <f t="shared" si="202"/>
        <v>C41-R7</v>
      </c>
      <c r="V770" s="968">
        <v>41</v>
      </c>
      <c r="W770" s="470" t="s">
        <v>493</v>
      </c>
      <c r="X770" s="470" t="s">
        <v>494</v>
      </c>
      <c r="Y770" s="969">
        <v>7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C41-R9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0.67350694444444414</v>
      </c>
      <c r="Q771" s="484">
        <f t="shared" ca="1" si="201"/>
        <v>0.67366898148148113</v>
      </c>
      <c r="R771" s="486">
        <v>0.10999999940395355</v>
      </c>
      <c r="S771" s="486"/>
      <c r="T771">
        <v>27</v>
      </c>
      <c r="U771" s="469" t="str">
        <f t="shared" si="202"/>
        <v>C41-R9</v>
      </c>
      <c r="V771" s="968">
        <v>41</v>
      </c>
      <c r="W771" s="470" t="s">
        <v>493</v>
      </c>
      <c r="X771" s="470" t="s">
        <v>494</v>
      </c>
      <c r="Y771" s="969">
        <v>9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C41-R11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0.67394675925925895</v>
      </c>
      <c r="Q772" s="484">
        <f t="shared" ca="1" si="201"/>
        <v>0.67412037037037009</v>
      </c>
      <c r="R772" s="486">
        <v>0.10999999940395355</v>
      </c>
      <c r="S772" s="486"/>
      <c r="T772">
        <v>28</v>
      </c>
      <c r="U772" s="469" t="str">
        <f t="shared" si="202"/>
        <v>C41-R11</v>
      </c>
      <c r="V772" s="968">
        <v>41</v>
      </c>
      <c r="W772" s="470" t="s">
        <v>493</v>
      </c>
      <c r="X772" s="470" t="s">
        <v>494</v>
      </c>
      <c r="Y772" s="969">
        <v>11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C41-R13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0.67439814814814791</v>
      </c>
      <c r="Q773" s="484">
        <f t="shared" ca="1" si="201"/>
        <v>0.67457175925925905</v>
      </c>
      <c r="R773" s="486">
        <v>0.10999999940395355</v>
      </c>
      <c r="S773" s="486"/>
      <c r="T773">
        <v>28</v>
      </c>
      <c r="U773" s="469" t="str">
        <f t="shared" si="202"/>
        <v>C41-R13</v>
      </c>
      <c r="V773" s="968">
        <v>41</v>
      </c>
      <c r="W773" s="470" t="s">
        <v>493</v>
      </c>
      <c r="X773" s="470" t="s">
        <v>494</v>
      </c>
      <c r="Y773" s="969">
        <v>13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C41-R15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0.67484953703703687</v>
      </c>
      <c r="Q774" s="484">
        <f t="shared" ca="1" si="201"/>
        <v>0.67502314814814801</v>
      </c>
      <c r="R774" s="486">
        <v>0.10999999940395355</v>
      </c>
      <c r="S774" s="486"/>
      <c r="T774">
        <v>28</v>
      </c>
      <c r="U774" s="469" t="str">
        <f t="shared" si="202"/>
        <v>C41-R15</v>
      </c>
      <c r="V774" s="968">
        <v>41</v>
      </c>
      <c r="W774" s="470" t="s">
        <v>493</v>
      </c>
      <c r="X774" s="470" t="s">
        <v>494</v>
      </c>
      <c r="Y774" s="969">
        <v>15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C41-R17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0.6752662037037036</v>
      </c>
      <c r="Q775" s="484">
        <f t="shared" ca="1" si="201"/>
        <v>0.67543981481481474</v>
      </c>
      <c r="R775" s="486">
        <v>0.10999999940395355</v>
      </c>
      <c r="S775" s="486"/>
      <c r="T775">
        <v>28</v>
      </c>
      <c r="U775" s="469" t="str">
        <f t="shared" si="202"/>
        <v>C41-R17</v>
      </c>
      <c r="V775" s="968">
        <v>41</v>
      </c>
      <c r="W775" s="470" t="s">
        <v>493</v>
      </c>
      <c r="X775" s="470" t="s">
        <v>494</v>
      </c>
      <c r="Y775" s="969">
        <v>17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C41-R19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0.67571759259259256</v>
      </c>
      <c r="Q776" s="484">
        <f t="shared" ca="1" si="201"/>
        <v>0.67585648148148147</v>
      </c>
      <c r="R776" s="486">
        <v>0.10999999940395355</v>
      </c>
      <c r="S776" s="486"/>
      <c r="T776">
        <v>28</v>
      </c>
      <c r="U776" s="469" t="str">
        <f t="shared" si="202"/>
        <v>C41-R19</v>
      </c>
      <c r="V776" s="968">
        <v>41</v>
      </c>
      <c r="W776" s="470" t="s">
        <v>493</v>
      </c>
      <c r="X776" s="470" t="s">
        <v>494</v>
      </c>
      <c r="Y776" s="969">
        <v>19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C41-R21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0.67614583333333333</v>
      </c>
      <c r="Q777" s="484">
        <f t="shared" ca="1" si="201"/>
        <v>0.67631944444444447</v>
      </c>
      <c r="R777" s="486">
        <v>0.10999999940395355</v>
      </c>
      <c r="S777" s="486"/>
      <c r="T777">
        <v>28</v>
      </c>
      <c r="U777" s="469" t="str">
        <f t="shared" si="202"/>
        <v>C41-R21</v>
      </c>
      <c r="V777" s="968">
        <v>41</v>
      </c>
      <c r="W777" s="470" t="s">
        <v>493</v>
      </c>
      <c r="X777" s="470" t="s">
        <v>494</v>
      </c>
      <c r="Y777" s="969">
        <v>21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C41-R23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0.67658564814814814</v>
      </c>
      <c r="Q778" s="484">
        <f t="shared" ca="1" si="201"/>
        <v>0.67672453703703705</v>
      </c>
      <c r="R778" s="486">
        <v>0.10999999940395355</v>
      </c>
      <c r="S778" s="486"/>
      <c r="T778">
        <v>28</v>
      </c>
      <c r="U778" s="469" t="str">
        <f t="shared" si="202"/>
        <v>C41-R23</v>
      </c>
      <c r="V778" s="968">
        <v>41</v>
      </c>
      <c r="W778" s="470" t="s">
        <v>493</v>
      </c>
      <c r="X778" s="470" t="s">
        <v>494</v>
      </c>
      <c r="Y778" s="969">
        <v>23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C41-R25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0.67700231481481488</v>
      </c>
      <c r="Q779" s="484">
        <f t="shared" ca="1" si="201"/>
        <v>0.67716435185185186</v>
      </c>
      <c r="R779" s="486">
        <v>0.10999999940395355</v>
      </c>
      <c r="S779" s="486"/>
      <c r="T779">
        <v>28</v>
      </c>
      <c r="U779" s="469" t="str">
        <f t="shared" si="202"/>
        <v>C41-R25</v>
      </c>
      <c r="V779" s="968">
        <v>41</v>
      </c>
      <c r="W779" s="470" t="s">
        <v>493</v>
      </c>
      <c r="X779" s="470" t="s">
        <v>494</v>
      </c>
      <c r="Y779" s="969">
        <v>25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C41-R27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0.67743055555555554</v>
      </c>
      <c r="Q780" s="484">
        <f t="shared" ca="1" si="201"/>
        <v>0.67758101851851849</v>
      </c>
      <c r="R780" s="486">
        <v>0.10999999940395355</v>
      </c>
      <c r="S780" s="486"/>
      <c r="T780">
        <v>28</v>
      </c>
      <c r="U780" s="469" t="str">
        <f t="shared" si="202"/>
        <v>C41-R27</v>
      </c>
      <c r="V780" s="968">
        <v>41</v>
      </c>
      <c r="W780" s="470" t="s">
        <v>493</v>
      </c>
      <c r="X780" s="470" t="s">
        <v>494</v>
      </c>
      <c r="Y780" s="969">
        <v>27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C41-R29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0.67781249999999993</v>
      </c>
      <c r="Q781" s="484">
        <f t="shared" ca="1" si="201"/>
        <v>0.67796296296296288</v>
      </c>
      <c r="R781" s="486">
        <v>0.10999999940395355</v>
      </c>
      <c r="S781" s="486"/>
      <c r="T781">
        <v>28</v>
      </c>
      <c r="U781" s="469" t="str">
        <f t="shared" si="202"/>
        <v>C41-R29</v>
      </c>
      <c r="V781" s="968">
        <v>41</v>
      </c>
      <c r="W781" s="470" t="s">
        <v>493</v>
      </c>
      <c r="X781" s="470" t="s">
        <v>494</v>
      </c>
      <c r="Y781" s="969">
        <v>29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C41-R31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0.6782407407407407</v>
      </c>
      <c r="Q782" s="484">
        <f t="shared" ca="1" si="201"/>
        <v>0.67837962962962961</v>
      </c>
      <c r="R782" s="486">
        <v>0.10999999940395355</v>
      </c>
      <c r="S782" s="486"/>
      <c r="T782">
        <v>28</v>
      </c>
      <c r="U782" s="469" t="str">
        <f t="shared" si="202"/>
        <v>C41-R31</v>
      </c>
      <c r="V782" s="968">
        <v>41</v>
      </c>
      <c r="W782" s="470" t="s">
        <v>493</v>
      </c>
      <c r="X782" s="470" t="s">
        <v>494</v>
      </c>
      <c r="Y782" s="969">
        <v>31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C41-R33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0.67864583333333328</v>
      </c>
      <c r="Q783" s="484">
        <f t="shared" ca="1" si="201"/>
        <v>0.67879629629629623</v>
      </c>
      <c r="R783" s="486">
        <v>0.10999999940395355</v>
      </c>
      <c r="S783" s="486"/>
      <c r="T783">
        <v>28</v>
      </c>
      <c r="U783" s="469" t="str">
        <f t="shared" si="202"/>
        <v>C41-R33</v>
      </c>
      <c r="V783" s="968">
        <v>41</v>
      </c>
      <c r="W783" s="470" t="s">
        <v>493</v>
      </c>
      <c r="X783" s="470" t="s">
        <v>494</v>
      </c>
      <c r="Y783" s="969">
        <v>33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C41-R35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0.67903935185185182</v>
      </c>
      <c r="Q784" s="484">
        <f t="shared" ca="1" si="201"/>
        <v>0.67920138888888881</v>
      </c>
      <c r="R784" s="486">
        <v>0.10999999940395355</v>
      </c>
      <c r="S784" s="486"/>
      <c r="T784">
        <v>28</v>
      </c>
      <c r="U784" s="469" t="str">
        <f t="shared" si="202"/>
        <v>C41-R35</v>
      </c>
      <c r="V784" s="968">
        <v>41</v>
      </c>
      <c r="W784" s="470" t="s">
        <v>493</v>
      </c>
      <c r="X784" s="470" t="s">
        <v>494</v>
      </c>
      <c r="Y784" s="969">
        <v>35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C41-R37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0.67945601851851845</v>
      </c>
      <c r="Q785" s="484">
        <f t="shared" ca="1" si="201"/>
        <v>0.67960648148148139</v>
      </c>
      <c r="R785" s="486">
        <v>0.10999999940395355</v>
      </c>
      <c r="S785" s="486"/>
      <c r="T785">
        <v>28</v>
      </c>
      <c r="U785" s="469" t="str">
        <f t="shared" si="202"/>
        <v>C41-R37</v>
      </c>
      <c r="V785" s="968">
        <v>41</v>
      </c>
      <c r="W785" s="470" t="s">
        <v>493</v>
      </c>
      <c r="X785" s="470" t="s">
        <v>494</v>
      </c>
      <c r="Y785" s="969">
        <v>37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C41-R39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0.67983796296296284</v>
      </c>
      <c r="Q786" s="484">
        <f t="shared" ca="1" si="201"/>
        <v>0.67999999999999983</v>
      </c>
      <c r="R786" s="486">
        <v>0.10999999940395355</v>
      </c>
      <c r="S786" s="486"/>
      <c r="T786">
        <v>28</v>
      </c>
      <c r="U786" s="469" t="str">
        <f t="shared" si="202"/>
        <v>C41-R39</v>
      </c>
      <c r="V786" s="968">
        <v>41</v>
      </c>
      <c r="W786" s="470" t="s">
        <v>493</v>
      </c>
      <c r="X786" s="470" t="s">
        <v>494</v>
      </c>
      <c r="Y786" s="969">
        <v>39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C41-R41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0.68023148148148127</v>
      </c>
      <c r="Q787" s="484">
        <f t="shared" ca="1" si="201"/>
        <v>0.68038194444444422</v>
      </c>
      <c r="R787" s="486">
        <v>0.10999999940395355</v>
      </c>
      <c r="S787" s="486"/>
      <c r="T787">
        <v>28</v>
      </c>
      <c r="U787" s="469" t="str">
        <f t="shared" si="202"/>
        <v>C41-R41</v>
      </c>
      <c r="V787" s="968">
        <v>41</v>
      </c>
      <c r="W787" s="470" t="s">
        <v>493</v>
      </c>
      <c r="X787" s="470" t="s">
        <v>494</v>
      </c>
      <c r="Y787" s="969">
        <v>41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C41-R43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0.68065972222222204</v>
      </c>
      <c r="Q788" s="484">
        <f t="shared" ca="1" si="201"/>
        <v>0.68082175925925903</v>
      </c>
      <c r="R788" s="486">
        <v>0.10999999940395355</v>
      </c>
      <c r="S788" s="486"/>
      <c r="T788">
        <v>28</v>
      </c>
      <c r="U788" s="469" t="str">
        <f t="shared" si="202"/>
        <v>C41-R43</v>
      </c>
      <c r="V788" s="968">
        <v>41</v>
      </c>
      <c r="W788" s="470" t="s">
        <v>493</v>
      </c>
      <c r="X788" s="470" t="s">
        <v>494</v>
      </c>
      <c r="Y788" s="969">
        <v>43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C41-R45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0.68111111111111089</v>
      </c>
      <c r="Q789" s="484">
        <f t="shared" ca="1" si="201"/>
        <v>0.6812499999999998</v>
      </c>
      <c r="R789" s="486">
        <v>0.10999999940395355</v>
      </c>
      <c r="S789" s="486"/>
      <c r="T789">
        <v>28</v>
      </c>
      <c r="U789" s="469" t="str">
        <f t="shared" si="202"/>
        <v>C41-R45</v>
      </c>
      <c r="V789" s="968">
        <v>41</v>
      </c>
      <c r="W789" s="470" t="s">
        <v>493</v>
      </c>
      <c r="X789" s="470" t="s">
        <v>494</v>
      </c>
      <c r="Y789" s="969">
        <v>45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C41-R47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0.68150462962962943</v>
      </c>
      <c r="Q790" s="484">
        <f t="shared" ca="1" si="201"/>
        <v>0.68165509259259238</v>
      </c>
      <c r="R790" s="486">
        <v>0.10999999940395355</v>
      </c>
      <c r="S790" s="486"/>
      <c r="T790">
        <v>28</v>
      </c>
      <c r="U790" s="469" t="str">
        <f t="shared" si="202"/>
        <v>C41-R47</v>
      </c>
      <c r="V790" s="968">
        <v>41</v>
      </c>
      <c r="W790" s="470" t="s">
        <v>493</v>
      </c>
      <c r="X790" s="470" t="s">
        <v>494</v>
      </c>
      <c r="Y790" s="969">
        <v>47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C41-R49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0.68188657407407383</v>
      </c>
      <c r="Q791" s="484">
        <f t="shared" ca="1" si="201"/>
        <v>0.68203703703703678</v>
      </c>
      <c r="R791" s="486">
        <v>0.10999999940395355</v>
      </c>
      <c r="S791" s="486"/>
      <c r="T791">
        <v>28</v>
      </c>
      <c r="U791" s="469" t="str">
        <f t="shared" si="202"/>
        <v>C41-R49</v>
      </c>
      <c r="V791" s="968">
        <v>41</v>
      </c>
      <c r="W791" s="470" t="s">
        <v>493</v>
      </c>
      <c r="X791" s="470" t="s">
        <v>494</v>
      </c>
      <c r="Y791" s="969">
        <v>49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C42-R48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0.68230324074074045</v>
      </c>
      <c r="Q792" s="484">
        <f t="shared" ca="1" si="201"/>
        <v>0.68246527777777743</v>
      </c>
      <c r="R792" s="486">
        <v>0.10999999940395355</v>
      </c>
      <c r="S792" s="486"/>
      <c r="T792">
        <v>28</v>
      </c>
      <c r="U792" s="469" t="str">
        <f t="shared" si="202"/>
        <v>C42-R48</v>
      </c>
      <c r="V792" s="968">
        <v>42</v>
      </c>
      <c r="W792" s="470" t="s">
        <v>493</v>
      </c>
      <c r="X792" s="470" t="s">
        <v>494</v>
      </c>
      <c r="Y792" s="969">
        <v>48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C42-R46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0.68269675925925888</v>
      </c>
      <c r="Q793" s="484">
        <f t="shared" ca="1" si="201"/>
        <v>0.68284722222222183</v>
      </c>
      <c r="R793" s="486">
        <v>0.10999999940395355</v>
      </c>
      <c r="S793" s="486"/>
      <c r="T793">
        <v>28</v>
      </c>
      <c r="U793" s="469" t="str">
        <f t="shared" si="202"/>
        <v>C42-R46</v>
      </c>
      <c r="V793" s="968">
        <v>42</v>
      </c>
      <c r="W793" s="470" t="s">
        <v>493</v>
      </c>
      <c r="X793" s="470" t="s">
        <v>494</v>
      </c>
      <c r="Y793" s="969">
        <v>46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C42-R44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0.68307870370370327</v>
      </c>
      <c r="Q794" s="484">
        <f t="shared" ca="1" si="201"/>
        <v>0.68321759259259218</v>
      </c>
      <c r="R794" s="486">
        <v>0.10999999940395355</v>
      </c>
      <c r="S794" s="486"/>
      <c r="T794">
        <v>28</v>
      </c>
      <c r="U794" s="469" t="str">
        <f t="shared" si="202"/>
        <v>C42-R44</v>
      </c>
      <c r="V794" s="968">
        <v>42</v>
      </c>
      <c r="W794" s="470" t="s">
        <v>493</v>
      </c>
      <c r="X794" s="470" t="s">
        <v>494</v>
      </c>
      <c r="Y794" s="969">
        <v>44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C42-R42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0.68350694444444404</v>
      </c>
      <c r="Q795" s="484">
        <f t="shared" ca="1" si="201"/>
        <v>0.68368055555555518</v>
      </c>
      <c r="R795" s="486">
        <v>0.10999999940395355</v>
      </c>
      <c r="S795" s="486"/>
      <c r="T795">
        <v>28</v>
      </c>
      <c r="U795" s="469" t="str">
        <f t="shared" si="202"/>
        <v>C42-R42</v>
      </c>
      <c r="V795" s="968">
        <v>42</v>
      </c>
      <c r="W795" s="470" t="s">
        <v>493</v>
      </c>
      <c r="X795" s="470" t="s">
        <v>494</v>
      </c>
      <c r="Y795" s="969">
        <v>42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C42-R40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0.68392361111111077</v>
      </c>
      <c r="Q796" s="484">
        <f t="shared" ca="1" si="201"/>
        <v>0.68409722222222191</v>
      </c>
      <c r="R796" s="486">
        <v>0.10999999940395355</v>
      </c>
      <c r="S796" s="486"/>
      <c r="T796">
        <v>28</v>
      </c>
      <c r="U796" s="469" t="str">
        <f t="shared" si="202"/>
        <v>C42-R40</v>
      </c>
      <c r="V796" s="968">
        <v>42</v>
      </c>
      <c r="W796" s="470" t="s">
        <v>493</v>
      </c>
      <c r="X796" s="470" t="s">
        <v>494</v>
      </c>
      <c r="Y796" s="969">
        <v>40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C42-R38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0.68432870370370336</v>
      </c>
      <c r="Q797" s="484">
        <f t="shared" ca="1" si="201"/>
        <v>0.68447916666666631</v>
      </c>
      <c r="R797" s="486">
        <v>0.10999999940395355</v>
      </c>
      <c r="S797" s="486"/>
      <c r="T797">
        <v>28</v>
      </c>
      <c r="U797" s="469" t="str">
        <f t="shared" si="202"/>
        <v>C42-R38</v>
      </c>
      <c r="V797" s="968">
        <v>42</v>
      </c>
      <c r="W797" s="470" t="s">
        <v>493</v>
      </c>
      <c r="X797" s="470" t="s">
        <v>494</v>
      </c>
      <c r="Y797" s="969">
        <v>38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C42-R36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0.68471064814814775</v>
      </c>
      <c r="Q798" s="484">
        <f t="shared" ca="1" si="201"/>
        <v>0.68484953703703666</v>
      </c>
      <c r="R798" s="486">
        <v>0.10999999940395355</v>
      </c>
      <c r="S798" s="486"/>
      <c r="T798">
        <v>29</v>
      </c>
      <c r="U798" s="469" t="str">
        <f t="shared" si="202"/>
        <v>C42-R36</v>
      </c>
      <c r="V798" s="968">
        <v>42</v>
      </c>
      <c r="W798" s="470" t="s">
        <v>493</v>
      </c>
      <c r="X798" s="470" t="s">
        <v>494</v>
      </c>
      <c r="Y798" s="969">
        <v>36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C42-R34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0.68511574074074033</v>
      </c>
      <c r="Q799" s="484">
        <f t="shared" ca="1" si="201"/>
        <v>0.68527777777777732</v>
      </c>
      <c r="R799" s="486">
        <v>0.10999999940395355</v>
      </c>
      <c r="S799" s="486"/>
      <c r="T799">
        <v>29</v>
      </c>
      <c r="U799" s="469" t="str">
        <f t="shared" si="202"/>
        <v>C42-R34</v>
      </c>
      <c r="V799" s="968">
        <v>42</v>
      </c>
      <c r="W799" s="470" t="s">
        <v>493</v>
      </c>
      <c r="X799" s="470" t="s">
        <v>494</v>
      </c>
      <c r="Y799" s="969">
        <v>34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C42-R32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0.68554398148148099</v>
      </c>
      <c r="Q800" s="484">
        <f t="shared" ca="1" si="201"/>
        <v>0.68570601851851798</v>
      </c>
      <c r="R800" s="486">
        <v>0.10999999940395355</v>
      </c>
      <c r="S800" s="486"/>
      <c r="T800">
        <v>29</v>
      </c>
      <c r="U800" s="469" t="str">
        <f t="shared" si="202"/>
        <v>C42-R32</v>
      </c>
      <c r="V800" s="968">
        <v>42</v>
      </c>
      <c r="W800" s="470" t="s">
        <v>493</v>
      </c>
      <c r="X800" s="470" t="s">
        <v>494</v>
      </c>
      <c r="Y800" s="969">
        <v>32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C42-R30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0.68599537037036984</v>
      </c>
      <c r="Q801" s="484">
        <f t="shared" ca="1" si="201"/>
        <v>0.68613425925925875</v>
      </c>
      <c r="R801" s="486">
        <v>0.10999999940395355</v>
      </c>
      <c r="S801" s="486"/>
      <c r="T801">
        <v>29</v>
      </c>
      <c r="U801" s="469" t="str">
        <f t="shared" si="202"/>
        <v>C42-R30</v>
      </c>
      <c r="V801" s="968">
        <v>42</v>
      </c>
      <c r="W801" s="470" t="s">
        <v>493</v>
      </c>
      <c r="X801" s="470" t="s">
        <v>494</v>
      </c>
      <c r="Y801" s="969">
        <v>30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C42-R28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0.68636574074074019</v>
      </c>
      <c r="Q802" s="484">
        <f t="shared" ca="1" si="201"/>
        <v>0.68651620370370314</v>
      </c>
      <c r="R802" s="486">
        <v>0.10999999940395355</v>
      </c>
      <c r="S802" s="486"/>
      <c r="T802">
        <v>29</v>
      </c>
      <c r="U802" s="469" t="str">
        <f t="shared" si="202"/>
        <v>C42-R28</v>
      </c>
      <c r="V802" s="968">
        <v>42</v>
      </c>
      <c r="W802" s="470" t="s">
        <v>493</v>
      </c>
      <c r="X802" s="470" t="s">
        <v>494</v>
      </c>
      <c r="Y802" s="969">
        <v>28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C42-R26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0.68679398148148096</v>
      </c>
      <c r="Q803" s="484">
        <f t="shared" ca="1" si="201"/>
        <v>0.68695601851851795</v>
      </c>
      <c r="R803" s="486">
        <v>0.10999999940395355</v>
      </c>
      <c r="S803" s="486"/>
      <c r="T803">
        <v>29</v>
      </c>
      <c r="U803" s="469" t="str">
        <f t="shared" si="202"/>
        <v>C42-R26</v>
      </c>
      <c r="V803" s="968">
        <v>42</v>
      </c>
      <c r="W803" s="470" t="s">
        <v>493</v>
      </c>
      <c r="X803" s="470" t="s">
        <v>494</v>
      </c>
      <c r="Y803" s="969">
        <v>26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C42-R24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0.68723379629629577</v>
      </c>
      <c r="Q804" s="484">
        <f t="shared" ref="Q804:Q867" ca="1" si="216">P804+TIME(0,0,RANDBETWEEN(12,15))</f>
        <v>0.68738425925925872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C42-R24</v>
      </c>
      <c r="V804" s="968">
        <v>42</v>
      </c>
      <c r="W804" s="470" t="s">
        <v>493</v>
      </c>
      <c r="X804" s="470" t="s">
        <v>494</v>
      </c>
      <c r="Y804" s="969">
        <v>24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C42-R22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0.68766203703703654</v>
      </c>
      <c r="Q805" s="484">
        <f t="shared" ca="1" si="216"/>
        <v>0.68783564814814768</v>
      </c>
      <c r="R805" s="486">
        <v>0.10999999940395355</v>
      </c>
      <c r="S805" s="486"/>
      <c r="T805">
        <v>29</v>
      </c>
      <c r="U805" s="469" t="str">
        <f t="shared" si="217"/>
        <v>C42-R22</v>
      </c>
      <c r="V805" s="968">
        <v>42</v>
      </c>
      <c r="W805" s="470" t="s">
        <v>493</v>
      </c>
      <c r="X805" s="470" t="s">
        <v>494</v>
      </c>
      <c r="Y805" s="969">
        <v>22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C42-R20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0.68812499999999954</v>
      </c>
      <c r="Q806" s="484">
        <f t="shared" ca="1" si="216"/>
        <v>0.68829861111111068</v>
      </c>
      <c r="R806" s="486">
        <v>0.10999999940395355</v>
      </c>
      <c r="S806" s="486"/>
      <c r="T806">
        <v>29</v>
      </c>
      <c r="U806" s="469" t="str">
        <f t="shared" si="217"/>
        <v>C42-R20</v>
      </c>
      <c r="V806" s="968">
        <v>42</v>
      </c>
      <c r="W806" s="470" t="s">
        <v>493</v>
      </c>
      <c r="X806" s="470" t="s">
        <v>494</v>
      </c>
      <c r="Y806" s="969">
        <v>20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C42-R18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0.68856481481481435</v>
      </c>
      <c r="Q807" s="484">
        <f t="shared" ca="1" si="216"/>
        <v>0.68872685185185134</v>
      </c>
      <c r="R807" s="486">
        <v>0.10999999940395355</v>
      </c>
      <c r="S807" s="486"/>
      <c r="T807">
        <v>29</v>
      </c>
      <c r="U807" s="469" t="str">
        <f t="shared" si="217"/>
        <v>C42-R18</v>
      </c>
      <c r="V807" s="968">
        <v>42</v>
      </c>
      <c r="W807" s="470" t="s">
        <v>493</v>
      </c>
      <c r="X807" s="470" t="s">
        <v>494</v>
      </c>
      <c r="Y807" s="969">
        <v>18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C42-R16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0.6890162037037032</v>
      </c>
      <c r="Q808" s="484">
        <f t="shared" ca="1" si="216"/>
        <v>0.68916666666666615</v>
      </c>
      <c r="R808" s="486">
        <v>0.10999999940395355</v>
      </c>
      <c r="S808" s="486"/>
      <c r="T808">
        <v>29</v>
      </c>
      <c r="U808" s="469" t="str">
        <f t="shared" si="217"/>
        <v>C42-R16</v>
      </c>
      <c r="V808" s="968">
        <v>42</v>
      </c>
      <c r="W808" s="470" t="s">
        <v>493</v>
      </c>
      <c r="X808" s="470" t="s">
        <v>494</v>
      </c>
      <c r="Y808" s="969">
        <v>16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C42-R14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0.68940972222222174</v>
      </c>
      <c r="Q809" s="484">
        <f t="shared" ca="1" si="216"/>
        <v>0.68957175925925873</v>
      </c>
      <c r="R809" s="486">
        <v>0.10999999940395355</v>
      </c>
      <c r="S809" s="486"/>
      <c r="T809">
        <v>29</v>
      </c>
      <c r="U809" s="469" t="str">
        <f t="shared" si="217"/>
        <v>C42-R14</v>
      </c>
      <c r="V809" s="968">
        <v>42</v>
      </c>
      <c r="W809" s="470" t="s">
        <v>493</v>
      </c>
      <c r="X809" s="470" t="s">
        <v>494</v>
      </c>
      <c r="Y809" s="969">
        <v>14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C42-R12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0.68984953703703655</v>
      </c>
      <c r="Q810" s="484">
        <f t="shared" ca="1" si="216"/>
        <v>0.68998842592592546</v>
      </c>
      <c r="R810" s="486">
        <v>0.10999999940395355</v>
      </c>
      <c r="S810" s="486"/>
      <c r="T810">
        <v>29</v>
      </c>
      <c r="U810" s="469" t="str">
        <f t="shared" si="217"/>
        <v>C42-R12</v>
      </c>
      <c r="V810" s="968">
        <v>42</v>
      </c>
      <c r="W810" s="470" t="s">
        <v>493</v>
      </c>
      <c r="X810" s="470" t="s">
        <v>494</v>
      </c>
      <c r="Y810" s="969">
        <v>12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C42-R10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0.69025462962962914</v>
      </c>
      <c r="Q811" s="484">
        <f t="shared" ca="1" si="216"/>
        <v>0.69042824074074027</v>
      </c>
      <c r="R811" s="486">
        <v>0.10999999940395355</v>
      </c>
      <c r="S811" s="486"/>
      <c r="T811">
        <v>29</v>
      </c>
      <c r="U811" s="469" t="str">
        <f t="shared" si="217"/>
        <v>C42-R10</v>
      </c>
      <c r="V811" s="968">
        <v>42</v>
      </c>
      <c r="W811" s="470" t="s">
        <v>493</v>
      </c>
      <c r="X811" s="470" t="s">
        <v>494</v>
      </c>
      <c r="Y811" s="969">
        <v>10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C42-R8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0.69068287037036991</v>
      </c>
      <c r="Q812" s="484">
        <f t="shared" ca="1" si="216"/>
        <v>0.69083333333333286</v>
      </c>
      <c r="R812" s="486">
        <v>0.10999999940395355</v>
      </c>
      <c r="S812" s="486"/>
      <c r="T812">
        <v>29</v>
      </c>
      <c r="U812" s="469" t="str">
        <f t="shared" si="217"/>
        <v>C42-R8</v>
      </c>
      <c r="V812" s="968">
        <v>42</v>
      </c>
      <c r="W812" s="470" t="s">
        <v>493</v>
      </c>
      <c r="X812" s="470" t="s">
        <v>494</v>
      </c>
      <c r="Y812" s="969">
        <v>8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C42-R6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0.69108796296296249</v>
      </c>
      <c r="Q813" s="484">
        <f t="shared" ca="1" si="216"/>
        <v>0.69126157407407363</v>
      </c>
      <c r="R813" s="486">
        <v>0.10999999940395355</v>
      </c>
      <c r="S813" s="486"/>
      <c r="T813">
        <v>29</v>
      </c>
      <c r="U813" s="469" t="str">
        <f t="shared" si="217"/>
        <v>C42-R6</v>
      </c>
      <c r="V813" s="968">
        <v>42</v>
      </c>
      <c r="W813" s="470" t="s">
        <v>493</v>
      </c>
      <c r="X813" s="470" t="s">
        <v>494</v>
      </c>
      <c r="Y813" s="969">
        <v>6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C42-R4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0.69150462962962922</v>
      </c>
      <c r="Q814" s="484">
        <f t="shared" ca="1" si="216"/>
        <v>0.69167824074074036</v>
      </c>
      <c r="R814" s="486">
        <v>0.10999999940395355</v>
      </c>
      <c r="S814" s="486"/>
      <c r="T814">
        <v>29</v>
      </c>
      <c r="U814" s="469" t="str">
        <f t="shared" si="217"/>
        <v>C42-R4</v>
      </c>
      <c r="V814" s="968">
        <v>42</v>
      </c>
      <c r="W814" s="470" t="s">
        <v>493</v>
      </c>
      <c r="X814" s="470" t="s">
        <v>494</v>
      </c>
      <c r="Y814" s="969">
        <v>4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C42-R2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0.69195601851851818</v>
      </c>
      <c r="Q815" s="484">
        <f t="shared" ca="1" si="216"/>
        <v>0.69209490740740709</v>
      </c>
      <c r="R815" s="486">
        <v>0.10999999940395355</v>
      </c>
      <c r="S815" s="486"/>
      <c r="T815">
        <v>29</v>
      </c>
      <c r="U815" s="469" t="str">
        <f t="shared" si="217"/>
        <v>C42-R2</v>
      </c>
      <c r="V815" s="968">
        <v>42</v>
      </c>
      <c r="W815" s="470" t="s">
        <v>493</v>
      </c>
      <c r="X815" s="470" t="s">
        <v>494</v>
      </c>
      <c r="Y815" s="969">
        <v>2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C43-R1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0.69234953703703672</v>
      </c>
      <c r="Q816" s="484">
        <f t="shared" ca="1" si="216"/>
        <v>0.69249999999999967</v>
      </c>
      <c r="R816" s="486">
        <v>0.10999999940395355</v>
      </c>
      <c r="S816" s="486"/>
      <c r="T816">
        <v>29</v>
      </c>
      <c r="U816" s="469" t="str">
        <f t="shared" si="217"/>
        <v>C43-R1</v>
      </c>
      <c r="V816" s="968">
        <v>43</v>
      </c>
      <c r="W816" s="470" t="s">
        <v>493</v>
      </c>
      <c r="X816" s="470" t="s">
        <v>494</v>
      </c>
      <c r="Y816" s="969">
        <v>1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C43-R3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0.6927546296296293</v>
      </c>
      <c r="Q817" s="484">
        <f t="shared" ca="1" si="216"/>
        <v>0.69292824074074044</v>
      </c>
      <c r="R817" s="486">
        <v>0.10999999940395355</v>
      </c>
      <c r="S817" s="486"/>
      <c r="T817">
        <v>29</v>
      </c>
      <c r="U817" s="469" t="str">
        <f t="shared" si="217"/>
        <v>C43-R3</v>
      </c>
      <c r="V817" s="968">
        <v>43</v>
      </c>
      <c r="W817" s="470" t="s">
        <v>493</v>
      </c>
      <c r="X817" s="470" t="s">
        <v>494</v>
      </c>
      <c r="Y817" s="969">
        <v>3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C43-R5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0.69318287037037007</v>
      </c>
      <c r="Q818" s="484">
        <f t="shared" ca="1" si="216"/>
        <v>0.69333333333333302</v>
      </c>
      <c r="R818" s="486">
        <v>0.10999999940395355</v>
      </c>
      <c r="S818" s="486"/>
      <c r="T818">
        <v>29</v>
      </c>
      <c r="U818" s="469" t="str">
        <f t="shared" si="217"/>
        <v>C43-R5</v>
      </c>
      <c r="V818" s="968">
        <v>43</v>
      </c>
      <c r="W818" s="470" t="s">
        <v>493</v>
      </c>
      <c r="X818" s="470" t="s">
        <v>494</v>
      </c>
      <c r="Y818" s="969">
        <v>5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C43-R7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0.69356481481481447</v>
      </c>
      <c r="Q819" s="484">
        <f t="shared" ca="1" si="216"/>
        <v>0.69372685185185146</v>
      </c>
      <c r="R819" s="486">
        <v>0.10999999940395355</v>
      </c>
      <c r="S819" s="486"/>
      <c r="T819">
        <v>29</v>
      </c>
      <c r="U819" s="469" t="str">
        <f t="shared" si="217"/>
        <v>C43-R7</v>
      </c>
      <c r="V819" s="968">
        <v>43</v>
      </c>
      <c r="W819" s="470" t="s">
        <v>493</v>
      </c>
      <c r="X819" s="470" t="s">
        <v>494</v>
      </c>
      <c r="Y819" s="969">
        <v>7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C43-R9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0.69396990740740705</v>
      </c>
      <c r="Q820" s="484">
        <f t="shared" ca="1" si="216"/>
        <v>0.69414351851851819</v>
      </c>
      <c r="R820" s="486">
        <v>0.10999999940395355</v>
      </c>
      <c r="S820" s="486"/>
      <c r="T820">
        <v>29</v>
      </c>
      <c r="U820" s="469" t="str">
        <f t="shared" si="217"/>
        <v>C43-R9</v>
      </c>
      <c r="V820" s="968">
        <v>43</v>
      </c>
      <c r="W820" s="470" t="s">
        <v>493</v>
      </c>
      <c r="X820" s="470" t="s">
        <v>494</v>
      </c>
      <c r="Y820" s="969">
        <v>9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C43-R11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0.69442129629629601</v>
      </c>
      <c r="Q821" s="484">
        <f t="shared" ca="1" si="216"/>
        <v>0.69457175925925896</v>
      </c>
      <c r="R821" s="486">
        <v>0.10999999940395355</v>
      </c>
      <c r="S821" s="486"/>
      <c r="T821">
        <v>29</v>
      </c>
      <c r="U821" s="469" t="str">
        <f t="shared" si="217"/>
        <v>C43-R11</v>
      </c>
      <c r="V821" s="968">
        <v>43</v>
      </c>
      <c r="W821" s="470" t="s">
        <v>493</v>
      </c>
      <c r="X821" s="470" t="s">
        <v>494</v>
      </c>
      <c r="Y821" s="969">
        <v>11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C43-R13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0.69483796296296263</v>
      </c>
      <c r="Q822" s="484">
        <f t="shared" ca="1" si="216"/>
        <v>0.69501157407407377</v>
      </c>
      <c r="R822" s="486">
        <v>0.10999999940395355</v>
      </c>
      <c r="S822" s="486"/>
      <c r="T822">
        <v>29</v>
      </c>
      <c r="U822" s="469" t="str">
        <f t="shared" si="217"/>
        <v>C43-R13</v>
      </c>
      <c r="V822" s="968">
        <v>43</v>
      </c>
      <c r="W822" s="470" t="s">
        <v>493</v>
      </c>
      <c r="X822" s="470" t="s">
        <v>494</v>
      </c>
      <c r="Y822" s="969">
        <v>13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C43-R15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0.69528935185185159</v>
      </c>
      <c r="Q823" s="484">
        <f t="shared" ca="1" si="216"/>
        <v>0.6954282407407405</v>
      </c>
      <c r="R823" s="486">
        <v>0.10999999940395355</v>
      </c>
      <c r="S823" s="486"/>
      <c r="T823">
        <v>30</v>
      </c>
      <c r="U823" s="469" t="str">
        <f t="shared" si="217"/>
        <v>C43-R15</v>
      </c>
      <c r="V823" s="968">
        <v>43</v>
      </c>
      <c r="W823" s="470" t="s">
        <v>493</v>
      </c>
      <c r="X823" s="470" t="s">
        <v>494</v>
      </c>
      <c r="Y823" s="969">
        <v>15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C43-R17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0.69569444444444417</v>
      </c>
      <c r="Q824" s="484">
        <f t="shared" ca="1" si="216"/>
        <v>0.69583333333333308</v>
      </c>
      <c r="R824" s="486">
        <v>0.10999999940395355</v>
      </c>
      <c r="S824" s="486"/>
      <c r="T824">
        <v>30</v>
      </c>
      <c r="U824" s="469" t="str">
        <f t="shared" si="217"/>
        <v>C43-R17</v>
      </c>
      <c r="V824" s="968">
        <v>43</v>
      </c>
      <c r="W824" s="470" t="s">
        <v>493</v>
      </c>
      <c r="X824" s="470" t="s">
        <v>494</v>
      </c>
      <c r="Y824" s="969">
        <v>17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C43-R19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0.69607638888888868</v>
      </c>
      <c r="Q825" s="484">
        <f t="shared" ca="1" si="216"/>
        <v>0.69624999999999981</v>
      </c>
      <c r="R825" s="486">
        <v>0.10999999940395355</v>
      </c>
      <c r="S825" s="486"/>
      <c r="T825">
        <v>30</v>
      </c>
      <c r="U825" s="469" t="str">
        <f t="shared" si="217"/>
        <v>C43-R19</v>
      </c>
      <c r="V825" s="968">
        <v>43</v>
      </c>
      <c r="W825" s="470" t="s">
        <v>493</v>
      </c>
      <c r="X825" s="470" t="s">
        <v>494</v>
      </c>
      <c r="Y825" s="969">
        <v>19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C43-R21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0.69652777777777763</v>
      </c>
      <c r="Q826" s="484">
        <f t="shared" ca="1" si="216"/>
        <v>0.69670138888888877</v>
      </c>
      <c r="R826" s="486">
        <v>0.10999999940395355</v>
      </c>
      <c r="S826" s="486"/>
      <c r="T826">
        <v>30</v>
      </c>
      <c r="U826" s="469" t="str">
        <f t="shared" si="217"/>
        <v>C43-R21</v>
      </c>
      <c r="V826" s="968">
        <v>43</v>
      </c>
      <c r="W826" s="470" t="s">
        <v>493</v>
      </c>
      <c r="X826" s="470" t="s">
        <v>494</v>
      </c>
      <c r="Y826" s="969">
        <v>21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C43-R23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0.69695601851851841</v>
      </c>
      <c r="Q827" s="484">
        <f t="shared" ca="1" si="216"/>
        <v>0.69712962962962954</v>
      </c>
      <c r="R827" s="486">
        <v>0.10999999940395355</v>
      </c>
      <c r="S827" s="486"/>
      <c r="T827">
        <v>30</v>
      </c>
      <c r="U827" s="469" t="str">
        <f t="shared" si="217"/>
        <v>C43-R23</v>
      </c>
      <c r="V827" s="968">
        <v>43</v>
      </c>
      <c r="W827" s="470" t="s">
        <v>493</v>
      </c>
      <c r="X827" s="470" t="s">
        <v>494</v>
      </c>
      <c r="Y827" s="969">
        <v>23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C43-R25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0.6974189814814814</v>
      </c>
      <c r="Q828" s="484">
        <f t="shared" ca="1" si="216"/>
        <v>0.69759259259259254</v>
      </c>
      <c r="R828" s="486">
        <v>0.10999999940395355</v>
      </c>
      <c r="S828" s="486"/>
      <c r="T828">
        <v>30</v>
      </c>
      <c r="U828" s="469" t="str">
        <f t="shared" si="217"/>
        <v>C43-R25</v>
      </c>
      <c r="V828" s="968">
        <v>43</v>
      </c>
      <c r="W828" s="470" t="s">
        <v>493</v>
      </c>
      <c r="X828" s="470" t="s">
        <v>494</v>
      </c>
      <c r="Y828" s="969">
        <v>25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C43-R27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0.69787037037037036</v>
      </c>
      <c r="Q829" s="484">
        <f t="shared" ca="1" si="216"/>
        <v>0.69803240740740735</v>
      </c>
      <c r="R829" s="486">
        <v>0.10999999940395355</v>
      </c>
      <c r="S829" s="486"/>
      <c r="T829">
        <v>30</v>
      </c>
      <c r="U829" s="469" t="str">
        <f t="shared" si="217"/>
        <v>C43-R27</v>
      </c>
      <c r="V829" s="968">
        <v>43</v>
      </c>
      <c r="W829" s="470" t="s">
        <v>493</v>
      </c>
      <c r="X829" s="470" t="s">
        <v>494</v>
      </c>
      <c r="Y829" s="969">
        <v>27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C43-R29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0.69827546296296295</v>
      </c>
      <c r="Q830" s="484">
        <f t="shared" ca="1" si="216"/>
        <v>0.69841435185185186</v>
      </c>
      <c r="R830" s="486">
        <v>0.10999999940395355</v>
      </c>
      <c r="S830" s="486"/>
      <c r="T830">
        <v>30</v>
      </c>
      <c r="U830" s="469" t="str">
        <f t="shared" si="217"/>
        <v>C43-R29</v>
      </c>
      <c r="V830" s="968">
        <v>43</v>
      </c>
      <c r="W830" s="470" t="s">
        <v>493</v>
      </c>
      <c r="X830" s="470" t="s">
        <v>494</v>
      </c>
      <c r="Y830" s="969">
        <v>29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C43-R31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0.69870370370370372</v>
      </c>
      <c r="Q831" s="484">
        <f t="shared" ca="1" si="216"/>
        <v>0.69887731481481485</v>
      </c>
      <c r="R831" s="486">
        <v>0.10999999940395355</v>
      </c>
      <c r="S831" s="486"/>
      <c r="T831">
        <v>30</v>
      </c>
      <c r="U831" s="469" t="str">
        <f t="shared" si="217"/>
        <v>C43-R31</v>
      </c>
      <c r="V831" s="968">
        <v>43</v>
      </c>
      <c r="W831" s="470" t="s">
        <v>493</v>
      </c>
      <c r="X831" s="470" t="s">
        <v>494</v>
      </c>
      <c r="Y831" s="969">
        <v>31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C43-R33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0.69914351851851853</v>
      </c>
      <c r="Q832" s="484">
        <f t="shared" ca="1" si="216"/>
        <v>0.69930555555555551</v>
      </c>
      <c r="R832" s="486">
        <v>0.10999999940395355</v>
      </c>
      <c r="S832" s="486"/>
      <c r="T832">
        <v>30</v>
      </c>
      <c r="U832" s="469" t="str">
        <f t="shared" si="217"/>
        <v>C43-R33</v>
      </c>
      <c r="V832" s="968">
        <v>43</v>
      </c>
      <c r="W832" s="470" t="s">
        <v>493</v>
      </c>
      <c r="X832" s="470" t="s">
        <v>494</v>
      </c>
      <c r="Y832" s="969">
        <v>33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C43-R35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0.69958333333333333</v>
      </c>
      <c r="Q833" s="484">
        <f t="shared" ca="1" si="216"/>
        <v>0.69973379629629628</v>
      </c>
      <c r="R833" s="486">
        <v>0.10999999940395355</v>
      </c>
      <c r="S833" s="486"/>
      <c r="T833">
        <v>30</v>
      </c>
      <c r="U833" s="469" t="str">
        <f t="shared" si="217"/>
        <v>C43-R35</v>
      </c>
      <c r="V833" s="968">
        <v>43</v>
      </c>
      <c r="W833" s="470" t="s">
        <v>493</v>
      </c>
      <c r="X833" s="470" t="s">
        <v>494</v>
      </c>
      <c r="Y833" s="969">
        <v>35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C43-R37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0.69996527777777773</v>
      </c>
      <c r="Q834" s="484">
        <f t="shared" ca="1" si="216"/>
        <v>0.70013888888888887</v>
      </c>
      <c r="R834" s="486">
        <v>0.10999999940395355</v>
      </c>
      <c r="S834" s="486"/>
      <c r="T834">
        <v>30</v>
      </c>
      <c r="U834" s="469" t="str">
        <f t="shared" si="217"/>
        <v>C43-R37</v>
      </c>
      <c r="V834" s="968">
        <v>43</v>
      </c>
      <c r="W834" s="470" t="s">
        <v>493</v>
      </c>
      <c r="X834" s="470" t="s">
        <v>494</v>
      </c>
      <c r="Y834" s="969">
        <v>37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C43-R39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0.70042824074074073</v>
      </c>
      <c r="Q835" s="484">
        <f t="shared" ca="1" si="216"/>
        <v>0.70056712962962964</v>
      </c>
      <c r="R835" s="486">
        <v>0.10999999940395355</v>
      </c>
      <c r="S835" s="486"/>
      <c r="T835">
        <v>30</v>
      </c>
      <c r="U835" s="469" t="str">
        <f t="shared" si="217"/>
        <v>C43-R39</v>
      </c>
      <c r="V835" s="968">
        <v>43</v>
      </c>
      <c r="W835" s="470" t="s">
        <v>493</v>
      </c>
      <c r="X835" s="470" t="s">
        <v>494</v>
      </c>
      <c r="Y835" s="969">
        <v>39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C43-R41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0.7008564814814815</v>
      </c>
      <c r="Q836" s="484">
        <f t="shared" ca="1" si="216"/>
        <v>0.70101851851851849</v>
      </c>
      <c r="R836" s="486">
        <v>0.10999999940395355</v>
      </c>
      <c r="S836" s="486"/>
      <c r="T836">
        <v>30</v>
      </c>
      <c r="U836" s="469" t="str">
        <f t="shared" si="217"/>
        <v>C43-R41</v>
      </c>
      <c r="V836" s="968">
        <v>43</v>
      </c>
      <c r="W836" s="470" t="s">
        <v>493</v>
      </c>
      <c r="X836" s="470" t="s">
        <v>494</v>
      </c>
      <c r="Y836" s="969">
        <v>41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C43-R43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0.70128472222222216</v>
      </c>
      <c r="Q837" s="484">
        <f t="shared" ca="1" si="216"/>
        <v>0.70145833333333329</v>
      </c>
      <c r="R837" s="486">
        <v>0.10999999940395355</v>
      </c>
      <c r="S837" s="486"/>
      <c r="T837">
        <v>30</v>
      </c>
      <c r="U837" s="469" t="str">
        <f t="shared" si="217"/>
        <v>C43-R43</v>
      </c>
      <c r="V837" s="968">
        <v>43</v>
      </c>
      <c r="W837" s="470" t="s">
        <v>493</v>
      </c>
      <c r="X837" s="470" t="s">
        <v>494</v>
      </c>
      <c r="Y837" s="969">
        <v>43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C43-R45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0.70173611111111112</v>
      </c>
      <c r="Q838" s="484">
        <f t="shared" ca="1" si="216"/>
        <v>0.70190972222222225</v>
      </c>
      <c r="R838" s="486">
        <v>0.10999999940395355</v>
      </c>
      <c r="S838" s="486"/>
      <c r="T838">
        <v>30</v>
      </c>
      <c r="U838" s="469" t="str">
        <f t="shared" si="217"/>
        <v>C43-R45</v>
      </c>
      <c r="V838" s="968">
        <v>43</v>
      </c>
      <c r="W838" s="470" t="s">
        <v>493</v>
      </c>
      <c r="X838" s="470" t="s">
        <v>494</v>
      </c>
      <c r="Y838" s="969">
        <v>45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C43-R47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0.70215277777777785</v>
      </c>
      <c r="Q839" s="484">
        <f t="shared" ca="1" si="216"/>
        <v>0.70229166666666676</v>
      </c>
      <c r="R839" s="486">
        <v>0.10999999940395355</v>
      </c>
      <c r="S839" s="486"/>
      <c r="T839">
        <v>30</v>
      </c>
      <c r="U839" s="469" t="str">
        <f t="shared" si="217"/>
        <v>C43-R47</v>
      </c>
      <c r="V839" s="968">
        <v>43</v>
      </c>
      <c r="W839" s="470" t="s">
        <v>493</v>
      </c>
      <c r="X839" s="470" t="s">
        <v>494</v>
      </c>
      <c r="Y839" s="969">
        <v>47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C43-R49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0.70253472222222235</v>
      </c>
      <c r="Q840" s="484">
        <f t="shared" ca="1" si="216"/>
        <v>0.7026851851851853</v>
      </c>
      <c r="R840" s="486">
        <v>0.10999999940395355</v>
      </c>
      <c r="S840" s="486"/>
      <c r="T840">
        <v>30</v>
      </c>
      <c r="U840" s="469" t="str">
        <f t="shared" si="217"/>
        <v>C43-R49</v>
      </c>
      <c r="V840" s="968">
        <v>43</v>
      </c>
      <c r="W840" s="470" t="s">
        <v>493</v>
      </c>
      <c r="X840" s="470" t="s">
        <v>494</v>
      </c>
      <c r="Y840" s="969">
        <v>49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C44-R48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0.7029282407407409</v>
      </c>
      <c r="Q841" s="484">
        <f t="shared" ca="1" si="216"/>
        <v>0.70310185185185203</v>
      </c>
      <c r="R841" s="486">
        <v>0.10999999940395355</v>
      </c>
      <c r="S841" s="486"/>
      <c r="T841">
        <v>30</v>
      </c>
      <c r="U841" s="469" t="str">
        <f t="shared" si="217"/>
        <v>C44-R48</v>
      </c>
      <c r="V841" s="968">
        <v>44</v>
      </c>
      <c r="W841" s="470" t="s">
        <v>493</v>
      </c>
      <c r="X841" s="470" t="s">
        <v>494</v>
      </c>
      <c r="Y841" s="969">
        <v>48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C44-R46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0.70333333333333348</v>
      </c>
      <c r="Q842" s="484">
        <f t="shared" ca="1" si="216"/>
        <v>0.70348379629629643</v>
      </c>
      <c r="R842" s="486">
        <v>0.10999999940395355</v>
      </c>
      <c r="S842" s="486"/>
      <c r="T842">
        <v>30</v>
      </c>
      <c r="U842" s="469" t="str">
        <f t="shared" si="217"/>
        <v>C44-R46</v>
      </c>
      <c r="V842" s="968">
        <v>44</v>
      </c>
      <c r="W842" s="470" t="s">
        <v>493</v>
      </c>
      <c r="X842" s="470" t="s">
        <v>494</v>
      </c>
      <c r="Y842" s="969">
        <v>46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C44-R44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0.70371527777777787</v>
      </c>
      <c r="Q843" s="484">
        <f t="shared" ca="1" si="216"/>
        <v>0.70388888888888901</v>
      </c>
      <c r="R843" s="486">
        <v>0.10999999940395355</v>
      </c>
      <c r="S843" s="486"/>
      <c r="T843">
        <v>30</v>
      </c>
      <c r="U843" s="469" t="str">
        <f t="shared" si="217"/>
        <v>C44-R44</v>
      </c>
      <c r="V843" s="968">
        <v>44</v>
      </c>
      <c r="W843" s="470" t="s">
        <v>493</v>
      </c>
      <c r="X843" s="470" t="s">
        <v>494</v>
      </c>
      <c r="Y843" s="969">
        <v>44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C44-R42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0.70417824074074087</v>
      </c>
      <c r="Q844" s="484">
        <f t="shared" ca="1" si="216"/>
        <v>0.70432870370370382</v>
      </c>
      <c r="R844" s="486">
        <v>0.10999999940395355</v>
      </c>
      <c r="S844" s="486"/>
      <c r="T844">
        <v>30</v>
      </c>
      <c r="U844" s="469" t="str">
        <f t="shared" si="217"/>
        <v>C44-R42</v>
      </c>
      <c r="V844" s="968">
        <v>44</v>
      </c>
      <c r="W844" s="470" t="s">
        <v>493</v>
      </c>
      <c r="X844" s="470" t="s">
        <v>494</v>
      </c>
      <c r="Y844" s="969">
        <v>42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C44-R40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0.70461805555555568</v>
      </c>
      <c r="Q845" s="484">
        <f t="shared" ca="1" si="216"/>
        <v>0.70476851851851863</v>
      </c>
      <c r="R845" s="486">
        <v>0.10999999940395355</v>
      </c>
      <c r="S845" s="486"/>
      <c r="T845">
        <v>30</v>
      </c>
      <c r="U845" s="469" t="str">
        <f t="shared" si="217"/>
        <v>C44-R40</v>
      </c>
      <c r="V845" s="968">
        <v>44</v>
      </c>
      <c r="W845" s="470" t="s">
        <v>493</v>
      </c>
      <c r="X845" s="470" t="s">
        <v>494</v>
      </c>
      <c r="Y845" s="969">
        <v>40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C44-R38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0.70504629629629645</v>
      </c>
      <c r="Q846" s="484">
        <f t="shared" ca="1" si="216"/>
        <v>0.70521990740740759</v>
      </c>
      <c r="R846" s="486">
        <v>0.10999999940395355</v>
      </c>
      <c r="S846" s="486"/>
      <c r="T846">
        <v>30</v>
      </c>
      <c r="U846" s="469" t="str">
        <f t="shared" si="217"/>
        <v>C44-R38</v>
      </c>
      <c r="V846" s="968">
        <v>44</v>
      </c>
      <c r="W846" s="470" t="s">
        <v>493</v>
      </c>
      <c r="X846" s="470" t="s">
        <v>494</v>
      </c>
      <c r="Y846" s="969">
        <v>38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C44-R36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0.70550925925925945</v>
      </c>
      <c r="Q847" s="484">
        <f t="shared" ca="1" si="216"/>
        <v>0.7056597222222224</v>
      </c>
      <c r="R847" s="486">
        <v>0.10999999940395355</v>
      </c>
      <c r="S847" s="486"/>
      <c r="T847">
        <v>30</v>
      </c>
      <c r="U847" s="469" t="str">
        <f t="shared" si="217"/>
        <v>C44-R36</v>
      </c>
      <c r="V847" s="968">
        <v>44</v>
      </c>
      <c r="W847" s="470" t="s">
        <v>493</v>
      </c>
      <c r="X847" s="470" t="s">
        <v>494</v>
      </c>
      <c r="Y847" s="969">
        <v>36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C44-R34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0.70593750000000022</v>
      </c>
      <c r="Q848" s="484">
        <f t="shared" ca="1" si="216"/>
        <v>0.70607638888888913</v>
      </c>
      <c r="R848" s="486">
        <v>0.10999999940395355</v>
      </c>
      <c r="S848" s="486"/>
      <c r="T848">
        <v>30</v>
      </c>
      <c r="U848" s="469" t="str">
        <f t="shared" si="217"/>
        <v>C44-R34</v>
      </c>
      <c r="V848" s="968">
        <v>44</v>
      </c>
      <c r="W848" s="470" t="s">
        <v>493</v>
      </c>
      <c r="X848" s="470" t="s">
        <v>494</v>
      </c>
      <c r="Y848" s="969">
        <v>34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C44-R32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0.7063425925925928</v>
      </c>
      <c r="Q849" s="484">
        <f t="shared" ca="1" si="216"/>
        <v>0.70648148148148171</v>
      </c>
      <c r="R849" s="486">
        <v>0.10999999940395355</v>
      </c>
      <c r="S849" s="486"/>
      <c r="T849">
        <v>30</v>
      </c>
      <c r="U849" s="469" t="str">
        <f t="shared" si="217"/>
        <v>C44-R32</v>
      </c>
      <c r="V849" s="968">
        <v>44</v>
      </c>
      <c r="W849" s="470" t="s">
        <v>493</v>
      </c>
      <c r="X849" s="470" t="s">
        <v>494</v>
      </c>
      <c r="Y849" s="969">
        <v>32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C44-R30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0.70677083333333357</v>
      </c>
      <c r="Q850" s="484">
        <f t="shared" ca="1" si="216"/>
        <v>0.70693287037037056</v>
      </c>
      <c r="R850" s="486">
        <v>0.10999999940395355</v>
      </c>
      <c r="S850" s="486"/>
      <c r="T850">
        <v>31</v>
      </c>
      <c r="U850" s="469" t="str">
        <f t="shared" si="217"/>
        <v>C44-R30</v>
      </c>
      <c r="V850" s="968">
        <v>44</v>
      </c>
      <c r="W850" s="470" t="s">
        <v>493</v>
      </c>
      <c r="X850" s="470" t="s">
        <v>494</v>
      </c>
      <c r="Y850" s="969">
        <v>30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C44-R28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0.70719907407407423</v>
      </c>
      <c r="Q851" s="484">
        <f t="shared" ca="1" si="216"/>
        <v>0.70733796296296314</v>
      </c>
      <c r="R851" s="486">
        <v>0.10999999940395355</v>
      </c>
      <c r="S851" s="486"/>
      <c r="T851">
        <v>31</v>
      </c>
      <c r="U851" s="469" t="str">
        <f t="shared" si="217"/>
        <v>C44-R28</v>
      </c>
      <c r="V851" s="968">
        <v>44</v>
      </c>
      <c r="W851" s="470" t="s">
        <v>493</v>
      </c>
      <c r="X851" s="470" t="s">
        <v>494</v>
      </c>
      <c r="Y851" s="969">
        <v>28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C44-R26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0.70760416666666681</v>
      </c>
      <c r="Q852" s="484">
        <f t="shared" ca="1" si="216"/>
        <v>0.7077662037037038</v>
      </c>
      <c r="R852" s="486">
        <v>0.10999999940395355</v>
      </c>
      <c r="S852" s="486"/>
      <c r="T852">
        <v>31</v>
      </c>
      <c r="U852" s="469" t="str">
        <f t="shared" si="217"/>
        <v>C44-R26</v>
      </c>
      <c r="V852" s="968">
        <v>44</v>
      </c>
      <c r="W852" s="470" t="s">
        <v>493</v>
      </c>
      <c r="X852" s="470" t="s">
        <v>494</v>
      </c>
      <c r="Y852" s="969">
        <v>26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C44-R24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0.70804398148148162</v>
      </c>
      <c r="Q853" s="484">
        <f t="shared" ca="1" si="216"/>
        <v>0.70820601851851861</v>
      </c>
      <c r="R853" s="486">
        <v>0.10999999940395355</v>
      </c>
      <c r="S853" s="486"/>
      <c r="T853">
        <v>31</v>
      </c>
      <c r="U853" s="469" t="str">
        <f t="shared" si="217"/>
        <v>C44-R24</v>
      </c>
      <c r="V853" s="968">
        <v>44</v>
      </c>
      <c r="W853" s="470" t="s">
        <v>493</v>
      </c>
      <c r="X853" s="470" t="s">
        <v>494</v>
      </c>
      <c r="Y853" s="969">
        <v>24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C44-R22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0.70849537037037047</v>
      </c>
      <c r="Q854" s="484">
        <f t="shared" ca="1" si="216"/>
        <v>0.70863425925925938</v>
      </c>
      <c r="R854" s="486">
        <v>0.10999999940395355</v>
      </c>
      <c r="S854" s="486"/>
      <c r="T854">
        <v>31</v>
      </c>
      <c r="U854" s="469" t="str">
        <f t="shared" si="217"/>
        <v>C44-R22</v>
      </c>
      <c r="V854" s="968">
        <v>44</v>
      </c>
      <c r="W854" s="470" t="s">
        <v>493</v>
      </c>
      <c r="X854" s="470" t="s">
        <v>494</v>
      </c>
      <c r="Y854" s="969">
        <v>22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C44-R20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0.70892361111111124</v>
      </c>
      <c r="Q855" s="484">
        <f t="shared" ca="1" si="216"/>
        <v>0.70906250000000015</v>
      </c>
      <c r="R855" s="486">
        <v>0.10999999940395355</v>
      </c>
      <c r="S855" s="486"/>
      <c r="T855">
        <v>31</v>
      </c>
      <c r="U855" s="469" t="str">
        <f t="shared" si="217"/>
        <v>C44-R20</v>
      </c>
      <c r="V855" s="968">
        <v>44</v>
      </c>
      <c r="W855" s="470" t="s">
        <v>493</v>
      </c>
      <c r="X855" s="470" t="s">
        <v>494</v>
      </c>
      <c r="Y855" s="969">
        <v>20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C44-R18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0.70934027777777797</v>
      </c>
      <c r="Q856" s="484">
        <f t="shared" ca="1" si="216"/>
        <v>0.70949074074074092</v>
      </c>
      <c r="R856" s="486">
        <v>0.10999999940395355</v>
      </c>
      <c r="S856" s="486"/>
      <c r="T856">
        <v>31</v>
      </c>
      <c r="U856" s="469" t="str">
        <f t="shared" si="217"/>
        <v>C44-R18</v>
      </c>
      <c r="V856" s="968">
        <v>44</v>
      </c>
      <c r="W856" s="470" t="s">
        <v>493</v>
      </c>
      <c r="X856" s="470" t="s">
        <v>494</v>
      </c>
      <c r="Y856" s="969">
        <v>18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C44-R16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0.70974537037037055</v>
      </c>
      <c r="Q857" s="484">
        <f t="shared" ca="1" si="216"/>
        <v>0.70988425925925946</v>
      </c>
      <c r="R857" s="486">
        <v>0.10999999940395355</v>
      </c>
      <c r="S857" s="486"/>
      <c r="T857">
        <v>31</v>
      </c>
      <c r="U857" s="469" t="str">
        <f t="shared" si="217"/>
        <v>C44-R16</v>
      </c>
      <c r="V857" s="968">
        <v>44</v>
      </c>
      <c r="W857" s="470" t="s">
        <v>493</v>
      </c>
      <c r="X857" s="470" t="s">
        <v>494</v>
      </c>
      <c r="Y857" s="969">
        <v>16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C44-R14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0.71011574074074091</v>
      </c>
      <c r="Q858" s="484">
        <f t="shared" ca="1" si="216"/>
        <v>0.71028935185185205</v>
      </c>
      <c r="R858" s="486">
        <v>0.10999999940395355</v>
      </c>
      <c r="S858" s="486"/>
      <c r="T858">
        <v>31</v>
      </c>
      <c r="U858" s="469" t="str">
        <f t="shared" si="217"/>
        <v>C44-R14</v>
      </c>
      <c r="V858" s="968">
        <v>44</v>
      </c>
      <c r="W858" s="470" t="s">
        <v>493</v>
      </c>
      <c r="X858" s="470" t="s">
        <v>494</v>
      </c>
      <c r="Y858" s="969">
        <v>14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C44-R12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0.71056712962962987</v>
      </c>
      <c r="Q859" s="484">
        <f t="shared" ca="1" si="216"/>
        <v>0.71071759259259282</v>
      </c>
      <c r="R859" s="486">
        <v>0.10999999940395355</v>
      </c>
      <c r="S859" s="486"/>
      <c r="T859">
        <v>31</v>
      </c>
      <c r="U859" s="469" t="str">
        <f t="shared" si="217"/>
        <v>C44-R12</v>
      </c>
      <c r="V859" s="968">
        <v>44</v>
      </c>
      <c r="W859" s="470" t="s">
        <v>493</v>
      </c>
      <c r="X859" s="470" t="s">
        <v>494</v>
      </c>
      <c r="Y859" s="969">
        <v>12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C44-R10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0.71100694444444468</v>
      </c>
      <c r="Q860" s="484">
        <f t="shared" ca="1" si="216"/>
        <v>0.71114583333333359</v>
      </c>
      <c r="R860" s="486">
        <v>0.10999999940395355</v>
      </c>
      <c r="S860" s="486"/>
      <c r="T860">
        <v>31</v>
      </c>
      <c r="U860" s="469" t="str">
        <f t="shared" si="217"/>
        <v>C44-R10</v>
      </c>
      <c r="V860" s="968">
        <v>44</v>
      </c>
      <c r="W860" s="470" t="s">
        <v>493</v>
      </c>
      <c r="X860" s="470" t="s">
        <v>494</v>
      </c>
      <c r="Y860" s="969">
        <v>10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C44-R8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0.71138888888888918</v>
      </c>
      <c r="Q861" s="484">
        <f t="shared" ca="1" si="216"/>
        <v>0.71152777777777809</v>
      </c>
      <c r="R861" s="486">
        <v>0.10999999940395355</v>
      </c>
      <c r="S861" s="486"/>
      <c r="T861">
        <v>31</v>
      </c>
      <c r="U861" s="469" t="str">
        <f t="shared" si="217"/>
        <v>C44-R8</v>
      </c>
      <c r="V861" s="968">
        <v>44</v>
      </c>
      <c r="W861" s="470" t="s">
        <v>493</v>
      </c>
      <c r="X861" s="470" t="s">
        <v>494</v>
      </c>
      <c r="Y861" s="969">
        <v>8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C44-R6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0.71175925925925954</v>
      </c>
      <c r="Q862" s="484">
        <f t="shared" ca="1" si="216"/>
        <v>0.71192129629629652</v>
      </c>
      <c r="R862" s="486">
        <v>0.10999999940395355</v>
      </c>
      <c r="S862" s="486"/>
      <c r="T862">
        <v>31</v>
      </c>
      <c r="U862" s="469" t="str">
        <f t="shared" si="217"/>
        <v>C44-R6</v>
      </c>
      <c r="V862" s="968">
        <v>44</v>
      </c>
      <c r="W862" s="470" t="s">
        <v>493</v>
      </c>
      <c r="X862" s="470" t="s">
        <v>494</v>
      </c>
      <c r="Y862" s="969">
        <v>6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C44-R4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0.71216435185185212</v>
      </c>
      <c r="Q863" s="484">
        <f t="shared" ca="1" si="216"/>
        <v>0.71233796296296326</v>
      </c>
      <c r="R863" s="486">
        <v>0.10999999940395355</v>
      </c>
      <c r="S863" s="486"/>
      <c r="T863">
        <v>31</v>
      </c>
      <c r="U863" s="469" t="str">
        <f t="shared" si="217"/>
        <v>C44-R4</v>
      </c>
      <c r="V863" s="968">
        <v>44</v>
      </c>
      <c r="W863" s="470" t="s">
        <v>493</v>
      </c>
      <c r="X863" s="470" t="s">
        <v>494</v>
      </c>
      <c r="Y863" s="969">
        <v>4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C44-R2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0.71258101851851885</v>
      </c>
      <c r="Q864" s="484">
        <f t="shared" ca="1" si="216"/>
        <v>0.71275462962962999</v>
      </c>
      <c r="R864" s="486">
        <v>0.10999999940395355</v>
      </c>
      <c r="S864" s="486"/>
      <c r="T864">
        <v>31</v>
      </c>
      <c r="U864" s="469" t="str">
        <f t="shared" si="217"/>
        <v>C44-R2</v>
      </c>
      <c r="V864" s="968">
        <v>44</v>
      </c>
      <c r="W864" s="470" t="s">
        <v>493</v>
      </c>
      <c r="X864" s="470" t="s">
        <v>494</v>
      </c>
      <c r="Y864" s="969">
        <v>2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C45-R1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0.71304398148148185</v>
      </c>
      <c r="Q865" s="484">
        <f t="shared" ca="1" si="216"/>
        <v>0.71318287037037076</v>
      </c>
      <c r="R865" s="486">
        <v>0.10999999940395355</v>
      </c>
      <c r="S865" s="486"/>
      <c r="T865">
        <v>31</v>
      </c>
      <c r="U865" s="469" t="str">
        <f t="shared" si="217"/>
        <v>C45-R1</v>
      </c>
      <c r="V865" s="968">
        <v>45</v>
      </c>
      <c r="W865" s="470" t="s">
        <v>493</v>
      </c>
      <c r="X865" s="470" t="s">
        <v>494</v>
      </c>
      <c r="Y865" s="969">
        <v>1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C45-R3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0.7134143518518522</v>
      </c>
      <c r="Q866" s="484">
        <f t="shared" ca="1" si="216"/>
        <v>0.71356481481481515</v>
      </c>
      <c r="R866" s="486">
        <v>0.10999999940395355</v>
      </c>
      <c r="S866" s="486"/>
      <c r="T866">
        <v>31</v>
      </c>
      <c r="U866" s="469" t="str">
        <f t="shared" si="217"/>
        <v>C45-R3</v>
      </c>
      <c r="V866" s="968">
        <v>45</v>
      </c>
      <c r="W866" s="470" t="s">
        <v>493</v>
      </c>
      <c r="X866" s="470" t="s">
        <v>494</v>
      </c>
      <c r="Y866" s="969">
        <v>3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C45-R5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0.71384259259259297</v>
      </c>
      <c r="Q867" s="484">
        <f t="shared" ca="1" si="216"/>
        <v>0.71398148148148188</v>
      </c>
      <c r="R867" s="486">
        <v>0.10999999940395355</v>
      </c>
      <c r="S867" s="486"/>
      <c r="T867">
        <v>31</v>
      </c>
      <c r="U867" s="469" t="str">
        <f t="shared" si="217"/>
        <v>C45-R5</v>
      </c>
      <c r="V867" s="968">
        <v>45</v>
      </c>
      <c r="W867" s="470" t="s">
        <v>493</v>
      </c>
      <c r="X867" s="470" t="s">
        <v>494</v>
      </c>
      <c r="Y867" s="969">
        <v>5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C45-R7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0.71427083333333374</v>
      </c>
      <c r="Q868" s="484">
        <f t="shared" ref="Q868:Q931" ca="1" si="231">P868+TIME(0,0,RANDBETWEEN(12,15))</f>
        <v>0.71443287037037073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C45-R7</v>
      </c>
      <c r="V868" s="968">
        <v>45</v>
      </c>
      <c r="W868" s="470" t="s">
        <v>493</v>
      </c>
      <c r="X868" s="470" t="s">
        <v>494</v>
      </c>
      <c r="Y868" s="969">
        <v>7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C45-R9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0.71468750000000036</v>
      </c>
      <c r="Q869" s="484">
        <f t="shared" ca="1" si="231"/>
        <v>0.71483796296296331</v>
      </c>
      <c r="R869" s="486">
        <v>0.10999999940395355</v>
      </c>
      <c r="S869" s="486"/>
      <c r="T869">
        <v>31</v>
      </c>
      <c r="U869" s="469" t="str">
        <f t="shared" si="232"/>
        <v>C45-R9</v>
      </c>
      <c r="V869" s="968">
        <v>45</v>
      </c>
      <c r="W869" s="470" t="s">
        <v>493</v>
      </c>
      <c r="X869" s="470" t="s">
        <v>494</v>
      </c>
      <c r="Y869" s="969">
        <v>9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C45-R11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0.71506944444444476</v>
      </c>
      <c r="Q870" s="484">
        <f t="shared" ca="1" si="231"/>
        <v>0.71521990740740771</v>
      </c>
      <c r="R870" s="486">
        <v>0.10999999940395355</v>
      </c>
      <c r="S870" s="486"/>
      <c r="T870">
        <v>31</v>
      </c>
      <c r="U870" s="469" t="str">
        <f t="shared" si="232"/>
        <v>C45-R11</v>
      </c>
      <c r="V870" s="968">
        <v>45</v>
      </c>
      <c r="W870" s="470" t="s">
        <v>493</v>
      </c>
      <c r="X870" s="470" t="s">
        <v>494</v>
      </c>
      <c r="Y870" s="969">
        <v>11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C45-R13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0.71548611111111138</v>
      </c>
      <c r="Q871" s="484">
        <f t="shared" ca="1" si="231"/>
        <v>0.71564814814814837</v>
      </c>
      <c r="R871" s="486">
        <v>0.10999999940395355</v>
      </c>
      <c r="S871" s="486"/>
      <c r="T871">
        <v>31</v>
      </c>
      <c r="U871" s="469" t="str">
        <f t="shared" si="232"/>
        <v>C45-R13</v>
      </c>
      <c r="V871" s="968">
        <v>45</v>
      </c>
      <c r="W871" s="470" t="s">
        <v>493</v>
      </c>
      <c r="X871" s="470" t="s">
        <v>494</v>
      </c>
      <c r="Y871" s="969">
        <v>13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C45-R15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0.71589120370370396</v>
      </c>
      <c r="Q872" s="484">
        <f t="shared" ca="1" si="231"/>
        <v>0.71604166666666691</v>
      </c>
      <c r="R872" s="486">
        <v>0.10999999940395355</v>
      </c>
      <c r="S872" s="486"/>
      <c r="T872">
        <v>31</v>
      </c>
      <c r="U872" s="469" t="str">
        <f t="shared" si="232"/>
        <v>C45-R15</v>
      </c>
      <c r="V872" s="968">
        <v>45</v>
      </c>
      <c r="W872" s="470" t="s">
        <v>493</v>
      </c>
      <c r="X872" s="470" t="s">
        <v>494</v>
      </c>
      <c r="Y872" s="969">
        <v>15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C45-R17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0.71627314814814835</v>
      </c>
      <c r="Q873" s="484">
        <f t="shared" ca="1" si="231"/>
        <v>0.71643518518518534</v>
      </c>
      <c r="R873" s="486">
        <v>0.10999999940395355</v>
      </c>
      <c r="S873" s="486"/>
      <c r="T873">
        <v>31</v>
      </c>
      <c r="U873" s="469" t="str">
        <f t="shared" si="232"/>
        <v>C45-R17</v>
      </c>
      <c r="V873" s="968">
        <v>45</v>
      </c>
      <c r="W873" s="470" t="s">
        <v>493</v>
      </c>
      <c r="X873" s="470" t="s">
        <v>494</v>
      </c>
      <c r="Y873" s="969">
        <v>17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C45-R19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0.71666666666666679</v>
      </c>
      <c r="Q874" s="484">
        <f t="shared" ca="1" si="231"/>
        <v>0.71684027777777792</v>
      </c>
      <c r="R874" s="486">
        <v>0.10999999940395355</v>
      </c>
      <c r="S874" s="486"/>
      <c r="T874">
        <v>31</v>
      </c>
      <c r="U874" s="469" t="str">
        <f t="shared" si="232"/>
        <v>C45-R19</v>
      </c>
      <c r="V874" s="968">
        <v>45</v>
      </c>
      <c r="W874" s="470" t="s">
        <v>493</v>
      </c>
      <c r="X874" s="470" t="s">
        <v>494</v>
      </c>
      <c r="Y874" s="969">
        <v>19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C45-R21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0.71707175925925937</v>
      </c>
      <c r="Q875" s="484">
        <f t="shared" ca="1" si="231"/>
        <v>0.71721064814814828</v>
      </c>
      <c r="R875" s="486">
        <v>0.10999999940395355</v>
      </c>
      <c r="S875" s="486"/>
      <c r="T875">
        <v>31</v>
      </c>
      <c r="U875" s="469" t="str">
        <f t="shared" si="232"/>
        <v>C45-R21</v>
      </c>
      <c r="V875" s="968">
        <v>45</v>
      </c>
      <c r="W875" s="470" t="s">
        <v>493</v>
      </c>
      <c r="X875" s="470" t="s">
        <v>494</v>
      </c>
      <c r="Y875" s="969">
        <v>21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C45-R23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0.71745370370370387</v>
      </c>
      <c r="Q876" s="484">
        <f t="shared" ca="1" si="231"/>
        <v>0.71762731481481501</v>
      </c>
      <c r="R876" s="486">
        <v>0.10999999940395355</v>
      </c>
      <c r="S876" s="486"/>
      <c r="T876">
        <v>31</v>
      </c>
      <c r="U876" s="469" t="str">
        <f t="shared" si="232"/>
        <v>C45-R23</v>
      </c>
      <c r="V876" s="968">
        <v>45</v>
      </c>
      <c r="W876" s="470" t="s">
        <v>493</v>
      </c>
      <c r="X876" s="470" t="s">
        <v>494</v>
      </c>
      <c r="Y876" s="969">
        <v>23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C45-R25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0.71788194444444464</v>
      </c>
      <c r="Q877" s="484">
        <f t="shared" ca="1" si="231"/>
        <v>0.71804398148148163</v>
      </c>
      <c r="R877" s="486">
        <v>0.10999999940395355</v>
      </c>
      <c r="S877" s="486"/>
      <c r="T877">
        <v>31</v>
      </c>
      <c r="U877" s="469" t="str">
        <f t="shared" si="232"/>
        <v>C45-R25</v>
      </c>
      <c r="V877" s="968">
        <v>45</v>
      </c>
      <c r="W877" s="470" t="s">
        <v>493</v>
      </c>
      <c r="X877" s="470" t="s">
        <v>494</v>
      </c>
      <c r="Y877" s="969">
        <v>25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C45-R27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0.7183101851851853</v>
      </c>
      <c r="Q878" s="484">
        <f t="shared" ca="1" si="231"/>
        <v>0.71844907407407421</v>
      </c>
      <c r="R878" s="486">
        <v>0.10999999940395355</v>
      </c>
      <c r="S878" s="486"/>
      <c r="T878">
        <v>32</v>
      </c>
      <c r="U878" s="469" t="str">
        <f t="shared" si="232"/>
        <v>C45-R27</v>
      </c>
      <c r="V878" s="968">
        <v>45</v>
      </c>
      <c r="W878" s="470" t="s">
        <v>493</v>
      </c>
      <c r="X878" s="470" t="s">
        <v>494</v>
      </c>
      <c r="Y878" s="969">
        <v>27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C45-R29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0.71872685185185203</v>
      </c>
      <c r="Q879" s="484">
        <f t="shared" ca="1" si="231"/>
        <v>0.71887731481481498</v>
      </c>
      <c r="R879" s="486">
        <v>0.10999999940395355</v>
      </c>
      <c r="S879" s="486"/>
      <c r="T879">
        <v>32</v>
      </c>
      <c r="U879" s="469" t="str">
        <f t="shared" si="232"/>
        <v>C45-R29</v>
      </c>
      <c r="V879" s="968">
        <v>45</v>
      </c>
      <c r="W879" s="470" t="s">
        <v>493</v>
      </c>
      <c r="X879" s="470" t="s">
        <v>494</v>
      </c>
      <c r="Y879" s="969">
        <v>29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C45-R31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0.7191550925925928</v>
      </c>
      <c r="Q880" s="484">
        <f t="shared" ca="1" si="231"/>
        <v>0.71929398148148171</v>
      </c>
      <c r="R880" s="486">
        <v>0.10999999940395355</v>
      </c>
      <c r="S880" s="486"/>
      <c r="T880">
        <v>32</v>
      </c>
      <c r="U880" s="469" t="str">
        <f t="shared" si="232"/>
        <v>C45-R31</v>
      </c>
      <c r="V880" s="968">
        <v>45</v>
      </c>
      <c r="W880" s="470" t="s">
        <v>493</v>
      </c>
      <c r="X880" s="470" t="s">
        <v>494</v>
      </c>
      <c r="Y880" s="969">
        <v>31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C45-R33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0.71953703703703731</v>
      </c>
      <c r="Q881" s="484">
        <f t="shared" ca="1" si="231"/>
        <v>0.7196990740740743</v>
      </c>
      <c r="R881" s="486">
        <v>0.10999999940395355</v>
      </c>
      <c r="S881" s="486"/>
      <c r="T881">
        <v>32</v>
      </c>
      <c r="U881" s="469" t="str">
        <f t="shared" si="232"/>
        <v>C45-R33</v>
      </c>
      <c r="V881" s="968">
        <v>45</v>
      </c>
      <c r="W881" s="470" t="s">
        <v>493</v>
      </c>
      <c r="X881" s="470" t="s">
        <v>494</v>
      </c>
      <c r="Y881" s="969">
        <v>33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C45-R35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0.71998842592592616</v>
      </c>
      <c r="Q882" s="484">
        <f t="shared" ca="1" si="231"/>
        <v>0.72015046296296314</v>
      </c>
      <c r="R882" s="486">
        <v>0.10999999940395355</v>
      </c>
      <c r="S882" s="486"/>
      <c r="T882">
        <v>32</v>
      </c>
      <c r="U882" s="469" t="str">
        <f t="shared" si="232"/>
        <v>C45-R35</v>
      </c>
      <c r="V882" s="968">
        <v>45</v>
      </c>
      <c r="W882" s="470" t="s">
        <v>493</v>
      </c>
      <c r="X882" s="470" t="s">
        <v>494</v>
      </c>
      <c r="Y882" s="969">
        <v>35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C45-R37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0.72041666666666682</v>
      </c>
      <c r="Q883" s="484">
        <f t="shared" ca="1" si="231"/>
        <v>0.72055555555555573</v>
      </c>
      <c r="R883" s="486">
        <v>0.10999999940395355</v>
      </c>
      <c r="S883" s="486"/>
      <c r="T883">
        <v>32</v>
      </c>
      <c r="U883" s="469" t="str">
        <f t="shared" si="232"/>
        <v>C45-R37</v>
      </c>
      <c r="V883" s="968">
        <v>45</v>
      </c>
      <c r="W883" s="470" t="s">
        <v>493</v>
      </c>
      <c r="X883" s="470" t="s">
        <v>494</v>
      </c>
      <c r="Y883" s="969">
        <v>37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C45-R39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0.72079861111111132</v>
      </c>
      <c r="Q884" s="484">
        <f t="shared" ca="1" si="231"/>
        <v>0.72094907407407427</v>
      </c>
      <c r="R884" s="486">
        <v>0.10999999940395355</v>
      </c>
      <c r="S884" s="486"/>
      <c r="T884">
        <v>32</v>
      </c>
      <c r="U884" s="469" t="str">
        <f t="shared" si="232"/>
        <v>C45-R39</v>
      </c>
      <c r="V884" s="968">
        <v>45</v>
      </c>
      <c r="W884" s="470" t="s">
        <v>493</v>
      </c>
      <c r="X884" s="470" t="s">
        <v>494</v>
      </c>
      <c r="Y884" s="969">
        <v>39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C45-R41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0.72118055555555571</v>
      </c>
      <c r="Q885" s="484">
        <f t="shared" ca="1" si="231"/>
        <v>0.72133101851851866</v>
      </c>
      <c r="R885" s="486">
        <v>0.10999999940395355</v>
      </c>
      <c r="S885" s="486"/>
      <c r="T885">
        <v>32</v>
      </c>
      <c r="U885" s="469" t="str">
        <f t="shared" si="232"/>
        <v>C45-R41</v>
      </c>
      <c r="V885" s="968">
        <v>45</v>
      </c>
      <c r="W885" s="470" t="s">
        <v>493</v>
      </c>
      <c r="X885" s="470" t="s">
        <v>494</v>
      </c>
      <c r="Y885" s="969">
        <v>41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C45-R43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0.72156250000000011</v>
      </c>
      <c r="Q886" s="484">
        <f t="shared" ca="1" si="231"/>
        <v>0.72171296296296306</v>
      </c>
      <c r="R886" s="486">
        <v>0.10999999940395355</v>
      </c>
      <c r="S886" s="486"/>
      <c r="T886">
        <v>32</v>
      </c>
      <c r="U886" s="469" t="str">
        <f t="shared" si="232"/>
        <v>C45-R43</v>
      </c>
      <c r="V886" s="968">
        <v>45</v>
      </c>
      <c r="W886" s="470" t="s">
        <v>493</v>
      </c>
      <c r="X886" s="470" t="s">
        <v>494</v>
      </c>
      <c r="Y886" s="969">
        <v>43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C45-R45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0.72195601851851865</v>
      </c>
      <c r="Q887" s="484">
        <f t="shared" ca="1" si="231"/>
        <v>0.72211805555555564</v>
      </c>
      <c r="R887" s="486">
        <v>0.10999999940395355</v>
      </c>
      <c r="S887" s="486"/>
      <c r="T887">
        <v>32</v>
      </c>
      <c r="U887" s="469" t="str">
        <f t="shared" si="232"/>
        <v>C45-R45</v>
      </c>
      <c r="V887" s="968">
        <v>45</v>
      </c>
      <c r="W887" s="470" t="s">
        <v>493</v>
      </c>
      <c r="X887" s="470" t="s">
        <v>494</v>
      </c>
      <c r="Y887" s="969">
        <v>45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C45-R47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0.72239583333333346</v>
      </c>
      <c r="Q888" s="484">
        <f t="shared" ca="1" si="231"/>
        <v>0.72254629629629641</v>
      </c>
      <c r="R888" s="486">
        <v>0.10999999940395355</v>
      </c>
      <c r="S888" s="486"/>
      <c r="T888">
        <v>32</v>
      </c>
      <c r="U888" s="469" t="str">
        <f t="shared" si="232"/>
        <v>C45-R47</v>
      </c>
      <c r="V888" s="968">
        <v>45</v>
      </c>
      <c r="W888" s="470" t="s">
        <v>493</v>
      </c>
      <c r="X888" s="470" t="s">
        <v>494</v>
      </c>
      <c r="Y888" s="969">
        <v>47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C46-R48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0.72280092592592604</v>
      </c>
      <c r="Q889" s="484">
        <f t="shared" ca="1" si="231"/>
        <v>0.72295138888888899</v>
      </c>
      <c r="R889" s="486">
        <v>0.10999999940395355</v>
      </c>
      <c r="S889" s="486"/>
      <c r="T889">
        <v>32</v>
      </c>
      <c r="U889" s="469" t="str">
        <f t="shared" si="232"/>
        <v>C46-R48</v>
      </c>
      <c r="V889" s="968">
        <v>46</v>
      </c>
      <c r="W889" s="470" t="s">
        <v>493</v>
      </c>
      <c r="X889" s="470" t="s">
        <v>494</v>
      </c>
      <c r="Y889" s="969">
        <v>48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C46-R46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0.72324074074074085</v>
      </c>
      <c r="Q890" s="484">
        <f t="shared" ca="1" si="231"/>
        <v>0.72341435185185199</v>
      </c>
      <c r="R890" s="486">
        <v>0.10999999940395355</v>
      </c>
      <c r="S890" s="486"/>
      <c r="T890">
        <v>32</v>
      </c>
      <c r="U890" s="469" t="str">
        <f t="shared" si="232"/>
        <v>C46-R46</v>
      </c>
      <c r="V890" s="968">
        <v>46</v>
      </c>
      <c r="W890" s="470" t="s">
        <v>493</v>
      </c>
      <c r="X890" s="470" t="s">
        <v>494</v>
      </c>
      <c r="Y890" s="969">
        <v>46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C46-R44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0.72364583333333343</v>
      </c>
      <c r="Q891" s="484">
        <f t="shared" ca="1" si="231"/>
        <v>0.72379629629629638</v>
      </c>
      <c r="R891" s="486">
        <v>0.10999999940395355</v>
      </c>
      <c r="S891" s="486"/>
      <c r="T891">
        <v>32</v>
      </c>
      <c r="U891" s="469" t="str">
        <f t="shared" si="232"/>
        <v>C46-R44</v>
      </c>
      <c r="V891" s="968">
        <v>46</v>
      </c>
      <c r="W891" s="470" t="s">
        <v>493</v>
      </c>
      <c r="X891" s="470" t="s">
        <v>494</v>
      </c>
      <c r="Y891" s="969">
        <v>44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C46-R42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0.72405092592592601</v>
      </c>
      <c r="Q892" s="484">
        <f t="shared" ca="1" si="231"/>
        <v>0.72420138888888896</v>
      </c>
      <c r="R892" s="486">
        <v>0.10999999940395355</v>
      </c>
      <c r="S892" s="486"/>
      <c r="T892">
        <v>32</v>
      </c>
      <c r="U892" s="469" t="str">
        <f t="shared" si="232"/>
        <v>C46-R42</v>
      </c>
      <c r="V892" s="968">
        <v>46</v>
      </c>
      <c r="W892" s="470" t="s">
        <v>493</v>
      </c>
      <c r="X892" s="470" t="s">
        <v>494</v>
      </c>
      <c r="Y892" s="969">
        <v>42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C46-R40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0.72444444444444456</v>
      </c>
      <c r="Q893" s="484">
        <f t="shared" ca="1" si="231"/>
        <v>0.72459490740740751</v>
      </c>
      <c r="R893" s="486">
        <v>0.10999999940395355</v>
      </c>
      <c r="S893" s="486"/>
      <c r="T893">
        <v>32</v>
      </c>
      <c r="U893" s="469" t="str">
        <f t="shared" si="232"/>
        <v>C46-R40</v>
      </c>
      <c r="V893" s="968">
        <v>46</v>
      </c>
      <c r="W893" s="470" t="s">
        <v>493</v>
      </c>
      <c r="X893" s="470" t="s">
        <v>494</v>
      </c>
      <c r="Y893" s="969">
        <v>40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C46-R38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0.7248379629629631</v>
      </c>
      <c r="Q894" s="484">
        <f t="shared" ca="1" si="231"/>
        <v>0.72498842592592605</v>
      </c>
      <c r="R894" s="486">
        <v>0.10999999940395355</v>
      </c>
      <c r="S894" s="486"/>
      <c r="T894">
        <v>32</v>
      </c>
      <c r="U894" s="469" t="str">
        <f t="shared" si="232"/>
        <v>C46-R38</v>
      </c>
      <c r="V894" s="968">
        <v>46</v>
      </c>
      <c r="W894" s="470" t="s">
        <v>493</v>
      </c>
      <c r="X894" s="470" t="s">
        <v>494</v>
      </c>
      <c r="Y894" s="969">
        <v>38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C46-R36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0.72521990740740749</v>
      </c>
      <c r="Q895" s="484">
        <f t="shared" ca="1" si="231"/>
        <v>0.72539351851851863</v>
      </c>
      <c r="R895" s="486">
        <v>0.10999999940395355</v>
      </c>
      <c r="S895" s="486"/>
      <c r="T895">
        <v>32</v>
      </c>
      <c r="U895" s="469" t="str">
        <f t="shared" si="232"/>
        <v>C46-R36</v>
      </c>
      <c r="V895" s="968">
        <v>46</v>
      </c>
      <c r="W895" s="470" t="s">
        <v>493</v>
      </c>
      <c r="X895" s="470" t="s">
        <v>494</v>
      </c>
      <c r="Y895" s="969">
        <v>36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C46-R34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0.72563657407407423</v>
      </c>
      <c r="Q896" s="484">
        <f t="shared" ca="1" si="231"/>
        <v>0.72579861111111121</v>
      </c>
      <c r="R896" s="486">
        <v>0.10999999940395355</v>
      </c>
      <c r="S896" s="486"/>
      <c r="T896">
        <v>32</v>
      </c>
      <c r="U896" s="469" t="str">
        <f t="shared" si="232"/>
        <v>C46-R34</v>
      </c>
      <c r="V896" s="968">
        <v>46</v>
      </c>
      <c r="W896" s="470" t="s">
        <v>493</v>
      </c>
      <c r="X896" s="470" t="s">
        <v>494</v>
      </c>
      <c r="Y896" s="969">
        <v>34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C46-R32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0.72608796296296307</v>
      </c>
      <c r="Q897" s="484">
        <f t="shared" ca="1" si="231"/>
        <v>0.72626157407407421</v>
      </c>
      <c r="R897" s="486">
        <v>0.10999999940395355</v>
      </c>
      <c r="S897" s="486"/>
      <c r="T897">
        <v>32</v>
      </c>
      <c r="U897" s="469" t="str">
        <f t="shared" si="232"/>
        <v>C46-R32</v>
      </c>
      <c r="V897" s="968">
        <v>46</v>
      </c>
      <c r="W897" s="470" t="s">
        <v>493</v>
      </c>
      <c r="X897" s="470" t="s">
        <v>494</v>
      </c>
      <c r="Y897" s="969">
        <v>32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C46-R30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0.72652777777777788</v>
      </c>
      <c r="Q898" s="484">
        <f t="shared" ca="1" si="231"/>
        <v>0.72670138888888902</v>
      </c>
      <c r="R898" s="486">
        <v>0.10999999940395355</v>
      </c>
      <c r="S898" s="486"/>
      <c r="T898">
        <v>32</v>
      </c>
      <c r="U898" s="469" t="str">
        <f t="shared" si="232"/>
        <v>C46-R30</v>
      </c>
      <c r="V898" s="968">
        <v>46</v>
      </c>
      <c r="W898" s="470" t="s">
        <v>493</v>
      </c>
      <c r="X898" s="470" t="s">
        <v>494</v>
      </c>
      <c r="Y898" s="969">
        <v>30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C46-R28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0.72693287037037047</v>
      </c>
      <c r="Q899" s="484">
        <f t="shared" ca="1" si="231"/>
        <v>0.7271064814814816</v>
      </c>
      <c r="R899" s="486">
        <v>0.10999999940395355</v>
      </c>
      <c r="S899" s="486"/>
      <c r="T899">
        <v>32</v>
      </c>
      <c r="U899" s="469" t="str">
        <f t="shared" si="232"/>
        <v>C46-R28</v>
      </c>
      <c r="V899" s="968">
        <v>46</v>
      </c>
      <c r="W899" s="470" t="s">
        <v>493</v>
      </c>
      <c r="X899" s="470" t="s">
        <v>494</v>
      </c>
      <c r="Y899" s="969">
        <v>28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C46-R26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0.72737268518518527</v>
      </c>
      <c r="Q900" s="484">
        <f t="shared" ca="1" si="231"/>
        <v>0.72753472222222226</v>
      </c>
      <c r="R900" s="486">
        <v>0.10999999940395355</v>
      </c>
      <c r="S900" s="486"/>
      <c r="T900">
        <v>32</v>
      </c>
      <c r="U900" s="469" t="str">
        <f t="shared" si="232"/>
        <v>C46-R26</v>
      </c>
      <c r="V900" s="968">
        <v>46</v>
      </c>
      <c r="W900" s="470" t="s">
        <v>493</v>
      </c>
      <c r="X900" s="470" t="s">
        <v>494</v>
      </c>
      <c r="Y900" s="969">
        <v>26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C46-R24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0.72780092592592593</v>
      </c>
      <c r="Q901" s="484">
        <f t="shared" ca="1" si="231"/>
        <v>0.72793981481481485</v>
      </c>
      <c r="R901" s="486">
        <v>0.10999999940395355</v>
      </c>
      <c r="S901" s="486"/>
      <c r="T901">
        <v>32</v>
      </c>
      <c r="U901" s="469" t="str">
        <f t="shared" si="232"/>
        <v>C46-R24</v>
      </c>
      <c r="V901" s="968">
        <v>46</v>
      </c>
      <c r="W901" s="470" t="s">
        <v>493</v>
      </c>
      <c r="X901" s="470" t="s">
        <v>494</v>
      </c>
      <c r="Y901" s="969">
        <v>24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C46-R22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0.72818287037037044</v>
      </c>
      <c r="Q902" s="484">
        <f t="shared" ca="1" si="231"/>
        <v>0.72835648148148158</v>
      </c>
      <c r="R902" s="486">
        <v>0.10999999940395355</v>
      </c>
      <c r="S902" s="486"/>
      <c r="T902">
        <v>32</v>
      </c>
      <c r="U902" s="469" t="str">
        <f t="shared" si="232"/>
        <v>C46-R22</v>
      </c>
      <c r="V902" s="968">
        <v>46</v>
      </c>
      <c r="W902" s="470" t="s">
        <v>493</v>
      </c>
      <c r="X902" s="470" t="s">
        <v>494</v>
      </c>
      <c r="Y902" s="969">
        <v>22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C46-R20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0.72858796296296302</v>
      </c>
      <c r="Q903" s="484">
        <f t="shared" ca="1" si="231"/>
        <v>0.72872685185185193</v>
      </c>
      <c r="R903" s="486">
        <v>0.10999999940395355</v>
      </c>
      <c r="S903" s="486"/>
      <c r="T903">
        <v>32</v>
      </c>
      <c r="U903" s="469" t="str">
        <f t="shared" si="232"/>
        <v>C46-R20</v>
      </c>
      <c r="V903" s="968">
        <v>46</v>
      </c>
      <c r="W903" s="470" t="s">
        <v>493</v>
      </c>
      <c r="X903" s="470" t="s">
        <v>494</v>
      </c>
      <c r="Y903" s="969">
        <v>20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C46-R18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0.72898148148148156</v>
      </c>
      <c r="Q904" s="484">
        <f t="shared" ca="1" si="231"/>
        <v>0.72912037037037047</v>
      </c>
      <c r="R904" s="486">
        <v>0.10999999940395355</v>
      </c>
      <c r="S904" s="486"/>
      <c r="T904">
        <v>32</v>
      </c>
      <c r="U904" s="469" t="str">
        <f t="shared" si="232"/>
        <v>C46-R18</v>
      </c>
      <c r="V904" s="968">
        <v>46</v>
      </c>
      <c r="W904" s="470" t="s">
        <v>493</v>
      </c>
      <c r="X904" s="470" t="s">
        <v>494</v>
      </c>
      <c r="Y904" s="969">
        <v>18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C46-R16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0.72935185185185192</v>
      </c>
      <c r="Q905" s="484">
        <f t="shared" ca="1" si="231"/>
        <v>0.72952546296296306</v>
      </c>
      <c r="R905" s="486">
        <v>0.10999999940395355</v>
      </c>
      <c r="S905" s="486"/>
      <c r="T905">
        <v>32</v>
      </c>
      <c r="U905" s="469" t="str">
        <f t="shared" si="232"/>
        <v>C46-R16</v>
      </c>
      <c r="V905" s="968">
        <v>46</v>
      </c>
      <c r="W905" s="470" t="s">
        <v>493</v>
      </c>
      <c r="X905" s="470" t="s">
        <v>494</v>
      </c>
      <c r="Y905" s="969">
        <v>16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C46-R14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0.72978009259259269</v>
      </c>
      <c r="Q906" s="484">
        <f t="shared" ca="1" si="231"/>
        <v>0.72994212962962968</v>
      </c>
      <c r="R906" s="486">
        <v>0.10999999940395355</v>
      </c>
      <c r="S906" s="486"/>
      <c r="T906">
        <v>32</v>
      </c>
      <c r="U906" s="469" t="str">
        <f t="shared" si="232"/>
        <v>C46-R14</v>
      </c>
      <c r="V906" s="968">
        <v>46</v>
      </c>
      <c r="W906" s="470" t="s">
        <v>493</v>
      </c>
      <c r="X906" s="470" t="s">
        <v>494</v>
      </c>
      <c r="Y906" s="969">
        <v>14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C46-R12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0.73017361111111112</v>
      </c>
      <c r="Q907" s="484">
        <f t="shared" ca="1" si="231"/>
        <v>0.73034722222222226</v>
      </c>
      <c r="R907" s="486">
        <v>0.10999999940395355</v>
      </c>
      <c r="S907" s="486"/>
      <c r="T907">
        <v>33</v>
      </c>
      <c r="U907" s="469" t="str">
        <f t="shared" si="232"/>
        <v>C46-R12</v>
      </c>
      <c r="V907" s="968">
        <v>46</v>
      </c>
      <c r="W907" s="470" t="s">
        <v>493</v>
      </c>
      <c r="X907" s="470" t="s">
        <v>494</v>
      </c>
      <c r="Y907" s="969">
        <v>12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C46-R10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0.7305787037037037</v>
      </c>
      <c r="Q908" s="484">
        <f t="shared" ca="1" si="231"/>
        <v>0.73071759259259261</v>
      </c>
      <c r="R908" s="486">
        <v>0.10999999940395355</v>
      </c>
      <c r="S908" s="486"/>
      <c r="T908">
        <v>33</v>
      </c>
      <c r="U908" s="469" t="str">
        <f t="shared" si="232"/>
        <v>C46-R10</v>
      </c>
      <c r="V908" s="968">
        <v>46</v>
      </c>
      <c r="W908" s="470" t="s">
        <v>493</v>
      </c>
      <c r="X908" s="470" t="s">
        <v>494</v>
      </c>
      <c r="Y908" s="969">
        <v>10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C46-R8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0.73094907407407406</v>
      </c>
      <c r="Q909" s="484">
        <f t="shared" ca="1" si="231"/>
        <v>0.73111111111111104</v>
      </c>
      <c r="R909" s="486">
        <v>0.10999999940395355</v>
      </c>
      <c r="S909" s="486"/>
      <c r="T909">
        <v>33</v>
      </c>
      <c r="U909" s="469" t="str">
        <f t="shared" si="232"/>
        <v>C46-R8</v>
      </c>
      <c r="V909" s="968">
        <v>46</v>
      </c>
      <c r="W909" s="470" t="s">
        <v>493</v>
      </c>
      <c r="X909" s="470" t="s">
        <v>494</v>
      </c>
      <c r="Y909" s="969">
        <v>8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C46-R6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0.73138888888888887</v>
      </c>
      <c r="Q910" s="484">
        <f t="shared" ca="1" si="231"/>
        <v>0.73152777777777778</v>
      </c>
      <c r="R910" s="486">
        <v>0.10999999940395355</v>
      </c>
      <c r="S910" s="486"/>
      <c r="T910">
        <v>33</v>
      </c>
      <c r="U910" s="469" t="str">
        <f t="shared" si="232"/>
        <v>C46-R6</v>
      </c>
      <c r="V910" s="968">
        <v>46</v>
      </c>
      <c r="W910" s="470" t="s">
        <v>493</v>
      </c>
      <c r="X910" s="470" t="s">
        <v>494</v>
      </c>
      <c r="Y910" s="969">
        <v>6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C46-R4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0.73178240740740741</v>
      </c>
      <c r="Q911" s="484">
        <f t="shared" ca="1" si="231"/>
        <v>0.73195601851851855</v>
      </c>
      <c r="R911" s="486">
        <v>0.10999999940395355</v>
      </c>
      <c r="S911" s="486"/>
      <c r="T911">
        <v>33</v>
      </c>
      <c r="U911" s="469" t="str">
        <f t="shared" si="232"/>
        <v>C46-R4</v>
      </c>
      <c r="V911" s="968">
        <v>46</v>
      </c>
      <c r="W911" s="470" t="s">
        <v>493</v>
      </c>
      <c r="X911" s="470" t="s">
        <v>494</v>
      </c>
      <c r="Y911" s="969">
        <v>4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C46-R2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0.73222222222222222</v>
      </c>
      <c r="Q912" s="484">
        <f t="shared" ca="1" si="231"/>
        <v>0.73237268518518517</v>
      </c>
      <c r="R912" s="486">
        <v>0.10999999940395355</v>
      </c>
      <c r="S912" s="486"/>
      <c r="T912">
        <v>33</v>
      </c>
      <c r="U912" s="469" t="str">
        <f t="shared" si="232"/>
        <v>C46-R2</v>
      </c>
      <c r="V912" s="968">
        <v>46</v>
      </c>
      <c r="W912" s="470" t="s">
        <v>493</v>
      </c>
      <c r="X912" s="470" t="s">
        <v>494</v>
      </c>
      <c r="Y912" s="969">
        <v>2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C47-R1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0.73266203703703703</v>
      </c>
      <c r="Q913" s="484">
        <f t="shared" ca="1" si="231"/>
        <v>0.73281249999999998</v>
      </c>
      <c r="R913" s="486">
        <v>0.10999999940395355</v>
      </c>
      <c r="S913" s="486"/>
      <c r="T913">
        <v>33</v>
      </c>
      <c r="U913" s="469" t="str">
        <f t="shared" si="232"/>
        <v>C47-R1</v>
      </c>
      <c r="V913" s="968">
        <v>47</v>
      </c>
      <c r="W913" s="470" t="s">
        <v>493</v>
      </c>
      <c r="X913" s="470" t="s">
        <v>494</v>
      </c>
      <c r="Y913" s="969">
        <v>1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C47-R3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0.73304398148148142</v>
      </c>
      <c r="Q914" s="484">
        <f t="shared" ca="1" si="231"/>
        <v>0.73320601851851841</v>
      </c>
      <c r="R914" s="486">
        <v>0.10999999940395355</v>
      </c>
      <c r="S914" s="486"/>
      <c r="T914">
        <v>33</v>
      </c>
      <c r="U914" s="469" t="str">
        <f t="shared" si="232"/>
        <v>C47-R3</v>
      </c>
      <c r="V914" s="968">
        <v>47</v>
      </c>
      <c r="W914" s="470" t="s">
        <v>493</v>
      </c>
      <c r="X914" s="470" t="s">
        <v>494</v>
      </c>
      <c r="Y914" s="969">
        <v>3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C47-R5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0.73349537037037027</v>
      </c>
      <c r="Q915" s="484">
        <f t="shared" ca="1" si="231"/>
        <v>0.73366898148148141</v>
      </c>
      <c r="R915" s="486">
        <v>0.10999999940395355</v>
      </c>
      <c r="S915" s="486"/>
      <c r="T915">
        <v>33</v>
      </c>
      <c r="U915" s="469" t="str">
        <f t="shared" si="232"/>
        <v>C47-R5</v>
      </c>
      <c r="V915" s="968">
        <v>47</v>
      </c>
      <c r="W915" s="470" t="s">
        <v>493</v>
      </c>
      <c r="X915" s="470" t="s">
        <v>494</v>
      </c>
      <c r="Y915" s="969">
        <v>5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C47-R7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0.733912037037037</v>
      </c>
      <c r="Q916" s="484">
        <f t="shared" ca="1" si="231"/>
        <v>0.73405092592592591</v>
      </c>
      <c r="R916" s="486">
        <v>0.10999999940395355</v>
      </c>
      <c r="S916" s="486"/>
      <c r="T916">
        <v>33</v>
      </c>
      <c r="U916" s="469" t="str">
        <f t="shared" si="232"/>
        <v>C47-R7</v>
      </c>
      <c r="V916" s="968">
        <v>47</v>
      </c>
      <c r="W916" s="470" t="s">
        <v>493</v>
      </c>
      <c r="X916" s="470" t="s">
        <v>494</v>
      </c>
      <c r="Y916" s="969">
        <v>7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C47-R9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0.73432870370370373</v>
      </c>
      <c r="Q917" s="484">
        <f t="shared" ca="1" si="231"/>
        <v>0.73447916666666668</v>
      </c>
      <c r="R917" s="486">
        <v>0.10999999940395355</v>
      </c>
      <c r="S917" s="486"/>
      <c r="T917">
        <v>33</v>
      </c>
      <c r="U917" s="469" t="str">
        <f t="shared" si="232"/>
        <v>C47-R9</v>
      </c>
      <c r="V917" s="968">
        <v>47</v>
      </c>
      <c r="W917" s="470" t="s">
        <v>493</v>
      </c>
      <c r="X917" s="470" t="s">
        <v>494</v>
      </c>
      <c r="Y917" s="969">
        <v>9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C47-R11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0.73472222222222228</v>
      </c>
      <c r="Q918" s="484">
        <f t="shared" ca="1" si="231"/>
        <v>0.73488425925925926</v>
      </c>
      <c r="R918" s="486">
        <v>0.10999999940395355</v>
      </c>
      <c r="S918" s="486"/>
      <c r="T918">
        <v>33</v>
      </c>
      <c r="U918" s="469" t="str">
        <f t="shared" si="232"/>
        <v>C47-R11</v>
      </c>
      <c r="V918" s="968">
        <v>47</v>
      </c>
      <c r="W918" s="470" t="s">
        <v>493</v>
      </c>
      <c r="X918" s="470" t="s">
        <v>494</v>
      </c>
      <c r="Y918" s="969">
        <v>11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C47-R13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0.73517361111111112</v>
      </c>
      <c r="Q919" s="484">
        <f t="shared" ca="1" si="231"/>
        <v>0.73532407407407407</v>
      </c>
      <c r="R919" s="486">
        <v>0.10999999940395355</v>
      </c>
      <c r="S919" s="486"/>
      <c r="T919">
        <v>33</v>
      </c>
      <c r="U919" s="469" t="str">
        <f t="shared" si="232"/>
        <v>C47-R13</v>
      </c>
      <c r="V919" s="968">
        <v>47</v>
      </c>
      <c r="W919" s="470" t="s">
        <v>493</v>
      </c>
      <c r="X919" s="470" t="s">
        <v>494</v>
      </c>
      <c r="Y919" s="969">
        <v>13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C47-R15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0.73555555555555552</v>
      </c>
      <c r="Q920" s="484">
        <f t="shared" ca="1" si="231"/>
        <v>0.73570601851851847</v>
      </c>
      <c r="R920" s="486">
        <v>0.10999999940395355</v>
      </c>
      <c r="S920" s="486"/>
      <c r="T920">
        <v>33</v>
      </c>
      <c r="U920" s="469" t="str">
        <f t="shared" si="232"/>
        <v>C47-R15</v>
      </c>
      <c r="V920" s="968">
        <v>47</v>
      </c>
      <c r="W920" s="470" t="s">
        <v>493</v>
      </c>
      <c r="X920" s="470" t="s">
        <v>494</v>
      </c>
      <c r="Y920" s="969">
        <v>15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C47-R17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0.73597222222222214</v>
      </c>
      <c r="Q921" s="484">
        <f t="shared" ca="1" si="231"/>
        <v>0.73613425925925913</v>
      </c>
      <c r="R921" s="486">
        <v>0.10999999940395355</v>
      </c>
      <c r="S921" s="486"/>
      <c r="T921">
        <v>33</v>
      </c>
      <c r="U921" s="469" t="str">
        <f t="shared" si="232"/>
        <v>C47-R17</v>
      </c>
      <c r="V921" s="968">
        <v>47</v>
      </c>
      <c r="W921" s="470" t="s">
        <v>493</v>
      </c>
      <c r="X921" s="470" t="s">
        <v>494</v>
      </c>
      <c r="Y921" s="969">
        <v>17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C47-R19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0.73637731481481472</v>
      </c>
      <c r="Q922" s="484">
        <f t="shared" ca="1" si="231"/>
        <v>0.73655092592592586</v>
      </c>
      <c r="R922" s="486">
        <v>0.10999999940395355</v>
      </c>
      <c r="S922" s="486"/>
      <c r="T922">
        <v>33</v>
      </c>
      <c r="U922" s="469" t="str">
        <f t="shared" si="232"/>
        <v>C47-R19</v>
      </c>
      <c r="V922" s="968">
        <v>47</v>
      </c>
      <c r="W922" s="470" t="s">
        <v>493</v>
      </c>
      <c r="X922" s="470" t="s">
        <v>494</v>
      </c>
      <c r="Y922" s="969">
        <v>19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C47-R21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0.7367824074074073</v>
      </c>
      <c r="Q923" s="484">
        <f t="shared" ca="1" si="231"/>
        <v>0.73694444444444429</v>
      </c>
      <c r="R923" s="486">
        <v>0.10999999940395355</v>
      </c>
      <c r="S923" s="486"/>
      <c r="T923">
        <v>33</v>
      </c>
      <c r="U923" s="469" t="str">
        <f t="shared" si="232"/>
        <v>C47-R21</v>
      </c>
      <c r="V923" s="968">
        <v>47</v>
      </c>
      <c r="W923" s="470" t="s">
        <v>493</v>
      </c>
      <c r="X923" s="470" t="s">
        <v>494</v>
      </c>
      <c r="Y923" s="969">
        <v>21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C47-R23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0.73723379629629615</v>
      </c>
      <c r="Q924" s="484">
        <f t="shared" ca="1" si="231"/>
        <v>0.73737268518518506</v>
      </c>
      <c r="R924" s="486">
        <v>0.10999999940395355</v>
      </c>
      <c r="S924" s="486"/>
      <c r="T924">
        <v>33</v>
      </c>
      <c r="U924" s="469" t="str">
        <f t="shared" si="232"/>
        <v>C47-R23</v>
      </c>
      <c r="V924" s="968">
        <v>47</v>
      </c>
      <c r="W924" s="470" t="s">
        <v>493</v>
      </c>
      <c r="X924" s="470" t="s">
        <v>494</v>
      </c>
      <c r="Y924" s="969">
        <v>23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C47-R25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0.73761574074074066</v>
      </c>
      <c r="Q925" s="484">
        <f t="shared" ca="1" si="231"/>
        <v>0.73778935185185179</v>
      </c>
      <c r="R925" s="486">
        <v>0.10999999940395355</v>
      </c>
      <c r="S925" s="486"/>
      <c r="T925">
        <v>33</v>
      </c>
      <c r="U925" s="469" t="str">
        <f t="shared" si="232"/>
        <v>C47-R25</v>
      </c>
      <c r="V925" s="968">
        <v>47</v>
      </c>
      <c r="W925" s="470" t="s">
        <v>493</v>
      </c>
      <c r="X925" s="470" t="s">
        <v>494</v>
      </c>
      <c r="Y925" s="969">
        <v>25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C47-R27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0.73802083333333324</v>
      </c>
      <c r="Q926" s="484">
        <f t="shared" ca="1" si="231"/>
        <v>0.73817129629629619</v>
      </c>
      <c r="R926" s="486">
        <v>0.10999999940395355</v>
      </c>
      <c r="S926" s="486"/>
      <c r="T926">
        <v>33</v>
      </c>
      <c r="U926" s="469" t="str">
        <f t="shared" si="232"/>
        <v>C47-R27</v>
      </c>
      <c r="V926" s="968">
        <v>47</v>
      </c>
      <c r="W926" s="470" t="s">
        <v>493</v>
      </c>
      <c r="X926" s="470" t="s">
        <v>494</v>
      </c>
      <c r="Y926" s="969">
        <v>27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C47-R29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0.73844907407407401</v>
      </c>
      <c r="Q927" s="484">
        <f t="shared" ca="1" si="231"/>
        <v>0.73862268518518515</v>
      </c>
      <c r="R927" s="486">
        <v>0.10999999940395355</v>
      </c>
      <c r="S927" s="486"/>
      <c r="T927">
        <v>33</v>
      </c>
      <c r="U927" s="469" t="str">
        <f t="shared" si="232"/>
        <v>C47-R29</v>
      </c>
      <c r="V927" s="968">
        <v>47</v>
      </c>
      <c r="W927" s="470" t="s">
        <v>493</v>
      </c>
      <c r="X927" s="470" t="s">
        <v>494</v>
      </c>
      <c r="Y927" s="969">
        <v>29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C47-R31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0.73890046296296297</v>
      </c>
      <c r="Q928" s="484">
        <f t="shared" ca="1" si="231"/>
        <v>0.73903935185185188</v>
      </c>
      <c r="R928" s="486">
        <v>0.10999999940395355</v>
      </c>
      <c r="S928" s="486"/>
      <c r="T928">
        <v>33</v>
      </c>
      <c r="U928" s="469" t="str">
        <f t="shared" si="232"/>
        <v>C47-R31</v>
      </c>
      <c r="V928" s="968">
        <v>47</v>
      </c>
      <c r="W928" s="470" t="s">
        <v>493</v>
      </c>
      <c r="X928" s="470" t="s">
        <v>494</v>
      </c>
      <c r="Y928" s="969">
        <v>31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C47-R33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0.73930555555555555</v>
      </c>
      <c r="Q929" s="484">
        <f t="shared" ca="1" si="231"/>
        <v>0.7394560185185185</v>
      </c>
      <c r="R929" s="486">
        <v>0.10999999940395355</v>
      </c>
      <c r="S929" s="486"/>
      <c r="T929">
        <v>33</v>
      </c>
      <c r="U929" s="469" t="str">
        <f t="shared" si="232"/>
        <v>C47-R33</v>
      </c>
      <c r="V929" s="968">
        <v>47</v>
      </c>
      <c r="W929" s="470" t="s">
        <v>493</v>
      </c>
      <c r="X929" s="470" t="s">
        <v>494</v>
      </c>
      <c r="Y929" s="969">
        <v>33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C47-R35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0.73973379629629632</v>
      </c>
      <c r="Q930" s="484">
        <f t="shared" ca="1" si="231"/>
        <v>0.73988425925925927</v>
      </c>
      <c r="R930" s="486">
        <v>0.10999999940395355</v>
      </c>
      <c r="S930" s="486"/>
      <c r="T930">
        <v>33</v>
      </c>
      <c r="U930" s="469" t="str">
        <f t="shared" si="232"/>
        <v>C47-R35</v>
      </c>
      <c r="V930" s="968">
        <v>47</v>
      </c>
      <c r="W930" s="470" t="s">
        <v>493</v>
      </c>
      <c r="X930" s="470" t="s">
        <v>494</v>
      </c>
      <c r="Y930" s="969">
        <v>35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C47-R37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0.74012731481481486</v>
      </c>
      <c r="Q931" s="484">
        <f t="shared" ca="1" si="231"/>
        <v>0.74026620370370377</v>
      </c>
      <c r="R931" s="486">
        <v>0.10999999940395355</v>
      </c>
      <c r="S931" s="486"/>
      <c r="T931">
        <v>33</v>
      </c>
      <c r="U931" s="469" t="str">
        <f t="shared" si="232"/>
        <v>C47-R37</v>
      </c>
      <c r="V931" s="968">
        <v>47</v>
      </c>
      <c r="W931" s="470" t="s">
        <v>493</v>
      </c>
      <c r="X931" s="470" t="s">
        <v>494</v>
      </c>
      <c r="Y931" s="969">
        <v>37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C47-R39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0.74052083333333341</v>
      </c>
      <c r="Q932" s="484">
        <f t="shared" ref="Q932:Q995" ca="1" si="246">P932+TIME(0,0,RANDBETWEEN(12,15))</f>
        <v>0.74065972222222232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C47-R39</v>
      </c>
      <c r="V932" s="968">
        <v>47</v>
      </c>
      <c r="W932" s="470" t="s">
        <v>493</v>
      </c>
      <c r="X932" s="470" t="s">
        <v>494</v>
      </c>
      <c r="Y932" s="969">
        <v>39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C47-R41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0.74089120370370376</v>
      </c>
      <c r="Q933" s="484">
        <f t="shared" ca="1" si="246"/>
        <v>0.74105324074074075</v>
      </c>
      <c r="R933" s="486">
        <v>0.10999999940395355</v>
      </c>
      <c r="S933" s="486"/>
      <c r="T933">
        <v>33</v>
      </c>
      <c r="U933" s="469" t="str">
        <f t="shared" si="247"/>
        <v>C47-R41</v>
      </c>
      <c r="V933" s="968">
        <v>47</v>
      </c>
      <c r="W933" s="470" t="s">
        <v>493</v>
      </c>
      <c r="X933" s="470" t="s">
        <v>494</v>
      </c>
      <c r="Y933" s="969">
        <v>41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C47-R43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0.74131944444444442</v>
      </c>
      <c r="Q934" s="484">
        <f t="shared" ca="1" si="246"/>
        <v>0.74148148148148141</v>
      </c>
      <c r="R934" s="486">
        <v>0.10999999940395355</v>
      </c>
      <c r="S934" s="486"/>
      <c r="T934">
        <v>33</v>
      </c>
      <c r="U934" s="469" t="str">
        <f t="shared" si="247"/>
        <v>C47-R43</v>
      </c>
      <c r="V934" s="968">
        <v>47</v>
      </c>
      <c r="W934" s="470" t="s">
        <v>493</v>
      </c>
      <c r="X934" s="470" t="s">
        <v>494</v>
      </c>
      <c r="Y934" s="969">
        <v>43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C47-R45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0.74171296296296285</v>
      </c>
      <c r="Q935" s="484">
        <f t="shared" ca="1" si="246"/>
        <v>0.74185185185185176</v>
      </c>
      <c r="R935" s="486">
        <v>0.10999999940395355</v>
      </c>
      <c r="S935" s="486"/>
      <c r="T935">
        <v>33</v>
      </c>
      <c r="U935" s="469" t="str">
        <f t="shared" si="247"/>
        <v>C47-R45</v>
      </c>
      <c r="V935" s="968">
        <v>47</v>
      </c>
      <c r="W935" s="470" t="s">
        <v>493</v>
      </c>
      <c r="X935" s="470" t="s">
        <v>494</v>
      </c>
      <c r="Y935" s="969">
        <v>45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C47-R47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0.74212962962962958</v>
      </c>
      <c r="Q936" s="484">
        <f t="shared" ca="1" si="246"/>
        <v>0.74228009259259253</v>
      </c>
      <c r="R936" s="486">
        <v>0.10999999940395355</v>
      </c>
      <c r="S936" s="486"/>
      <c r="T936">
        <v>34</v>
      </c>
      <c r="U936" s="469" t="str">
        <f t="shared" si="247"/>
        <v>C47-R47</v>
      </c>
      <c r="V936" s="968">
        <v>47</v>
      </c>
      <c r="W936" s="470" t="s">
        <v>493</v>
      </c>
      <c r="X936" s="470" t="s">
        <v>494</v>
      </c>
      <c r="Y936" s="969">
        <v>47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C48-R48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0.74255787037037035</v>
      </c>
      <c r="Q937" s="484">
        <f t="shared" ca="1" si="246"/>
        <v>0.74271990740740734</v>
      </c>
      <c r="R937" s="486">
        <v>0.10999999940395355</v>
      </c>
      <c r="S937" s="486"/>
      <c r="T937">
        <v>34</v>
      </c>
      <c r="U937" s="469" t="str">
        <f t="shared" si="247"/>
        <v>C48-R48</v>
      </c>
      <c r="V937" s="968">
        <v>48</v>
      </c>
      <c r="W937" s="470" t="s">
        <v>493</v>
      </c>
      <c r="X937" s="470" t="s">
        <v>494</v>
      </c>
      <c r="Y937" s="969">
        <v>48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C48-R46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0.74299768518518516</v>
      </c>
      <c r="Q938" s="484">
        <f t="shared" ca="1" si="246"/>
        <v>0.74313657407407407</v>
      </c>
      <c r="R938" s="486">
        <v>0.10999999940395355</v>
      </c>
      <c r="S938" s="486"/>
      <c r="T938">
        <v>34</v>
      </c>
      <c r="U938" s="469" t="str">
        <f t="shared" si="247"/>
        <v>C48-R46</v>
      </c>
      <c r="V938" s="968">
        <v>48</v>
      </c>
      <c r="W938" s="470" t="s">
        <v>493</v>
      </c>
      <c r="X938" s="470" t="s">
        <v>494</v>
      </c>
      <c r="Y938" s="969">
        <v>46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C48-R44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0.74339120370370371</v>
      </c>
      <c r="Q939" s="484">
        <f t="shared" ca="1" si="246"/>
        <v>0.74356481481481485</v>
      </c>
      <c r="R939" s="486">
        <v>0.10999999940395355</v>
      </c>
      <c r="S939" s="486"/>
      <c r="T939">
        <v>34</v>
      </c>
      <c r="U939" s="469" t="str">
        <f t="shared" si="247"/>
        <v>C48-R44</v>
      </c>
      <c r="V939" s="968">
        <v>48</v>
      </c>
      <c r="W939" s="470" t="s">
        <v>493</v>
      </c>
      <c r="X939" s="470" t="s">
        <v>494</v>
      </c>
      <c r="Y939" s="969">
        <v>44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C48-R42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0.74379629629629629</v>
      </c>
      <c r="Q940" s="484">
        <f t="shared" ca="1" si="246"/>
        <v>0.74394675925925924</v>
      </c>
      <c r="R940" s="486">
        <v>0.10999999940395355</v>
      </c>
      <c r="S940" s="486"/>
      <c r="T940">
        <v>34</v>
      </c>
      <c r="U940" s="469" t="str">
        <f t="shared" si="247"/>
        <v>C48-R42</v>
      </c>
      <c r="V940" s="968">
        <v>48</v>
      </c>
      <c r="W940" s="470" t="s">
        <v>493</v>
      </c>
      <c r="X940" s="470" t="s">
        <v>494</v>
      </c>
      <c r="Y940" s="969">
        <v>42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C48-R40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0.74422453703703706</v>
      </c>
      <c r="Q941" s="484">
        <f t="shared" ca="1" si="246"/>
        <v>0.74437500000000001</v>
      </c>
      <c r="R941" s="486">
        <v>0.10999999940395355</v>
      </c>
      <c r="S941" s="486"/>
      <c r="T941">
        <v>34</v>
      </c>
      <c r="U941" s="469" t="str">
        <f t="shared" si="247"/>
        <v>C48-R40</v>
      </c>
      <c r="V941" s="968">
        <v>48</v>
      </c>
      <c r="W941" s="470" t="s">
        <v>493</v>
      </c>
      <c r="X941" s="470" t="s">
        <v>494</v>
      </c>
      <c r="Y941" s="969">
        <v>40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C48-R38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0.74464120370370368</v>
      </c>
      <c r="Q942" s="484">
        <f t="shared" ca="1" si="246"/>
        <v>0.74479166666666663</v>
      </c>
      <c r="R942" s="486">
        <v>0.10999999940395355</v>
      </c>
      <c r="S942" s="486"/>
      <c r="T942">
        <v>34</v>
      </c>
      <c r="U942" s="469" t="str">
        <f t="shared" si="247"/>
        <v>C48-R38</v>
      </c>
      <c r="V942" s="968">
        <v>48</v>
      </c>
      <c r="W942" s="470" t="s">
        <v>493</v>
      </c>
      <c r="X942" s="470" t="s">
        <v>494</v>
      </c>
      <c r="Y942" s="969">
        <v>38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C48-R36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0.74504629629629626</v>
      </c>
      <c r="Q943" s="484">
        <f t="shared" ca="1" si="246"/>
        <v>0.74519675925925921</v>
      </c>
      <c r="R943" s="486">
        <v>0.10999999940395355</v>
      </c>
      <c r="S943" s="486"/>
      <c r="T943">
        <v>34</v>
      </c>
      <c r="U943" s="469" t="str">
        <f t="shared" si="247"/>
        <v>C48-R36</v>
      </c>
      <c r="V943" s="968">
        <v>48</v>
      </c>
      <c r="W943" s="470" t="s">
        <v>493</v>
      </c>
      <c r="X943" s="470" t="s">
        <v>494</v>
      </c>
      <c r="Y943" s="969">
        <v>36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C48-R34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0.74542824074074066</v>
      </c>
      <c r="Q944" s="484">
        <f t="shared" ca="1" si="246"/>
        <v>0.74556712962962957</v>
      </c>
      <c r="R944" s="486">
        <v>0.10999999940395355</v>
      </c>
      <c r="S944" s="486"/>
      <c r="T944">
        <v>34</v>
      </c>
      <c r="U944" s="469" t="str">
        <f t="shared" si="247"/>
        <v>C48-R34</v>
      </c>
      <c r="V944" s="968">
        <v>48</v>
      </c>
      <c r="W944" s="470" t="s">
        <v>493</v>
      </c>
      <c r="X944" s="470" t="s">
        <v>494</v>
      </c>
      <c r="Y944" s="969">
        <v>34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C48-R32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0.74583333333333324</v>
      </c>
      <c r="Q945" s="484">
        <f t="shared" ca="1" si="246"/>
        <v>0.74600694444444438</v>
      </c>
      <c r="R945" s="486">
        <v>0.10999999940395355</v>
      </c>
      <c r="S945" s="486"/>
      <c r="T945">
        <v>34</v>
      </c>
      <c r="U945" s="469" t="str">
        <f t="shared" si="247"/>
        <v>C48-R32</v>
      </c>
      <c r="V945" s="968">
        <v>48</v>
      </c>
      <c r="W945" s="470" t="s">
        <v>493</v>
      </c>
      <c r="X945" s="470" t="s">
        <v>494</v>
      </c>
      <c r="Y945" s="969">
        <v>32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C48-R30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0.74623842592592582</v>
      </c>
      <c r="Q946" s="484">
        <f t="shared" ca="1" si="246"/>
        <v>0.74637731481481473</v>
      </c>
      <c r="R946" s="486">
        <v>0.10999999940395355</v>
      </c>
      <c r="S946" s="486"/>
      <c r="T946">
        <v>34</v>
      </c>
      <c r="U946" s="469" t="str">
        <f t="shared" si="247"/>
        <v>C48-R30</v>
      </c>
      <c r="V946" s="968">
        <v>48</v>
      </c>
      <c r="W946" s="470" t="s">
        <v>493</v>
      </c>
      <c r="X946" s="470" t="s">
        <v>494</v>
      </c>
      <c r="Y946" s="969">
        <v>30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C48-R28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0.74665509259259255</v>
      </c>
      <c r="Q947" s="484">
        <f t="shared" ca="1" si="246"/>
        <v>0.74681712962962954</v>
      </c>
      <c r="R947" s="486">
        <v>0.10999999940395355</v>
      </c>
      <c r="S947" s="486"/>
      <c r="T947">
        <v>34</v>
      </c>
      <c r="U947" s="469" t="str">
        <f t="shared" si="247"/>
        <v>C48-R28</v>
      </c>
      <c r="V947" s="968">
        <v>48</v>
      </c>
      <c r="W947" s="470" t="s">
        <v>493</v>
      </c>
      <c r="X947" s="470" t="s">
        <v>494</v>
      </c>
      <c r="Y947" s="969">
        <v>28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C48-R26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0.74704861111111098</v>
      </c>
      <c r="Q948" s="484">
        <f t="shared" ca="1" si="246"/>
        <v>0.74718749999999989</v>
      </c>
      <c r="R948" s="486">
        <v>0.10999999940395355</v>
      </c>
      <c r="S948" s="486"/>
      <c r="T948">
        <v>34</v>
      </c>
      <c r="U948" s="469" t="str">
        <f t="shared" si="247"/>
        <v>C48-R26</v>
      </c>
      <c r="V948" s="968">
        <v>48</v>
      </c>
      <c r="W948" s="470" t="s">
        <v>493</v>
      </c>
      <c r="X948" s="470" t="s">
        <v>494</v>
      </c>
      <c r="Y948" s="969">
        <v>26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C48-R24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0.74747685185185175</v>
      </c>
      <c r="Q949" s="484">
        <f t="shared" ca="1" si="246"/>
        <v>0.74765046296296289</v>
      </c>
      <c r="R949" s="486">
        <v>0.10999999940395355</v>
      </c>
      <c r="S949" s="486"/>
      <c r="T949">
        <v>34</v>
      </c>
      <c r="U949" s="469" t="str">
        <f t="shared" si="247"/>
        <v>C48-R24</v>
      </c>
      <c r="V949" s="968">
        <v>48</v>
      </c>
      <c r="W949" s="470" t="s">
        <v>493</v>
      </c>
      <c r="X949" s="470" t="s">
        <v>494</v>
      </c>
      <c r="Y949" s="969">
        <v>24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C48-R22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0.74792824074074071</v>
      </c>
      <c r="Q950" s="484">
        <f t="shared" ca="1" si="246"/>
        <v>0.74810185185185185</v>
      </c>
      <c r="R950" s="486">
        <v>0.10999999940395355</v>
      </c>
      <c r="S950" s="486"/>
      <c r="T950">
        <v>34</v>
      </c>
      <c r="U950" s="469" t="str">
        <f t="shared" si="247"/>
        <v>C48-R22</v>
      </c>
      <c r="V950" s="968">
        <v>48</v>
      </c>
      <c r="W950" s="470" t="s">
        <v>493</v>
      </c>
      <c r="X950" s="470" t="s">
        <v>494</v>
      </c>
      <c r="Y950" s="969">
        <v>22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C48-R20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0.74835648148148148</v>
      </c>
      <c r="Q951" s="484">
        <f t="shared" ca="1" si="246"/>
        <v>0.74849537037037039</v>
      </c>
      <c r="R951" s="486">
        <v>0.10999999940395355</v>
      </c>
      <c r="S951" s="486"/>
      <c r="T951">
        <v>34</v>
      </c>
      <c r="U951" s="469" t="str">
        <f t="shared" si="247"/>
        <v>C48-R20</v>
      </c>
      <c r="V951" s="968">
        <v>48</v>
      </c>
      <c r="W951" s="470" t="s">
        <v>493</v>
      </c>
      <c r="X951" s="470" t="s">
        <v>494</v>
      </c>
      <c r="Y951" s="969">
        <v>20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C48-R18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0.74873842592592599</v>
      </c>
      <c r="Q952" s="484">
        <f t="shared" ca="1" si="246"/>
        <v>0.7488773148148149</v>
      </c>
      <c r="R952" s="486">
        <v>0.10999999940395355</v>
      </c>
      <c r="S952" s="486"/>
      <c r="T952">
        <v>34</v>
      </c>
      <c r="U952" s="469" t="str">
        <f t="shared" si="247"/>
        <v>C48-R18</v>
      </c>
      <c r="V952" s="968">
        <v>48</v>
      </c>
      <c r="W952" s="470" t="s">
        <v>493</v>
      </c>
      <c r="X952" s="470" t="s">
        <v>494</v>
      </c>
      <c r="Y952" s="969">
        <v>18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C48-R16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0.74910879629629634</v>
      </c>
      <c r="Q953" s="484">
        <f t="shared" ca="1" si="246"/>
        <v>0.74928240740740748</v>
      </c>
      <c r="R953" s="486">
        <v>0.10999999940395355</v>
      </c>
      <c r="S953" s="486"/>
      <c r="T953">
        <v>34</v>
      </c>
      <c r="U953" s="469" t="str">
        <f t="shared" si="247"/>
        <v>C48-R16</v>
      </c>
      <c r="V953" s="968">
        <v>48</v>
      </c>
      <c r="W953" s="470" t="s">
        <v>493</v>
      </c>
      <c r="X953" s="470" t="s">
        <v>494</v>
      </c>
      <c r="Y953" s="969">
        <v>16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C48-R14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0.74953703703703711</v>
      </c>
      <c r="Q954" s="484">
        <f t="shared" ca="1" si="246"/>
        <v>0.74967592592592602</v>
      </c>
      <c r="R954" s="486">
        <v>0.10999999940395355</v>
      </c>
      <c r="S954" s="486"/>
      <c r="T954">
        <v>34</v>
      </c>
      <c r="U954" s="469" t="str">
        <f t="shared" si="247"/>
        <v>C48-R14</v>
      </c>
      <c r="V954" s="968">
        <v>48</v>
      </c>
      <c r="W954" s="470" t="s">
        <v>493</v>
      </c>
      <c r="X954" s="470" t="s">
        <v>494</v>
      </c>
      <c r="Y954" s="969">
        <v>14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C48-R12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0.74994212962962969</v>
      </c>
      <c r="Q955" s="484">
        <f t="shared" ca="1" si="246"/>
        <v>0.75011574074074083</v>
      </c>
      <c r="R955" s="486">
        <v>0.10999999940395355</v>
      </c>
      <c r="S955" s="486"/>
      <c r="T955">
        <v>34</v>
      </c>
      <c r="U955" s="469" t="str">
        <f t="shared" si="247"/>
        <v>C48-R12</v>
      </c>
      <c r="V955" s="968">
        <v>48</v>
      </c>
      <c r="W955" s="470" t="s">
        <v>493</v>
      </c>
      <c r="X955" s="470" t="s">
        <v>494</v>
      </c>
      <c r="Y955" s="969">
        <v>12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C48-R10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0.75034722222222228</v>
      </c>
      <c r="Q956" s="484">
        <f t="shared" ca="1" si="246"/>
        <v>0.75049768518518523</v>
      </c>
      <c r="R956" s="486">
        <v>0.10999999940395355</v>
      </c>
      <c r="S956" s="486"/>
      <c r="T956">
        <v>34</v>
      </c>
      <c r="U956" s="469" t="str">
        <f t="shared" si="247"/>
        <v>C48-R10</v>
      </c>
      <c r="V956" s="968">
        <v>48</v>
      </c>
      <c r="W956" s="470" t="s">
        <v>493</v>
      </c>
      <c r="X956" s="470" t="s">
        <v>494</v>
      </c>
      <c r="Y956" s="969">
        <v>10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C48-R8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0.7507638888888889</v>
      </c>
      <c r="Q957" s="484">
        <f t="shared" ca="1" si="246"/>
        <v>0.75090277777777781</v>
      </c>
      <c r="R957" s="486">
        <v>0.10999999940395355</v>
      </c>
      <c r="S957" s="486"/>
      <c r="T957">
        <v>34</v>
      </c>
      <c r="U957" s="469" t="str">
        <f t="shared" si="247"/>
        <v>C48-R8</v>
      </c>
      <c r="V957" s="968">
        <v>48</v>
      </c>
      <c r="W957" s="470" t="s">
        <v>493</v>
      </c>
      <c r="X957" s="470" t="s">
        <v>494</v>
      </c>
      <c r="Y957" s="969">
        <v>8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C48-R6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0.75115740740740744</v>
      </c>
      <c r="Q958" s="484">
        <f t="shared" ca="1" si="246"/>
        <v>0.75129629629629635</v>
      </c>
      <c r="R958" s="486">
        <v>0.10999999940395355</v>
      </c>
      <c r="S958" s="486"/>
      <c r="T958">
        <v>34</v>
      </c>
      <c r="U958" s="469" t="str">
        <f t="shared" si="247"/>
        <v>C48-R6</v>
      </c>
      <c r="V958" s="968">
        <v>48</v>
      </c>
      <c r="W958" s="470" t="s">
        <v>493</v>
      </c>
      <c r="X958" s="470" t="s">
        <v>494</v>
      </c>
      <c r="Y958" s="969">
        <v>6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C48-R4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0.75152777777777779</v>
      </c>
      <c r="Q959" s="484">
        <f t="shared" ca="1" si="246"/>
        <v>0.75166666666666671</v>
      </c>
      <c r="R959" s="486">
        <v>0.10999999940395355</v>
      </c>
      <c r="S959" s="486"/>
      <c r="T959">
        <v>34</v>
      </c>
      <c r="U959" s="469" t="str">
        <f t="shared" si="247"/>
        <v>C48-R4</v>
      </c>
      <c r="V959" s="968">
        <v>48</v>
      </c>
      <c r="W959" s="470" t="s">
        <v>493</v>
      </c>
      <c r="X959" s="470" t="s">
        <v>494</v>
      </c>
      <c r="Y959" s="969">
        <v>4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C48-R2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0.7519097222222223</v>
      </c>
      <c r="Q960" s="484">
        <f t="shared" ca="1" si="246"/>
        <v>0.75204861111111121</v>
      </c>
      <c r="R960" s="486">
        <v>0.10999999940395355</v>
      </c>
      <c r="S960" s="486"/>
      <c r="T960">
        <v>34</v>
      </c>
      <c r="U960" s="469" t="str">
        <f t="shared" si="247"/>
        <v>C48-R2</v>
      </c>
      <c r="V960" s="968">
        <v>48</v>
      </c>
      <c r="W960" s="470" t="s">
        <v>493</v>
      </c>
      <c r="X960" s="470" t="s">
        <v>494</v>
      </c>
      <c r="Y960" s="969">
        <v>2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C49-R1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0.75231481481481488</v>
      </c>
      <c r="Q961" s="484">
        <f t="shared" ca="1" si="246"/>
        <v>0.75245370370370379</v>
      </c>
      <c r="R961" s="486">
        <v>0.10999999940395355</v>
      </c>
      <c r="S961" s="486"/>
      <c r="T961">
        <v>34</v>
      </c>
      <c r="U961" s="469" t="str">
        <f t="shared" si="247"/>
        <v>C49-R1</v>
      </c>
      <c r="V961" s="968">
        <v>49</v>
      </c>
      <c r="W961" s="470" t="s">
        <v>493</v>
      </c>
      <c r="X961" s="470" t="s">
        <v>494</v>
      </c>
      <c r="Y961" s="969">
        <v>1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C49-R3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0.75270833333333342</v>
      </c>
      <c r="Q962" s="484">
        <f t="shared" ca="1" si="246"/>
        <v>0.75288194444444456</v>
      </c>
      <c r="R962" s="486">
        <v>0.10999999940395355</v>
      </c>
      <c r="S962" s="486"/>
      <c r="T962">
        <v>34</v>
      </c>
      <c r="U962" s="469" t="str">
        <f t="shared" si="247"/>
        <v>C49-R3</v>
      </c>
      <c r="V962" s="968">
        <v>49</v>
      </c>
      <c r="W962" s="470" t="s">
        <v>493</v>
      </c>
      <c r="X962" s="470" t="s">
        <v>494</v>
      </c>
      <c r="Y962" s="969">
        <v>3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C49-R5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0.75314814814814823</v>
      </c>
      <c r="Q963" s="484">
        <f t="shared" ca="1" si="246"/>
        <v>0.75328703703703714</v>
      </c>
      <c r="R963" s="486">
        <v>0.10999999940395355</v>
      </c>
      <c r="S963" s="486"/>
      <c r="T963">
        <v>34</v>
      </c>
      <c r="U963" s="469" t="str">
        <f t="shared" si="247"/>
        <v>C49-R5</v>
      </c>
      <c r="V963" s="968">
        <v>49</v>
      </c>
      <c r="W963" s="470" t="s">
        <v>493</v>
      </c>
      <c r="X963" s="470" t="s">
        <v>494</v>
      </c>
      <c r="Y963" s="969">
        <v>5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C49-R7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0.753576388888889</v>
      </c>
      <c r="Q964" s="484">
        <f t="shared" ca="1" si="246"/>
        <v>0.75375000000000014</v>
      </c>
      <c r="R964" s="486">
        <v>0.10999999940395355</v>
      </c>
      <c r="S964" s="486"/>
      <c r="T964">
        <v>35</v>
      </c>
      <c r="U964" s="469" t="str">
        <f t="shared" si="247"/>
        <v>C49-R7</v>
      </c>
      <c r="V964" s="968">
        <v>49</v>
      </c>
      <c r="W964" s="470" t="s">
        <v>493</v>
      </c>
      <c r="X964" s="470" t="s">
        <v>494</v>
      </c>
      <c r="Y964" s="969">
        <v>7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C49-R9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0.75399305555555574</v>
      </c>
      <c r="Q965" s="484">
        <f t="shared" ca="1" si="246"/>
        <v>0.75414351851851869</v>
      </c>
      <c r="R965" s="486">
        <v>0.10999999940395355</v>
      </c>
      <c r="S965" s="486"/>
      <c r="T965">
        <v>35</v>
      </c>
      <c r="U965" s="469" t="str">
        <f t="shared" si="247"/>
        <v>C49-R9</v>
      </c>
      <c r="V965" s="968">
        <v>49</v>
      </c>
      <c r="W965" s="470" t="s">
        <v>493</v>
      </c>
      <c r="X965" s="470" t="s">
        <v>494</v>
      </c>
      <c r="Y965" s="969">
        <v>9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C49-R11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0.75438657407407428</v>
      </c>
      <c r="Q966" s="484">
        <f t="shared" ca="1" si="246"/>
        <v>0.75456018518518542</v>
      </c>
      <c r="R966" s="486">
        <v>0.10999999940395355</v>
      </c>
      <c r="S966" s="486"/>
      <c r="T966">
        <v>35</v>
      </c>
      <c r="U966" s="469" t="str">
        <f t="shared" si="247"/>
        <v>C49-R11</v>
      </c>
      <c r="V966" s="968">
        <v>49</v>
      </c>
      <c r="W966" s="470" t="s">
        <v>493</v>
      </c>
      <c r="X966" s="470" t="s">
        <v>494</v>
      </c>
      <c r="Y966" s="969">
        <v>11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C49-R13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0.75483796296296324</v>
      </c>
      <c r="Q967" s="484">
        <f t="shared" ca="1" si="246"/>
        <v>0.75501157407407438</v>
      </c>
      <c r="R967" s="486">
        <v>0.10999999940395355</v>
      </c>
      <c r="S967" s="486"/>
      <c r="T967">
        <v>35</v>
      </c>
      <c r="U967" s="469" t="str">
        <f t="shared" si="247"/>
        <v>C49-R13</v>
      </c>
      <c r="V967" s="968">
        <v>49</v>
      </c>
      <c r="W967" s="470" t="s">
        <v>493</v>
      </c>
      <c r="X967" s="470" t="s">
        <v>494</v>
      </c>
      <c r="Y967" s="969">
        <v>13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C49-R15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0.75524305555555582</v>
      </c>
      <c r="Q968" s="484">
        <f t="shared" ca="1" si="246"/>
        <v>0.75538194444444473</v>
      </c>
      <c r="R968" s="486">
        <v>0.10999999940395355</v>
      </c>
      <c r="S968" s="486"/>
      <c r="T968">
        <v>35</v>
      </c>
      <c r="U968" s="469" t="str">
        <f t="shared" si="247"/>
        <v>C49-R15</v>
      </c>
      <c r="V968" s="968">
        <v>49</v>
      </c>
      <c r="W968" s="470" t="s">
        <v>493</v>
      </c>
      <c r="X968" s="470" t="s">
        <v>494</v>
      </c>
      <c r="Y968" s="969">
        <v>15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C49-R17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0.75567129629629659</v>
      </c>
      <c r="Q969" s="484">
        <f t="shared" ca="1" si="246"/>
        <v>0.75583333333333358</v>
      </c>
      <c r="R969" s="486">
        <v>0.10999999940395355</v>
      </c>
      <c r="S969" s="486"/>
      <c r="T969">
        <v>35</v>
      </c>
      <c r="U969" s="469" t="str">
        <f t="shared" si="247"/>
        <v>C49-R17</v>
      </c>
      <c r="V969" s="968">
        <v>49</v>
      </c>
      <c r="W969" s="470" t="s">
        <v>493</v>
      </c>
      <c r="X969" s="470" t="s">
        <v>494</v>
      </c>
      <c r="Y969" s="969">
        <v>17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C49-R19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0.75608796296296321</v>
      </c>
      <c r="Q970" s="484">
        <f t="shared" ca="1" si="246"/>
        <v>0.7562500000000002</v>
      </c>
      <c r="R970" s="486">
        <v>0.10999999940395355</v>
      </c>
      <c r="S970" s="486"/>
      <c r="T970">
        <v>35</v>
      </c>
      <c r="U970" s="469" t="str">
        <f t="shared" si="247"/>
        <v>C49-R19</v>
      </c>
      <c r="V970" s="968">
        <v>49</v>
      </c>
      <c r="W970" s="470" t="s">
        <v>493</v>
      </c>
      <c r="X970" s="470" t="s">
        <v>494</v>
      </c>
      <c r="Y970" s="969">
        <v>19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C49-R21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0.75651620370370387</v>
      </c>
      <c r="Q971" s="484">
        <f t="shared" ca="1" si="246"/>
        <v>0.75665509259259278</v>
      </c>
      <c r="R971" s="486">
        <v>0.10999999940395355</v>
      </c>
      <c r="S971" s="486"/>
      <c r="T971">
        <v>35</v>
      </c>
      <c r="U971" s="469" t="str">
        <f t="shared" si="247"/>
        <v>C49-R21</v>
      </c>
      <c r="V971" s="968">
        <v>49</v>
      </c>
      <c r="W971" s="470" t="s">
        <v>493</v>
      </c>
      <c r="X971" s="470" t="s">
        <v>494</v>
      </c>
      <c r="Y971" s="969">
        <v>21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C49-R23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0.75689814814814838</v>
      </c>
      <c r="Q972" s="484">
        <f t="shared" ca="1" si="246"/>
        <v>0.75706018518518536</v>
      </c>
      <c r="R972" s="486">
        <v>0.10999999940395355</v>
      </c>
      <c r="S972" s="486"/>
      <c r="T972">
        <v>35</v>
      </c>
      <c r="U972" s="469" t="str">
        <f t="shared" si="247"/>
        <v>C49-R23</v>
      </c>
      <c r="V972" s="968">
        <v>49</v>
      </c>
      <c r="W972" s="470" t="s">
        <v>493</v>
      </c>
      <c r="X972" s="470" t="s">
        <v>494</v>
      </c>
      <c r="Y972" s="969">
        <v>23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C49-R25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0.75732638888888903</v>
      </c>
      <c r="Q973" s="484">
        <f t="shared" ca="1" si="246"/>
        <v>0.75750000000000017</v>
      </c>
      <c r="R973" s="486">
        <v>0.10999999940395355</v>
      </c>
      <c r="S973" s="486"/>
      <c r="T973">
        <v>35</v>
      </c>
      <c r="U973" s="469" t="str">
        <f t="shared" si="247"/>
        <v>C49-R25</v>
      </c>
      <c r="V973" s="968">
        <v>49</v>
      </c>
      <c r="W973" s="470" t="s">
        <v>493</v>
      </c>
      <c r="X973" s="470" t="s">
        <v>494</v>
      </c>
      <c r="Y973" s="969">
        <v>25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C49-R27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0.75778935185185203</v>
      </c>
      <c r="Q974" s="484">
        <f t="shared" ca="1" si="246"/>
        <v>0.75793981481481498</v>
      </c>
      <c r="R974" s="486">
        <v>0.10999999940395355</v>
      </c>
      <c r="S974" s="486"/>
      <c r="T974">
        <v>35</v>
      </c>
      <c r="U974" s="469" t="str">
        <f t="shared" si="247"/>
        <v>C49-R27</v>
      </c>
      <c r="V974" s="968">
        <v>49</v>
      </c>
      <c r="W974" s="470" t="s">
        <v>493</v>
      </c>
      <c r="X974" s="470" t="s">
        <v>494</v>
      </c>
      <c r="Y974" s="969">
        <v>27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C49-R29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0.75818287037037058</v>
      </c>
      <c r="Q975" s="484">
        <f t="shared" ca="1" si="246"/>
        <v>0.75835648148148171</v>
      </c>
      <c r="R975" s="486">
        <v>0.10999999940395355</v>
      </c>
      <c r="S975" s="486"/>
      <c r="T975">
        <v>35</v>
      </c>
      <c r="U975" s="469" t="str">
        <f t="shared" si="247"/>
        <v>C49-R29</v>
      </c>
      <c r="V975" s="968">
        <v>49</v>
      </c>
      <c r="W975" s="470" t="s">
        <v>493</v>
      </c>
      <c r="X975" s="470" t="s">
        <v>494</v>
      </c>
      <c r="Y975" s="969">
        <v>29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C49-R31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0.75862268518518539</v>
      </c>
      <c r="Q976" s="484">
        <f t="shared" ca="1" si="246"/>
        <v>0.75879629629629652</v>
      </c>
      <c r="R976" s="486">
        <v>0.10999999940395355</v>
      </c>
      <c r="S976" s="486"/>
      <c r="T976">
        <v>35</v>
      </c>
      <c r="U976" s="469" t="str">
        <f t="shared" si="247"/>
        <v>C49-R31</v>
      </c>
      <c r="V976" s="968">
        <v>49</v>
      </c>
      <c r="W976" s="470" t="s">
        <v>493</v>
      </c>
      <c r="X976" s="470" t="s">
        <v>494</v>
      </c>
      <c r="Y976" s="969">
        <v>31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C49-R33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0.75905092592592616</v>
      </c>
      <c r="Q977" s="484">
        <f t="shared" ca="1" si="246"/>
        <v>0.75921296296296314</v>
      </c>
      <c r="R977" s="486">
        <v>0.10999999940395355</v>
      </c>
      <c r="S977" s="486"/>
      <c r="T977">
        <v>35</v>
      </c>
      <c r="U977" s="469" t="str">
        <f t="shared" si="247"/>
        <v>C49-R33</v>
      </c>
      <c r="V977" s="968">
        <v>49</v>
      </c>
      <c r="W977" s="470" t="s">
        <v>493</v>
      </c>
      <c r="X977" s="470" t="s">
        <v>494</v>
      </c>
      <c r="Y977" s="969">
        <v>33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C49-R35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0.75946759259259278</v>
      </c>
      <c r="Q978" s="484">
        <f t="shared" ca="1" si="246"/>
        <v>0.75962962962962977</v>
      </c>
      <c r="R978" s="486">
        <v>0.10999999940395355</v>
      </c>
      <c r="S978" s="486"/>
      <c r="T978">
        <v>35</v>
      </c>
      <c r="U978" s="469" t="str">
        <f t="shared" si="247"/>
        <v>C49-R35</v>
      </c>
      <c r="V978" s="968">
        <v>49</v>
      </c>
      <c r="W978" s="470" t="s">
        <v>493</v>
      </c>
      <c r="X978" s="470" t="s">
        <v>494</v>
      </c>
      <c r="Y978" s="969">
        <v>35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C49-R37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0.75987268518518536</v>
      </c>
      <c r="Q979" s="484">
        <f t="shared" ca="1" si="246"/>
        <v>0.7600462962962965</v>
      </c>
      <c r="R979" s="486">
        <v>0.10999999940395355</v>
      </c>
      <c r="S979" s="486"/>
      <c r="T979">
        <v>35</v>
      </c>
      <c r="U979" s="469" t="str">
        <f t="shared" si="247"/>
        <v>C49-R37</v>
      </c>
      <c r="V979" s="968">
        <v>49</v>
      </c>
      <c r="W979" s="470" t="s">
        <v>493</v>
      </c>
      <c r="X979" s="470" t="s">
        <v>494</v>
      </c>
      <c r="Y979" s="969">
        <v>37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C49-R39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0.76030092592592613</v>
      </c>
      <c r="Q980" s="484">
        <f t="shared" ca="1" si="246"/>
        <v>0.76047453703703727</v>
      </c>
      <c r="R980" s="486">
        <v>0.10999999940395355</v>
      </c>
      <c r="S980" s="486"/>
      <c r="T980">
        <v>35</v>
      </c>
      <c r="U980" s="469" t="str">
        <f t="shared" si="247"/>
        <v>C49-R39</v>
      </c>
      <c r="V980" s="968">
        <v>49</v>
      </c>
      <c r="W980" s="470" t="s">
        <v>493</v>
      </c>
      <c r="X980" s="470" t="s">
        <v>494</v>
      </c>
      <c r="Y980" s="969">
        <v>39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C49-R41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0.76074074074074094</v>
      </c>
      <c r="Q981" s="484">
        <f t="shared" ca="1" si="246"/>
        <v>0.76091435185185208</v>
      </c>
      <c r="R981" s="486">
        <v>0.10999999940395355</v>
      </c>
      <c r="S981" s="486"/>
      <c r="T981">
        <v>35</v>
      </c>
      <c r="U981" s="469" t="str">
        <f t="shared" si="247"/>
        <v>C49-R41</v>
      </c>
      <c r="V981" s="968">
        <v>49</v>
      </c>
      <c r="W981" s="470" t="s">
        <v>493</v>
      </c>
      <c r="X981" s="470" t="s">
        <v>494</v>
      </c>
      <c r="Y981" s="969">
        <v>41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C49-R43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0.76114583333333352</v>
      </c>
      <c r="Q982" s="484">
        <f t="shared" ca="1" si="246"/>
        <v>0.76128472222222243</v>
      </c>
      <c r="R982" s="486">
        <v>0.10999999940395355</v>
      </c>
      <c r="S982" s="486"/>
      <c r="T982">
        <v>35</v>
      </c>
      <c r="U982" s="469" t="str">
        <f t="shared" si="247"/>
        <v>C49-R43</v>
      </c>
      <c r="V982" s="968">
        <v>49</v>
      </c>
      <c r="W982" s="470" t="s">
        <v>493</v>
      </c>
      <c r="X982" s="470" t="s">
        <v>494</v>
      </c>
      <c r="Y982" s="969">
        <v>43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C49-R45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0.76153935185185206</v>
      </c>
      <c r="Q983" s="484">
        <f t="shared" ca="1" si="246"/>
        <v>0.76170138888888905</v>
      </c>
      <c r="R983" s="486">
        <v>0.10999999940395355</v>
      </c>
      <c r="S983" s="486"/>
      <c r="T983">
        <v>35</v>
      </c>
      <c r="U983" s="469" t="str">
        <f t="shared" si="247"/>
        <v>C49-R45</v>
      </c>
      <c r="V983" s="968">
        <v>49</v>
      </c>
      <c r="W983" s="470" t="s">
        <v>493</v>
      </c>
      <c r="X983" s="470" t="s">
        <v>494</v>
      </c>
      <c r="Y983" s="969">
        <v>45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C49-R47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0.76194444444444465</v>
      </c>
      <c r="Q984" s="484">
        <f t="shared" ca="1" si="246"/>
        <v>0.76208333333333356</v>
      </c>
      <c r="R984" s="486">
        <v>0.10999999940395355</v>
      </c>
      <c r="S984" s="486"/>
      <c r="T984">
        <v>35</v>
      </c>
      <c r="U984" s="469" t="str">
        <f t="shared" si="247"/>
        <v>C49-R47</v>
      </c>
      <c r="V984" s="968">
        <v>49</v>
      </c>
      <c r="W984" s="470" t="s">
        <v>493</v>
      </c>
      <c r="X984" s="470" t="s">
        <v>494</v>
      </c>
      <c r="Y984" s="969">
        <v>47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C50-R46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0.76236111111111138</v>
      </c>
      <c r="Q985" s="484">
        <f t="shared" ca="1" si="246"/>
        <v>0.76250000000000029</v>
      </c>
      <c r="R985" s="486">
        <v>0.10999999940395355</v>
      </c>
      <c r="S985" s="486"/>
      <c r="T985">
        <v>35</v>
      </c>
      <c r="U985" s="469" t="str">
        <f t="shared" si="247"/>
        <v>C50-R46</v>
      </c>
      <c r="V985" s="968">
        <v>50</v>
      </c>
      <c r="W985" s="470" t="s">
        <v>493</v>
      </c>
      <c r="X985" s="470" t="s">
        <v>494</v>
      </c>
      <c r="Y985" s="969">
        <v>46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C50-R44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0.76274305555555588</v>
      </c>
      <c r="Q986" s="484">
        <f t="shared" ca="1" si="246"/>
        <v>0.76288194444444479</v>
      </c>
      <c r="R986" s="486">
        <v>0.10999999940395355</v>
      </c>
      <c r="S986" s="486"/>
      <c r="T986">
        <v>35</v>
      </c>
      <c r="U986" s="469" t="str">
        <f t="shared" si="247"/>
        <v>C50-R44</v>
      </c>
      <c r="V986" s="968">
        <v>50</v>
      </c>
      <c r="W986" s="470" t="s">
        <v>493</v>
      </c>
      <c r="X986" s="470" t="s">
        <v>494</v>
      </c>
      <c r="Y986" s="969">
        <v>44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C50-R42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0.76317129629629665</v>
      </c>
      <c r="Q987" s="484">
        <f t="shared" ca="1" si="246"/>
        <v>0.7633217592592596</v>
      </c>
      <c r="R987" s="486">
        <v>0.10999999940395355</v>
      </c>
      <c r="S987" s="486"/>
      <c r="T987">
        <v>35</v>
      </c>
      <c r="U987" s="469" t="str">
        <f t="shared" si="247"/>
        <v>C50-R42</v>
      </c>
      <c r="V987" s="968">
        <v>50</v>
      </c>
      <c r="W987" s="470" t="s">
        <v>493</v>
      </c>
      <c r="X987" s="470" t="s">
        <v>494</v>
      </c>
      <c r="Y987" s="969">
        <v>42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C50-R40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0.7635648148148152</v>
      </c>
      <c r="Q988" s="484">
        <f t="shared" ca="1" si="246"/>
        <v>0.76370370370370411</v>
      </c>
      <c r="R988" s="486">
        <v>0.10999999940395355</v>
      </c>
      <c r="S988" s="486"/>
      <c r="T988">
        <v>35</v>
      </c>
      <c r="U988" s="469" t="str">
        <f t="shared" si="247"/>
        <v>C50-R40</v>
      </c>
      <c r="V988" s="968">
        <v>50</v>
      </c>
      <c r="W988" s="470" t="s">
        <v>493</v>
      </c>
      <c r="X988" s="470" t="s">
        <v>494</v>
      </c>
      <c r="Y988" s="969">
        <v>40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C50-R38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0.76395833333333374</v>
      </c>
      <c r="Q989" s="484">
        <f t="shared" ca="1" si="246"/>
        <v>0.76409722222222265</v>
      </c>
      <c r="R989" s="486">
        <v>0.10999999940395355</v>
      </c>
      <c r="S989" s="486"/>
      <c r="T989">
        <v>35</v>
      </c>
      <c r="U989" s="469" t="str">
        <f t="shared" si="247"/>
        <v>C50-R38</v>
      </c>
      <c r="V989" s="968">
        <v>50</v>
      </c>
      <c r="W989" s="470" t="s">
        <v>493</v>
      </c>
      <c r="X989" s="470" t="s">
        <v>494</v>
      </c>
      <c r="Y989" s="969">
        <v>38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C50-R36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0.76432870370370409</v>
      </c>
      <c r="Q990" s="484">
        <f t="shared" ca="1" si="246"/>
        <v>0.76450231481481523</v>
      </c>
      <c r="R990" s="486">
        <v>0.10999999940395355</v>
      </c>
      <c r="S990" s="486"/>
      <c r="T990">
        <v>35</v>
      </c>
      <c r="U990" s="469" t="str">
        <f t="shared" si="247"/>
        <v>C50-R36</v>
      </c>
      <c r="V990" s="968">
        <v>50</v>
      </c>
      <c r="W990" s="470" t="s">
        <v>493</v>
      </c>
      <c r="X990" s="470" t="s">
        <v>494</v>
      </c>
      <c r="Y990" s="969">
        <v>36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C50-R34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0.76473379629629668</v>
      </c>
      <c r="Q991" s="484">
        <f t="shared" ca="1" si="246"/>
        <v>0.76489583333333366</v>
      </c>
      <c r="R991" s="486">
        <v>0.10999999940395355</v>
      </c>
      <c r="S991" s="486"/>
      <c r="T991">
        <v>35</v>
      </c>
      <c r="U991" s="469" t="str">
        <f t="shared" si="247"/>
        <v>C50-R34</v>
      </c>
      <c r="V991" s="968">
        <v>50</v>
      </c>
      <c r="W991" s="470" t="s">
        <v>493</v>
      </c>
      <c r="X991" s="470" t="s">
        <v>494</v>
      </c>
      <c r="Y991" s="969">
        <v>34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C50-R32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0.76512731481481511</v>
      </c>
      <c r="Q992" s="484">
        <f t="shared" ca="1" si="246"/>
        <v>0.76527777777777806</v>
      </c>
      <c r="R992" s="486">
        <v>0.10999999940395355</v>
      </c>
      <c r="S992" s="486"/>
      <c r="T992">
        <v>36</v>
      </c>
      <c r="U992" s="469" t="str">
        <f t="shared" si="247"/>
        <v>C50-R32</v>
      </c>
      <c r="V992" s="968">
        <v>50</v>
      </c>
      <c r="W992" s="470" t="s">
        <v>493</v>
      </c>
      <c r="X992" s="470" t="s">
        <v>494</v>
      </c>
      <c r="Y992" s="969">
        <v>32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C50-R30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0.76553240740740769</v>
      </c>
      <c r="Q993" s="484">
        <f t="shared" ca="1" si="246"/>
        <v>0.76570601851851883</v>
      </c>
      <c r="R993" s="486">
        <v>0.10999999940395355</v>
      </c>
      <c r="S993" s="486"/>
      <c r="T993">
        <v>36</v>
      </c>
      <c r="U993" s="469" t="str">
        <f t="shared" si="247"/>
        <v>C50-R30</v>
      </c>
      <c r="V993" s="968">
        <v>50</v>
      </c>
      <c r="W993" s="470" t="s">
        <v>493</v>
      </c>
      <c r="X993" s="470" t="s">
        <v>494</v>
      </c>
      <c r="Y993" s="969">
        <v>30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C50-R28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0.76598379629629665</v>
      </c>
      <c r="Q994" s="484">
        <f t="shared" ca="1" si="246"/>
        <v>0.76612268518518556</v>
      </c>
      <c r="R994" s="486">
        <v>0.10999999940395355</v>
      </c>
      <c r="S994" s="486"/>
      <c r="T994">
        <v>36</v>
      </c>
      <c r="U994" s="469" t="str">
        <f t="shared" si="247"/>
        <v>C50-R28</v>
      </c>
      <c r="V994" s="968">
        <v>50</v>
      </c>
      <c r="W994" s="470" t="s">
        <v>493</v>
      </c>
      <c r="X994" s="470" t="s">
        <v>494</v>
      </c>
      <c r="Y994" s="969">
        <v>28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C50-R26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0.76636574074074115</v>
      </c>
      <c r="Q995" s="484">
        <f t="shared" ca="1" si="246"/>
        <v>0.7665162037037041</v>
      </c>
      <c r="R995" s="486">
        <v>0.10999999940395355</v>
      </c>
      <c r="S995" s="486"/>
      <c r="T995">
        <v>36</v>
      </c>
      <c r="U995" s="469" t="str">
        <f t="shared" si="247"/>
        <v>C50-R26</v>
      </c>
      <c r="V995" s="968">
        <v>50</v>
      </c>
      <c r="W995" s="470" t="s">
        <v>493</v>
      </c>
      <c r="X995" s="470" t="s">
        <v>494</v>
      </c>
      <c r="Y995" s="969">
        <v>26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C50-R24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0.76679398148148192</v>
      </c>
      <c r="Q996" s="484">
        <f t="shared" ref="Q996:Q1059" ca="1" si="261">P996+TIME(0,0,RANDBETWEEN(12,15))</f>
        <v>0.76694444444444487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C50-R24</v>
      </c>
      <c r="V996" s="968">
        <v>50</v>
      </c>
      <c r="W996" s="470" t="s">
        <v>493</v>
      </c>
      <c r="X996" s="470" t="s">
        <v>494</v>
      </c>
      <c r="Y996" s="969">
        <v>24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C50-R22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0.76721064814814854</v>
      </c>
      <c r="Q997" s="484">
        <f t="shared" ca="1" si="261"/>
        <v>0.76734953703703745</v>
      </c>
      <c r="R997" s="486">
        <v>0.10999999940395355</v>
      </c>
      <c r="S997" s="486"/>
      <c r="T997">
        <v>36</v>
      </c>
      <c r="U997" s="469" t="str">
        <f t="shared" si="262"/>
        <v>C50-R22</v>
      </c>
      <c r="V997" s="968">
        <v>50</v>
      </c>
      <c r="W997" s="470" t="s">
        <v>493</v>
      </c>
      <c r="X997" s="470" t="s">
        <v>494</v>
      </c>
      <c r="Y997" s="969">
        <v>22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C50-R20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0.76763888888888931</v>
      </c>
      <c r="Q998" s="484">
        <f t="shared" ca="1" si="261"/>
        <v>0.7678009259259263</v>
      </c>
      <c r="R998" s="486">
        <v>0.10999999940395355</v>
      </c>
      <c r="S998" s="486"/>
      <c r="T998">
        <v>36</v>
      </c>
      <c r="U998" s="469" t="str">
        <f t="shared" si="262"/>
        <v>C50-R20</v>
      </c>
      <c r="V998" s="968">
        <v>50</v>
      </c>
      <c r="W998" s="470" t="s">
        <v>493</v>
      </c>
      <c r="X998" s="470" t="s">
        <v>494</v>
      </c>
      <c r="Y998" s="969">
        <v>20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C50-R18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0.76803240740740775</v>
      </c>
      <c r="Q999" s="484">
        <f t="shared" ca="1" si="261"/>
        <v>0.76819444444444474</v>
      </c>
      <c r="R999" s="486">
        <v>0.10999999940395355</v>
      </c>
      <c r="S999" s="486"/>
      <c r="T999">
        <v>36</v>
      </c>
      <c r="U999" s="469" t="str">
        <f t="shared" si="262"/>
        <v>C50-R18</v>
      </c>
      <c r="V999" s="968">
        <v>50</v>
      </c>
      <c r="W999" s="470" t="s">
        <v>493</v>
      </c>
      <c r="X999" s="470" t="s">
        <v>494</v>
      </c>
      <c r="Y999" s="969">
        <v>18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C50-R16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0.76844907407407437</v>
      </c>
      <c r="Q1000" s="484">
        <f t="shared" ca="1" si="261"/>
        <v>0.76859953703703732</v>
      </c>
      <c r="R1000" s="486">
        <v>0.10999999940395355</v>
      </c>
      <c r="S1000" s="486"/>
      <c r="T1000">
        <v>36</v>
      </c>
      <c r="U1000" s="469" t="str">
        <f t="shared" si="262"/>
        <v>C50-R16</v>
      </c>
      <c r="V1000" s="968">
        <v>50</v>
      </c>
      <c r="W1000" s="470" t="s">
        <v>493</v>
      </c>
      <c r="X1000" s="470" t="s">
        <v>494</v>
      </c>
      <c r="Y1000" s="969">
        <v>16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C50-R14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0.76884259259259291</v>
      </c>
      <c r="Q1001" s="484">
        <f t="shared" ca="1" si="261"/>
        <v>0.76898148148148182</v>
      </c>
      <c r="R1001" s="486">
        <v>0.10999999940395355</v>
      </c>
      <c r="S1001" s="486"/>
      <c r="T1001">
        <v>36</v>
      </c>
      <c r="U1001" s="469" t="str">
        <f t="shared" si="262"/>
        <v>C50-R14</v>
      </c>
      <c r="V1001" s="968">
        <v>50</v>
      </c>
      <c r="W1001" s="470" t="s">
        <v>493</v>
      </c>
      <c r="X1001" s="470" t="s">
        <v>494</v>
      </c>
      <c r="Y1001" s="969">
        <v>14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C50-R12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0.76923611111111145</v>
      </c>
      <c r="Q1002" s="484">
        <f t="shared" ca="1" si="261"/>
        <v>0.76939814814814844</v>
      </c>
      <c r="R1002" s="486">
        <v>0.10999999940395355</v>
      </c>
      <c r="S1002" s="486"/>
      <c r="T1002">
        <v>36</v>
      </c>
      <c r="U1002" s="469" t="str">
        <f t="shared" si="262"/>
        <v>C50-R12</v>
      </c>
      <c r="V1002" s="968">
        <v>50</v>
      </c>
      <c r="W1002" s="470" t="s">
        <v>493</v>
      </c>
      <c r="X1002" s="470" t="s">
        <v>494</v>
      </c>
      <c r="Y1002" s="969">
        <v>12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C50-R10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0.76967592592592626</v>
      </c>
      <c r="Q1003" s="484">
        <f t="shared" ca="1" si="261"/>
        <v>0.76983796296296325</v>
      </c>
      <c r="R1003" s="486">
        <v>0.10999999940395355</v>
      </c>
      <c r="S1003" s="486"/>
      <c r="T1003">
        <v>36</v>
      </c>
      <c r="U1003" s="469" t="str">
        <f t="shared" si="262"/>
        <v>C50-R10</v>
      </c>
      <c r="V1003" s="968">
        <v>50</v>
      </c>
      <c r="W1003" s="470" t="s">
        <v>493</v>
      </c>
      <c r="X1003" s="470" t="s">
        <v>494</v>
      </c>
      <c r="Y1003" s="969">
        <v>10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C50-R8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0.77010416666666692</v>
      </c>
      <c r="Q1004" s="484">
        <f t="shared" ca="1" si="261"/>
        <v>0.77025462962962987</v>
      </c>
      <c r="R1004" s="486">
        <v>0.10999999940395355</v>
      </c>
      <c r="S1004" s="486"/>
      <c r="T1004">
        <v>36</v>
      </c>
      <c r="U1004" s="469" t="str">
        <f t="shared" si="262"/>
        <v>C50-R8</v>
      </c>
      <c r="V1004" s="968">
        <v>50</v>
      </c>
      <c r="W1004" s="470" t="s">
        <v>493</v>
      </c>
      <c r="X1004" s="470" t="s">
        <v>494</v>
      </c>
      <c r="Y1004" s="969">
        <v>8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C50-R6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0.77054398148148173</v>
      </c>
      <c r="Q1005" s="484">
        <f t="shared" ca="1" si="261"/>
        <v>0.77068287037037064</v>
      </c>
      <c r="R1005" s="486">
        <v>0.10999999940395355</v>
      </c>
      <c r="S1005" s="486"/>
      <c r="T1005">
        <v>36</v>
      </c>
      <c r="U1005" s="469" t="str">
        <f t="shared" si="262"/>
        <v>C50-R6</v>
      </c>
      <c r="V1005" s="968">
        <v>50</v>
      </c>
      <c r="W1005" s="470" t="s">
        <v>493</v>
      </c>
      <c r="X1005" s="470" t="s">
        <v>494</v>
      </c>
      <c r="Y1005" s="969">
        <v>6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C50-R4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0.77093750000000028</v>
      </c>
      <c r="Q1006" s="484">
        <f t="shared" ca="1" si="261"/>
        <v>0.77109953703703726</v>
      </c>
      <c r="R1006" s="486">
        <v>0.10999999940395355</v>
      </c>
      <c r="S1006" s="486"/>
      <c r="T1006">
        <v>36</v>
      </c>
      <c r="U1006" s="469" t="str">
        <f t="shared" si="262"/>
        <v>C50-R4</v>
      </c>
      <c r="V1006" s="968">
        <v>50</v>
      </c>
      <c r="W1006" s="470" t="s">
        <v>493</v>
      </c>
      <c r="X1006" s="470" t="s">
        <v>494</v>
      </c>
      <c r="Y1006" s="969">
        <v>4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C50-R2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0.77138888888888912</v>
      </c>
      <c r="Q1007" s="484">
        <f t="shared" ca="1" si="261"/>
        <v>0.77156250000000026</v>
      </c>
      <c r="R1007" s="486">
        <v>0.10999999940395355</v>
      </c>
      <c r="S1007" s="486"/>
      <c r="T1007">
        <v>36</v>
      </c>
      <c r="U1007" s="469" t="str">
        <f t="shared" si="262"/>
        <v>C50-R2</v>
      </c>
      <c r="V1007" s="968">
        <v>50</v>
      </c>
      <c r="W1007" s="470" t="s">
        <v>493</v>
      </c>
      <c r="X1007" s="470" t="s">
        <v>494</v>
      </c>
      <c r="Y1007" s="969">
        <v>2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C51-R1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0.77185185185185212</v>
      </c>
      <c r="Q1008" s="484">
        <f t="shared" ca="1" si="261"/>
        <v>0.77200231481481507</v>
      </c>
      <c r="R1008" s="486">
        <v>0.10999999940395355</v>
      </c>
      <c r="S1008" s="486"/>
      <c r="T1008">
        <v>36</v>
      </c>
      <c r="U1008" s="469" t="str">
        <f t="shared" si="262"/>
        <v>C51-R1</v>
      </c>
      <c r="V1008" s="968">
        <v>51</v>
      </c>
      <c r="W1008" s="470" t="s">
        <v>493</v>
      </c>
      <c r="X1008" s="470" t="s">
        <v>494</v>
      </c>
      <c r="Y1008" s="969">
        <v>1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C51-R3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0.77226851851851874</v>
      </c>
      <c r="Q1009" s="484">
        <f t="shared" ca="1" si="261"/>
        <v>0.77241898148148169</v>
      </c>
      <c r="R1009" s="486">
        <v>0.10999999940395355</v>
      </c>
      <c r="S1009" s="486"/>
      <c r="T1009">
        <v>36</v>
      </c>
      <c r="U1009" s="469" t="str">
        <f t="shared" si="262"/>
        <v>C51-R3</v>
      </c>
      <c r="V1009" s="968">
        <v>51</v>
      </c>
      <c r="W1009" s="470" t="s">
        <v>493</v>
      </c>
      <c r="X1009" s="470" t="s">
        <v>494</v>
      </c>
      <c r="Y1009" s="969">
        <v>3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C51-R5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0.77270833333333355</v>
      </c>
      <c r="Q1010" s="484">
        <f t="shared" ca="1" si="261"/>
        <v>0.7728587962962965</v>
      </c>
      <c r="R1010" s="486">
        <v>0.10999999940395355</v>
      </c>
      <c r="S1010" s="486"/>
      <c r="T1010">
        <v>36</v>
      </c>
      <c r="U1010" s="469" t="str">
        <f t="shared" si="262"/>
        <v>C51-R5</v>
      </c>
      <c r="V1010" s="968">
        <v>51</v>
      </c>
      <c r="W1010" s="470" t="s">
        <v>493</v>
      </c>
      <c r="X1010" s="470" t="s">
        <v>494</v>
      </c>
      <c r="Y1010" s="969">
        <v>5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C51-R7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0.77312500000000017</v>
      </c>
      <c r="Q1011" s="484">
        <f t="shared" ca="1" si="261"/>
        <v>0.77329861111111131</v>
      </c>
      <c r="R1011" s="486">
        <v>0.10999999940395355</v>
      </c>
      <c r="S1011" s="486"/>
      <c r="T1011">
        <v>36</v>
      </c>
      <c r="U1011" s="469" t="str">
        <f t="shared" si="262"/>
        <v>C51-R7</v>
      </c>
      <c r="V1011" s="968">
        <v>51</v>
      </c>
      <c r="W1011" s="470" t="s">
        <v>493</v>
      </c>
      <c r="X1011" s="470" t="s">
        <v>494</v>
      </c>
      <c r="Y1011" s="969">
        <v>7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C51-R9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0.77358796296296317</v>
      </c>
      <c r="Q1012" s="484">
        <f t="shared" ca="1" si="261"/>
        <v>0.77376157407407431</v>
      </c>
      <c r="R1012" s="486">
        <v>0.10999999940395355</v>
      </c>
      <c r="S1012" s="486"/>
      <c r="T1012">
        <v>36</v>
      </c>
      <c r="U1012" s="469" t="str">
        <f t="shared" si="262"/>
        <v>C51-R9</v>
      </c>
      <c r="V1012" s="968">
        <v>51</v>
      </c>
      <c r="W1012" s="470" t="s">
        <v>493</v>
      </c>
      <c r="X1012" s="470" t="s">
        <v>494</v>
      </c>
      <c r="Y1012" s="969">
        <v>9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C51-R11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0.77399305555555575</v>
      </c>
      <c r="Q1013" s="484">
        <f t="shared" ca="1" si="261"/>
        <v>0.77413194444444466</v>
      </c>
      <c r="R1013" s="486">
        <v>0.10999999940395355</v>
      </c>
      <c r="S1013" s="486"/>
      <c r="T1013">
        <v>36</v>
      </c>
      <c r="U1013" s="469" t="str">
        <f t="shared" si="262"/>
        <v>C51-R11</v>
      </c>
      <c r="V1013" s="968">
        <v>51</v>
      </c>
      <c r="W1013" s="470" t="s">
        <v>493</v>
      </c>
      <c r="X1013" s="470" t="s">
        <v>494</v>
      </c>
      <c r="Y1013" s="969">
        <v>11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C51-R13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0.77437500000000026</v>
      </c>
      <c r="Q1014" s="484">
        <f t="shared" ca="1" si="261"/>
        <v>0.7745486111111114</v>
      </c>
      <c r="R1014" s="486">
        <v>0.10999999940395355</v>
      </c>
      <c r="S1014" s="486"/>
      <c r="T1014">
        <v>36</v>
      </c>
      <c r="U1014" s="469" t="str">
        <f t="shared" si="262"/>
        <v>C51-R13</v>
      </c>
      <c r="V1014" s="968">
        <v>51</v>
      </c>
      <c r="W1014" s="470" t="s">
        <v>493</v>
      </c>
      <c r="X1014" s="470" t="s">
        <v>494</v>
      </c>
      <c r="Y1014" s="969">
        <v>13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C51-R15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0.77481481481481507</v>
      </c>
      <c r="Q1015" s="484">
        <f t="shared" ca="1" si="261"/>
        <v>0.77498842592592621</v>
      </c>
      <c r="R1015" s="486">
        <v>0.10999999940395355</v>
      </c>
      <c r="S1015" s="486"/>
      <c r="T1015">
        <v>36</v>
      </c>
      <c r="U1015" s="469" t="str">
        <f t="shared" si="262"/>
        <v>C51-R15</v>
      </c>
      <c r="V1015" s="968">
        <v>51</v>
      </c>
      <c r="W1015" s="470" t="s">
        <v>493</v>
      </c>
      <c r="X1015" s="470" t="s">
        <v>494</v>
      </c>
      <c r="Y1015" s="969">
        <v>15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C51-R17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0.7752314814814818</v>
      </c>
      <c r="Q1016" s="484">
        <f t="shared" ca="1" si="261"/>
        <v>0.77538194444444475</v>
      </c>
      <c r="R1016" s="486">
        <v>0.10999999940395355</v>
      </c>
      <c r="S1016" s="486"/>
      <c r="T1016">
        <v>36</v>
      </c>
      <c r="U1016" s="469" t="str">
        <f t="shared" si="262"/>
        <v>C51-R17</v>
      </c>
      <c r="V1016" s="968">
        <v>51</v>
      </c>
      <c r="W1016" s="470" t="s">
        <v>493</v>
      </c>
      <c r="X1016" s="470" t="s">
        <v>494</v>
      </c>
      <c r="Y1016" s="969">
        <v>17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C51-R19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0.77567129629629661</v>
      </c>
      <c r="Q1017" s="484">
        <f t="shared" ca="1" si="261"/>
        <v>0.7758333333333336</v>
      </c>
      <c r="R1017" s="486">
        <v>0.10999999940395355</v>
      </c>
      <c r="S1017" s="486"/>
      <c r="T1017">
        <v>36</v>
      </c>
      <c r="U1017" s="469" t="str">
        <f t="shared" si="262"/>
        <v>C51-R19</v>
      </c>
      <c r="V1017" s="968">
        <v>51</v>
      </c>
      <c r="W1017" s="470" t="s">
        <v>493</v>
      </c>
      <c r="X1017" s="470" t="s">
        <v>494</v>
      </c>
      <c r="Y1017" s="969">
        <v>19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C51-R21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0.77612268518518546</v>
      </c>
      <c r="Q1018" s="484">
        <f t="shared" ca="1" si="261"/>
        <v>0.77626157407407437</v>
      </c>
      <c r="R1018" s="486">
        <v>0.10999999940395355</v>
      </c>
      <c r="S1018" s="486"/>
      <c r="T1018">
        <v>36</v>
      </c>
      <c r="U1018" s="469" t="str">
        <f t="shared" si="262"/>
        <v>C51-R21</v>
      </c>
      <c r="V1018" s="968">
        <v>51</v>
      </c>
      <c r="W1018" s="470" t="s">
        <v>493</v>
      </c>
      <c r="X1018" s="470" t="s">
        <v>494</v>
      </c>
      <c r="Y1018" s="969">
        <v>21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C51-R23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0.77649305555555581</v>
      </c>
      <c r="Q1019" s="484">
        <f t="shared" ca="1" si="261"/>
        <v>0.77666666666666695</v>
      </c>
      <c r="R1019" s="486">
        <v>0.10999999940395355</v>
      </c>
      <c r="S1019" s="486"/>
      <c r="T1019">
        <v>36</v>
      </c>
      <c r="U1019" s="469" t="str">
        <f t="shared" si="262"/>
        <v>C51-R23</v>
      </c>
      <c r="V1019" s="968">
        <v>51</v>
      </c>
      <c r="W1019" s="470" t="s">
        <v>493</v>
      </c>
      <c r="X1019" s="470" t="s">
        <v>494</v>
      </c>
      <c r="Y1019" s="969">
        <v>23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C51-R25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0.77692129629629658</v>
      </c>
      <c r="Q1020" s="484">
        <f t="shared" ca="1" si="261"/>
        <v>0.77709490740740772</v>
      </c>
      <c r="R1020" s="486">
        <v>0.10999999940395355</v>
      </c>
      <c r="S1020" s="486"/>
      <c r="T1020">
        <v>37</v>
      </c>
      <c r="U1020" s="469" t="str">
        <f t="shared" si="262"/>
        <v>C51-R25</v>
      </c>
      <c r="V1020" s="968">
        <v>51</v>
      </c>
      <c r="W1020" s="470" t="s">
        <v>493</v>
      </c>
      <c r="X1020" s="470" t="s">
        <v>494</v>
      </c>
      <c r="Y1020" s="969">
        <v>25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C51-R27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0.77732638888888916</v>
      </c>
      <c r="Q1021" s="484">
        <f t="shared" ca="1" si="261"/>
        <v>0.7775000000000003</v>
      </c>
      <c r="R1021" s="486">
        <v>0.10999999940395355</v>
      </c>
      <c r="S1021" s="486"/>
      <c r="T1021">
        <v>37</v>
      </c>
      <c r="U1021" s="469" t="str">
        <f t="shared" si="262"/>
        <v>C51-R27</v>
      </c>
      <c r="V1021" s="968">
        <v>51</v>
      </c>
      <c r="W1021" s="470" t="s">
        <v>493</v>
      </c>
      <c r="X1021" s="470" t="s">
        <v>494</v>
      </c>
      <c r="Y1021" s="969">
        <v>27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C51-R29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0.7777430555555559</v>
      </c>
      <c r="Q1022" s="484">
        <f t="shared" ca="1" si="261"/>
        <v>0.77791666666666703</v>
      </c>
      <c r="R1022" s="486">
        <v>0.10999999940395355</v>
      </c>
      <c r="S1022" s="486"/>
      <c r="T1022">
        <v>37</v>
      </c>
      <c r="U1022" s="469" t="str">
        <f t="shared" si="262"/>
        <v>C51-R29</v>
      </c>
      <c r="V1022" s="968">
        <v>51</v>
      </c>
      <c r="W1022" s="470" t="s">
        <v>493</v>
      </c>
      <c r="X1022" s="470" t="s">
        <v>494</v>
      </c>
      <c r="Y1022" s="969">
        <v>29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C51-R31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0.77819444444444485</v>
      </c>
      <c r="Q1023" s="484">
        <f t="shared" ca="1" si="261"/>
        <v>0.77835648148148184</v>
      </c>
      <c r="R1023" s="486">
        <v>0.10999999940395355</v>
      </c>
      <c r="S1023" s="486"/>
      <c r="T1023">
        <v>37</v>
      </c>
      <c r="U1023" s="469" t="str">
        <f t="shared" si="262"/>
        <v>C51-R31</v>
      </c>
      <c r="V1023" s="968">
        <v>51</v>
      </c>
      <c r="W1023" s="470" t="s">
        <v>493</v>
      </c>
      <c r="X1023" s="470" t="s">
        <v>494</v>
      </c>
      <c r="Y1023" s="969">
        <v>31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C51-R33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0.77861111111111148</v>
      </c>
      <c r="Q1024" s="484">
        <f t="shared" ca="1" si="261"/>
        <v>0.77876157407407443</v>
      </c>
      <c r="R1024" s="486">
        <v>0.10999999940395355</v>
      </c>
      <c r="S1024" s="486"/>
      <c r="T1024">
        <v>37</v>
      </c>
      <c r="U1024" s="469" t="str">
        <f t="shared" si="262"/>
        <v>C51-R33</v>
      </c>
      <c r="V1024" s="968">
        <v>51</v>
      </c>
      <c r="W1024" s="470" t="s">
        <v>493</v>
      </c>
      <c r="X1024" s="470" t="s">
        <v>494</v>
      </c>
      <c r="Y1024" s="969">
        <v>33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C51-R35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0.77901620370370406</v>
      </c>
      <c r="Q1025" s="484">
        <f t="shared" ca="1" si="261"/>
        <v>0.77915509259259297</v>
      </c>
      <c r="R1025" s="486">
        <v>0.10999999940395355</v>
      </c>
      <c r="S1025" s="486"/>
      <c r="T1025">
        <v>37</v>
      </c>
      <c r="U1025" s="469" t="str">
        <f t="shared" si="262"/>
        <v>C51-R35</v>
      </c>
      <c r="V1025" s="968">
        <v>51</v>
      </c>
      <c r="W1025" s="470" t="s">
        <v>493</v>
      </c>
      <c r="X1025" s="470" t="s">
        <v>494</v>
      </c>
      <c r="Y1025" s="969">
        <v>35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C51-R37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0.77942129629629664</v>
      </c>
      <c r="Q1026" s="484">
        <f t="shared" ca="1" si="261"/>
        <v>0.77956018518518555</v>
      </c>
      <c r="R1026" s="486">
        <v>0.10999999940395355</v>
      </c>
      <c r="S1026" s="486"/>
      <c r="T1026">
        <v>37</v>
      </c>
      <c r="U1026" s="469" t="str">
        <f t="shared" si="262"/>
        <v>C51-R37</v>
      </c>
      <c r="V1026" s="968">
        <v>51</v>
      </c>
      <c r="W1026" s="470" t="s">
        <v>493</v>
      </c>
      <c r="X1026" s="470" t="s">
        <v>494</v>
      </c>
      <c r="Y1026" s="969">
        <v>37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C51-R39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0.77982638888888922</v>
      </c>
      <c r="Q1027" s="484">
        <f t="shared" ca="1" si="261"/>
        <v>0.77997685185185217</v>
      </c>
      <c r="R1027" s="486">
        <v>0.10999999940395355</v>
      </c>
      <c r="S1027" s="486"/>
      <c r="T1027">
        <v>37</v>
      </c>
      <c r="U1027" s="469" t="str">
        <f t="shared" si="262"/>
        <v>C51-R39</v>
      </c>
      <c r="V1027" s="968">
        <v>51</v>
      </c>
      <c r="W1027" s="470" t="s">
        <v>493</v>
      </c>
      <c r="X1027" s="470" t="s">
        <v>494</v>
      </c>
      <c r="Y1027" s="969">
        <v>39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C51-R41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0.7802314814814818</v>
      </c>
      <c r="Q1028" s="484">
        <f t="shared" ca="1" si="261"/>
        <v>0.78038194444444475</v>
      </c>
      <c r="R1028" s="486">
        <v>0.10999999940395355</v>
      </c>
      <c r="S1028" s="486"/>
      <c r="T1028">
        <v>37</v>
      </c>
      <c r="U1028" s="469" t="str">
        <f t="shared" si="262"/>
        <v>C51-R41</v>
      </c>
      <c r="V1028" s="968">
        <v>51</v>
      </c>
      <c r="W1028" s="470" t="s">
        <v>493</v>
      </c>
      <c r="X1028" s="470" t="s">
        <v>494</v>
      </c>
      <c r="Y1028" s="969">
        <v>41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C51-R43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0.78064814814814842</v>
      </c>
      <c r="Q1029" s="484">
        <f t="shared" ca="1" si="261"/>
        <v>0.78081018518518541</v>
      </c>
      <c r="R1029" s="486">
        <v>0.10999999940395355</v>
      </c>
      <c r="S1029" s="486"/>
      <c r="T1029">
        <v>37</v>
      </c>
      <c r="U1029" s="469" t="str">
        <f t="shared" si="262"/>
        <v>C51-R43</v>
      </c>
      <c r="V1029" s="968">
        <v>51</v>
      </c>
      <c r="W1029" s="470" t="s">
        <v>493</v>
      </c>
      <c r="X1029" s="470" t="s">
        <v>494</v>
      </c>
      <c r="Y1029" s="969">
        <v>43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C51-R45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0.78106481481481504</v>
      </c>
      <c r="Q1030" s="484">
        <f t="shared" ca="1" si="261"/>
        <v>0.78123842592592618</v>
      </c>
      <c r="R1030" s="486">
        <v>0.10999999940395355</v>
      </c>
      <c r="S1030" s="486"/>
      <c r="T1030">
        <v>37</v>
      </c>
      <c r="U1030" s="469" t="str">
        <f t="shared" si="262"/>
        <v>C51-R45</v>
      </c>
      <c r="V1030" s="968">
        <v>51</v>
      </c>
      <c r="W1030" s="470" t="s">
        <v>493</v>
      </c>
      <c r="X1030" s="470" t="s">
        <v>494</v>
      </c>
      <c r="Y1030" s="969">
        <v>45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C51-R47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0.78152777777777804</v>
      </c>
      <c r="Q1031" s="484">
        <f t="shared" ca="1" si="261"/>
        <v>0.78168981481481503</v>
      </c>
      <c r="R1031" s="486">
        <v>0.10999999940395355</v>
      </c>
      <c r="S1031" s="486"/>
      <c r="T1031">
        <v>37</v>
      </c>
      <c r="U1031" s="469" t="str">
        <f t="shared" si="262"/>
        <v>C51-R47</v>
      </c>
      <c r="V1031" s="968">
        <v>51</v>
      </c>
      <c r="W1031" s="470" t="s">
        <v>493</v>
      </c>
      <c r="X1031" s="470" t="s">
        <v>494</v>
      </c>
      <c r="Y1031" s="969">
        <v>47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C52-R46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0.78192129629629648</v>
      </c>
      <c r="Q1032" s="484">
        <f t="shared" ca="1" si="261"/>
        <v>0.78207175925925942</v>
      </c>
      <c r="R1032" s="486">
        <v>0.10999999940395355</v>
      </c>
      <c r="S1032" s="486"/>
      <c r="T1032">
        <v>37</v>
      </c>
      <c r="U1032" s="469" t="str">
        <f t="shared" si="262"/>
        <v>C52-R46</v>
      </c>
      <c r="V1032" s="968">
        <v>52</v>
      </c>
      <c r="W1032" s="470" t="s">
        <v>493</v>
      </c>
      <c r="X1032" s="470" t="s">
        <v>494</v>
      </c>
      <c r="Y1032" s="969">
        <v>46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C52-R44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0.7823379629629631</v>
      </c>
      <c r="Q1033" s="484">
        <f t="shared" ca="1" si="261"/>
        <v>0.78251157407407423</v>
      </c>
      <c r="R1033" s="486">
        <v>0.10999999940395355</v>
      </c>
      <c r="S1033" s="486"/>
      <c r="T1033">
        <v>37</v>
      </c>
      <c r="U1033" s="469" t="str">
        <f t="shared" si="262"/>
        <v>C52-R44</v>
      </c>
      <c r="V1033" s="968">
        <v>52</v>
      </c>
      <c r="W1033" s="470" t="s">
        <v>493</v>
      </c>
      <c r="X1033" s="470" t="s">
        <v>494</v>
      </c>
      <c r="Y1033" s="969">
        <v>44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C52-R42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0.78277777777777791</v>
      </c>
      <c r="Q1034" s="484">
        <f t="shared" ca="1" si="261"/>
        <v>0.78293981481481489</v>
      </c>
      <c r="R1034" s="486">
        <v>0.10999999940395355</v>
      </c>
      <c r="S1034" s="486"/>
      <c r="T1034">
        <v>37</v>
      </c>
      <c r="U1034" s="469" t="str">
        <f t="shared" si="262"/>
        <v>C52-R42</v>
      </c>
      <c r="V1034" s="968">
        <v>52</v>
      </c>
      <c r="W1034" s="470" t="s">
        <v>493</v>
      </c>
      <c r="X1034" s="470" t="s">
        <v>494</v>
      </c>
      <c r="Y1034" s="969">
        <v>42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C52-R40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0.78317129629629634</v>
      </c>
      <c r="Q1035" s="484">
        <f t="shared" ca="1" si="261"/>
        <v>0.78334490740740748</v>
      </c>
      <c r="R1035" s="486">
        <v>0.10999999940395355</v>
      </c>
      <c r="S1035" s="486"/>
      <c r="T1035">
        <v>37</v>
      </c>
      <c r="U1035" s="469" t="str">
        <f t="shared" si="262"/>
        <v>C52-R40</v>
      </c>
      <c r="V1035" s="968">
        <v>52</v>
      </c>
      <c r="W1035" s="470" t="s">
        <v>493</v>
      </c>
      <c r="X1035" s="470" t="s">
        <v>494</v>
      </c>
      <c r="Y1035" s="969">
        <v>40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C52-R38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0.78358796296296307</v>
      </c>
      <c r="Q1036" s="484">
        <f t="shared" ca="1" si="261"/>
        <v>0.78375000000000006</v>
      </c>
      <c r="R1036" s="486">
        <v>0.10999999940395355</v>
      </c>
      <c r="S1036" s="486"/>
      <c r="T1036">
        <v>37</v>
      </c>
      <c r="U1036" s="469" t="str">
        <f t="shared" si="262"/>
        <v>C52-R38</v>
      </c>
      <c r="V1036" s="968">
        <v>52</v>
      </c>
      <c r="W1036" s="470" t="s">
        <v>493</v>
      </c>
      <c r="X1036" s="470" t="s">
        <v>494</v>
      </c>
      <c r="Y1036" s="969">
        <v>38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C52-R36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0.78401620370370373</v>
      </c>
      <c r="Q1037" s="484">
        <f t="shared" ca="1" si="261"/>
        <v>0.78417824074074072</v>
      </c>
      <c r="R1037" s="486">
        <v>0.10999999940395355</v>
      </c>
      <c r="S1037" s="486"/>
      <c r="T1037">
        <v>37</v>
      </c>
      <c r="U1037" s="469" t="str">
        <f t="shared" si="262"/>
        <v>C52-R36</v>
      </c>
      <c r="V1037" s="968">
        <v>52</v>
      </c>
      <c r="W1037" s="470" t="s">
        <v>493</v>
      </c>
      <c r="X1037" s="470" t="s">
        <v>494</v>
      </c>
      <c r="Y1037" s="969">
        <v>36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C52-R34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0.78444444444444439</v>
      </c>
      <c r="Q1038" s="484">
        <f t="shared" ca="1" si="261"/>
        <v>0.78461805555555553</v>
      </c>
      <c r="R1038" s="486">
        <v>0.10999999940395355</v>
      </c>
      <c r="S1038" s="486"/>
      <c r="T1038">
        <v>37</v>
      </c>
      <c r="U1038" s="469" t="str">
        <f t="shared" si="262"/>
        <v>C52-R34</v>
      </c>
      <c r="V1038" s="968">
        <v>52</v>
      </c>
      <c r="W1038" s="470" t="s">
        <v>493</v>
      </c>
      <c r="X1038" s="470" t="s">
        <v>494</v>
      </c>
      <c r="Y1038" s="969">
        <v>34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C52-R32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0.78489583333333335</v>
      </c>
      <c r="Q1039" s="484">
        <f t="shared" ca="1" si="261"/>
        <v>0.78506944444444449</v>
      </c>
      <c r="R1039" s="486">
        <v>0.10999999940395355</v>
      </c>
      <c r="S1039" s="486"/>
      <c r="T1039">
        <v>37</v>
      </c>
      <c r="U1039" s="469" t="str">
        <f t="shared" si="262"/>
        <v>C52-R32</v>
      </c>
      <c r="V1039" s="968">
        <v>52</v>
      </c>
      <c r="W1039" s="470" t="s">
        <v>493</v>
      </c>
      <c r="X1039" s="470" t="s">
        <v>494</v>
      </c>
      <c r="Y1039" s="969">
        <v>32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C52-R30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0.78534722222222231</v>
      </c>
      <c r="Q1040" s="484">
        <f t="shared" ca="1" si="261"/>
        <v>0.7855092592592593</v>
      </c>
      <c r="R1040" s="486">
        <v>0.10999999940395355</v>
      </c>
      <c r="S1040" s="486"/>
      <c r="T1040">
        <v>37</v>
      </c>
      <c r="U1040" s="469" t="str">
        <f t="shared" si="262"/>
        <v>C52-R30</v>
      </c>
      <c r="V1040" s="968">
        <v>52</v>
      </c>
      <c r="W1040" s="470" t="s">
        <v>493</v>
      </c>
      <c r="X1040" s="470" t="s">
        <v>494</v>
      </c>
      <c r="Y1040" s="969">
        <v>30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C52-R28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0.78576388888888893</v>
      </c>
      <c r="Q1041" s="484">
        <f t="shared" ca="1" si="261"/>
        <v>0.78590277777777784</v>
      </c>
      <c r="R1041" s="486">
        <v>0.10999999940395355</v>
      </c>
      <c r="S1041" s="486"/>
      <c r="T1041">
        <v>37</v>
      </c>
      <c r="U1041" s="469" t="str">
        <f t="shared" si="262"/>
        <v>C52-R28</v>
      </c>
      <c r="V1041" s="968">
        <v>52</v>
      </c>
      <c r="W1041" s="470" t="s">
        <v>493</v>
      </c>
      <c r="X1041" s="470" t="s">
        <v>494</v>
      </c>
      <c r="Y1041" s="969">
        <v>28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C52-R26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0.78618055555555566</v>
      </c>
      <c r="Q1042" s="484">
        <f t="shared" ca="1" si="261"/>
        <v>0.78634259259259265</v>
      </c>
      <c r="R1042" s="486">
        <v>0.10999999940395355</v>
      </c>
      <c r="S1042" s="486"/>
      <c r="T1042">
        <v>37</v>
      </c>
      <c r="U1042" s="469" t="str">
        <f t="shared" si="262"/>
        <v>C52-R26</v>
      </c>
      <c r="V1042" s="968">
        <v>52</v>
      </c>
      <c r="W1042" s="470" t="s">
        <v>493</v>
      </c>
      <c r="X1042" s="470" t="s">
        <v>494</v>
      </c>
      <c r="Y1042" s="969">
        <v>26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C52-R24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0.78659722222222228</v>
      </c>
      <c r="Q1043" s="484">
        <f t="shared" ca="1" si="261"/>
        <v>0.78673611111111119</v>
      </c>
      <c r="R1043" s="486">
        <v>0.10999999940395355</v>
      </c>
      <c r="S1043" s="486"/>
      <c r="T1043">
        <v>37</v>
      </c>
      <c r="U1043" s="469" t="str">
        <f t="shared" si="262"/>
        <v>C52-R24</v>
      </c>
      <c r="V1043" s="968">
        <v>52</v>
      </c>
      <c r="W1043" s="470" t="s">
        <v>493</v>
      </c>
      <c r="X1043" s="470" t="s">
        <v>494</v>
      </c>
      <c r="Y1043" s="969">
        <v>24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C52-R22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0.78700231481481486</v>
      </c>
      <c r="Q1044" s="484">
        <f t="shared" ca="1" si="261"/>
        <v>0.787175925925926</v>
      </c>
      <c r="R1044" s="486">
        <v>0.10999999940395355</v>
      </c>
      <c r="S1044" s="486"/>
      <c r="T1044">
        <v>37</v>
      </c>
      <c r="U1044" s="469" t="str">
        <f t="shared" si="262"/>
        <v>C52-R22</v>
      </c>
      <c r="V1044" s="968">
        <v>52</v>
      </c>
      <c r="W1044" s="470" t="s">
        <v>493</v>
      </c>
      <c r="X1044" s="470" t="s">
        <v>494</v>
      </c>
      <c r="Y1044" s="969">
        <v>22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C52-R20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0.78741898148148159</v>
      </c>
      <c r="Q1045" s="484">
        <f t="shared" ca="1" si="261"/>
        <v>0.78759259259259273</v>
      </c>
      <c r="R1045" s="486">
        <v>0.10999999940395355</v>
      </c>
      <c r="S1045" s="486"/>
      <c r="T1045">
        <v>37</v>
      </c>
      <c r="U1045" s="469" t="str">
        <f t="shared" si="262"/>
        <v>C52-R20</v>
      </c>
      <c r="V1045" s="968">
        <v>52</v>
      </c>
      <c r="W1045" s="470" t="s">
        <v>493</v>
      </c>
      <c r="X1045" s="470" t="s">
        <v>494</v>
      </c>
      <c r="Y1045" s="969">
        <v>20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C52-R18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0.78788194444444459</v>
      </c>
      <c r="Q1046" s="484">
        <f t="shared" ca="1" si="261"/>
        <v>0.78803240740740754</v>
      </c>
      <c r="R1046" s="486">
        <v>0.10999999940395355</v>
      </c>
      <c r="S1046" s="486"/>
      <c r="T1046">
        <v>37</v>
      </c>
      <c r="U1046" s="469" t="str">
        <f t="shared" si="262"/>
        <v>C52-R18</v>
      </c>
      <c r="V1046" s="968">
        <v>52</v>
      </c>
      <c r="W1046" s="470" t="s">
        <v>493</v>
      </c>
      <c r="X1046" s="470" t="s">
        <v>494</v>
      </c>
      <c r="Y1046" s="969">
        <v>18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C52-R16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0.78826388888888899</v>
      </c>
      <c r="Q1047" s="484">
        <f t="shared" ca="1" si="261"/>
        <v>0.78841435185185194</v>
      </c>
      <c r="R1047" s="486">
        <v>0.10999999940395355</v>
      </c>
      <c r="S1047" s="486"/>
      <c r="T1047">
        <v>37</v>
      </c>
      <c r="U1047" s="469" t="str">
        <f t="shared" si="262"/>
        <v>C52-R16</v>
      </c>
      <c r="V1047" s="968">
        <v>52</v>
      </c>
      <c r="W1047" s="470" t="s">
        <v>493</v>
      </c>
      <c r="X1047" s="470" t="s">
        <v>494</v>
      </c>
      <c r="Y1047" s="969">
        <v>16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C52-R14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0.7887037037037038</v>
      </c>
      <c r="Q1048" s="484">
        <f t="shared" ca="1" si="261"/>
        <v>0.78884259259259271</v>
      </c>
      <c r="R1048" s="486">
        <v>0.10999999940395355</v>
      </c>
      <c r="S1048" s="486"/>
      <c r="T1048">
        <v>38</v>
      </c>
      <c r="U1048" s="469" t="str">
        <f t="shared" si="262"/>
        <v>C52-R14</v>
      </c>
      <c r="V1048" s="968">
        <v>52</v>
      </c>
      <c r="W1048" s="470" t="s">
        <v>493</v>
      </c>
      <c r="X1048" s="470" t="s">
        <v>494</v>
      </c>
      <c r="Y1048" s="969">
        <v>14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C52-R12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0.78907407407407415</v>
      </c>
      <c r="Q1049" s="484">
        <f t="shared" ca="1" si="261"/>
        <v>0.78921296296296306</v>
      </c>
      <c r="R1049" s="486">
        <v>0.10999999940395355</v>
      </c>
      <c r="S1049" s="486"/>
      <c r="T1049">
        <v>38</v>
      </c>
      <c r="U1049" s="469" t="str">
        <f t="shared" si="262"/>
        <v>C52-R12</v>
      </c>
      <c r="V1049" s="968">
        <v>52</v>
      </c>
      <c r="W1049" s="470" t="s">
        <v>493</v>
      </c>
      <c r="X1049" s="470" t="s">
        <v>494</v>
      </c>
      <c r="Y1049" s="969">
        <v>12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C52-R10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0.78949074074074088</v>
      </c>
      <c r="Q1050" s="484">
        <f t="shared" ca="1" si="261"/>
        <v>0.78965277777777787</v>
      </c>
      <c r="R1050" s="486">
        <v>0.10999999940395355</v>
      </c>
      <c r="S1050" s="486"/>
      <c r="T1050">
        <v>38</v>
      </c>
      <c r="U1050" s="469" t="str">
        <f t="shared" si="262"/>
        <v>C52-R10</v>
      </c>
      <c r="V1050" s="968">
        <v>52</v>
      </c>
      <c r="W1050" s="470" t="s">
        <v>493</v>
      </c>
      <c r="X1050" s="470" t="s">
        <v>494</v>
      </c>
      <c r="Y1050" s="969">
        <v>10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C52-R8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0.78988425925925931</v>
      </c>
      <c r="Q1051" s="484">
        <f t="shared" ca="1" si="261"/>
        <v>0.7900462962962963</v>
      </c>
      <c r="R1051" s="486">
        <v>0.10999999940395355</v>
      </c>
      <c r="S1051" s="486"/>
      <c r="T1051">
        <v>38</v>
      </c>
      <c r="U1051" s="469" t="str">
        <f t="shared" si="262"/>
        <v>C52-R8</v>
      </c>
      <c r="V1051" s="968">
        <v>52</v>
      </c>
      <c r="W1051" s="470" t="s">
        <v>493</v>
      </c>
      <c r="X1051" s="470" t="s">
        <v>494</v>
      </c>
      <c r="Y1051" s="969">
        <v>8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C52-R6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0.79030092592592593</v>
      </c>
      <c r="Q1052" s="484">
        <f t="shared" ca="1" si="261"/>
        <v>0.79047453703703707</v>
      </c>
      <c r="R1052" s="486">
        <v>0.10999999940395355</v>
      </c>
      <c r="S1052" s="486"/>
      <c r="T1052">
        <v>38</v>
      </c>
      <c r="U1052" s="469" t="str">
        <f t="shared" si="262"/>
        <v>C52-R6</v>
      </c>
      <c r="V1052" s="968">
        <v>52</v>
      </c>
      <c r="W1052" s="470" t="s">
        <v>493</v>
      </c>
      <c r="X1052" s="470" t="s">
        <v>494</v>
      </c>
      <c r="Y1052" s="969">
        <v>6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C52-R4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0.79074074074074074</v>
      </c>
      <c r="Q1053" s="484">
        <f t="shared" ca="1" si="261"/>
        <v>0.79089120370370369</v>
      </c>
      <c r="R1053" s="486">
        <v>0.10999999940395355</v>
      </c>
      <c r="S1053" s="486"/>
      <c r="T1053">
        <v>38</v>
      </c>
      <c r="U1053" s="469" t="str">
        <f t="shared" si="262"/>
        <v>C52-R4</v>
      </c>
      <c r="V1053" s="968">
        <v>52</v>
      </c>
      <c r="W1053" s="470" t="s">
        <v>493</v>
      </c>
      <c r="X1053" s="470" t="s">
        <v>494</v>
      </c>
      <c r="Y1053" s="969">
        <v>4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C52-R2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0.79118055555555555</v>
      </c>
      <c r="Q1054" s="484">
        <f t="shared" ca="1" si="261"/>
        <v>0.79131944444444446</v>
      </c>
      <c r="R1054" s="486">
        <v>0.10999999940395355</v>
      </c>
      <c r="S1054" s="486"/>
      <c r="T1054">
        <v>38</v>
      </c>
      <c r="U1054" s="469" t="str">
        <f t="shared" si="262"/>
        <v>C52-R2</v>
      </c>
      <c r="V1054" s="968">
        <v>52</v>
      </c>
      <c r="W1054" s="470" t="s">
        <v>493</v>
      </c>
      <c r="X1054" s="470" t="s">
        <v>494</v>
      </c>
      <c r="Y1054" s="969">
        <v>2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C53-R1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0.79159722222222229</v>
      </c>
      <c r="Q1055" s="484">
        <f t="shared" ca="1" si="261"/>
        <v>0.79174768518518523</v>
      </c>
      <c r="R1055" s="486">
        <v>0.10999999940395355</v>
      </c>
      <c r="S1055" s="486"/>
      <c r="T1055">
        <v>38</v>
      </c>
      <c r="U1055" s="469" t="str">
        <f t="shared" si="262"/>
        <v>C53-R1</v>
      </c>
      <c r="V1055" s="968">
        <v>53</v>
      </c>
      <c r="W1055" s="470" t="s">
        <v>493</v>
      </c>
      <c r="X1055" s="470" t="s">
        <v>494</v>
      </c>
      <c r="Y1055" s="969">
        <v>1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C53-R3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0.79203703703703709</v>
      </c>
      <c r="Q1056" s="484">
        <f t="shared" ca="1" si="261"/>
        <v>0.79219907407407408</v>
      </c>
      <c r="R1056" s="486">
        <v>0.10999999940395355</v>
      </c>
      <c r="S1056" s="486"/>
      <c r="T1056">
        <v>38</v>
      </c>
      <c r="U1056" s="469" t="str">
        <f t="shared" si="262"/>
        <v>C53-R3</v>
      </c>
      <c r="V1056" s="968">
        <v>53</v>
      </c>
      <c r="W1056" s="470" t="s">
        <v>493</v>
      </c>
      <c r="X1056" s="470" t="s">
        <v>494</v>
      </c>
      <c r="Y1056" s="969">
        <v>3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C53-R5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0.79246527777777775</v>
      </c>
      <c r="Q1057" s="484">
        <f t="shared" ca="1" si="261"/>
        <v>0.79262731481481474</v>
      </c>
      <c r="R1057" s="486">
        <v>0.10999999940395355</v>
      </c>
      <c r="S1057" s="486"/>
      <c r="T1057">
        <v>38</v>
      </c>
      <c r="U1057" s="469" t="str">
        <f t="shared" si="262"/>
        <v>C53-R5</v>
      </c>
      <c r="V1057" s="968">
        <v>53</v>
      </c>
      <c r="W1057" s="470" t="s">
        <v>493</v>
      </c>
      <c r="X1057" s="470" t="s">
        <v>494</v>
      </c>
      <c r="Y1057" s="969">
        <v>5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C53-R7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0.79288194444444438</v>
      </c>
      <c r="Q1058" s="484">
        <f t="shared" ca="1" si="261"/>
        <v>0.79303240740740732</v>
      </c>
      <c r="R1058" s="486">
        <v>0.10999999940395355</v>
      </c>
      <c r="S1058" s="486"/>
      <c r="T1058">
        <v>38</v>
      </c>
      <c r="U1058" s="469" t="str">
        <f t="shared" si="262"/>
        <v>C53-R7</v>
      </c>
      <c r="V1058" s="968">
        <v>53</v>
      </c>
      <c r="W1058" s="470" t="s">
        <v>493</v>
      </c>
      <c r="X1058" s="470" t="s">
        <v>494</v>
      </c>
      <c r="Y1058" s="969">
        <v>7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C53-R9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0.79326388888888877</v>
      </c>
      <c r="Q1059" s="484">
        <f t="shared" ca="1" si="261"/>
        <v>0.79341435185185172</v>
      </c>
      <c r="R1059" s="486">
        <v>0.10999999940395355</v>
      </c>
      <c r="S1059" s="486"/>
      <c r="T1059">
        <v>38</v>
      </c>
      <c r="U1059" s="469" t="str">
        <f t="shared" si="262"/>
        <v>C53-R9</v>
      </c>
      <c r="V1059" s="968">
        <v>53</v>
      </c>
      <c r="W1059" s="470" t="s">
        <v>493</v>
      </c>
      <c r="X1059" s="470" t="s">
        <v>494</v>
      </c>
      <c r="Y1059" s="969">
        <v>9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C53-R11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0.79366898148148135</v>
      </c>
      <c r="Q1060" s="484">
        <f t="shared" ref="Q1060:Q1123" ca="1" si="276">P1060+TIME(0,0,RANDBETWEEN(12,15))</f>
        <v>0.7938194444444443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C53-R11</v>
      </c>
      <c r="V1060" s="968">
        <v>53</v>
      </c>
      <c r="W1060" s="470" t="s">
        <v>493</v>
      </c>
      <c r="X1060" s="470" t="s">
        <v>494</v>
      </c>
      <c r="Y1060" s="969">
        <v>11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C53-R13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0.79409722222222212</v>
      </c>
      <c r="Q1061" s="484">
        <f t="shared" ca="1" si="276"/>
        <v>0.79424768518518507</v>
      </c>
      <c r="R1061" s="486">
        <v>0.10999999940395355</v>
      </c>
      <c r="S1061" s="486"/>
      <c r="T1061">
        <v>38</v>
      </c>
      <c r="U1061" s="469" t="str">
        <f t="shared" si="277"/>
        <v>C53-R13</v>
      </c>
      <c r="V1061" s="968">
        <v>53</v>
      </c>
      <c r="W1061" s="470" t="s">
        <v>493</v>
      </c>
      <c r="X1061" s="470" t="s">
        <v>494</v>
      </c>
      <c r="Y1061" s="969">
        <v>13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C53-R15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0.79453703703703693</v>
      </c>
      <c r="Q1062" s="484">
        <f t="shared" ca="1" si="276"/>
        <v>0.79469907407407392</v>
      </c>
      <c r="R1062" s="486">
        <v>0.10999999940395355</v>
      </c>
      <c r="S1062" s="486"/>
      <c r="T1062">
        <v>38</v>
      </c>
      <c r="U1062" s="469" t="str">
        <f t="shared" si="277"/>
        <v>C53-R15</v>
      </c>
      <c r="V1062" s="968">
        <v>53</v>
      </c>
      <c r="W1062" s="470" t="s">
        <v>493</v>
      </c>
      <c r="X1062" s="470" t="s">
        <v>494</v>
      </c>
      <c r="Y1062" s="969">
        <v>15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C53-R17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0.79498842592592578</v>
      </c>
      <c r="Q1063" s="484">
        <f t="shared" ca="1" si="276"/>
        <v>0.79512731481481469</v>
      </c>
      <c r="R1063" s="486">
        <v>0.10999999940395355</v>
      </c>
      <c r="S1063" s="486"/>
      <c r="T1063">
        <v>38</v>
      </c>
      <c r="U1063" s="469" t="str">
        <f t="shared" si="277"/>
        <v>C53-R17</v>
      </c>
      <c r="V1063" s="968">
        <v>53</v>
      </c>
      <c r="W1063" s="470" t="s">
        <v>493</v>
      </c>
      <c r="X1063" s="470" t="s">
        <v>494</v>
      </c>
      <c r="Y1063" s="969">
        <v>17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C53-R19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0.79537037037037028</v>
      </c>
      <c r="Q1064" s="484">
        <f t="shared" ca="1" si="276"/>
        <v>0.79553240740740727</v>
      </c>
      <c r="R1064" s="486">
        <v>0.10999999940395355</v>
      </c>
      <c r="S1064" s="486"/>
      <c r="T1064">
        <v>38</v>
      </c>
      <c r="U1064" s="469" t="str">
        <f t="shared" si="277"/>
        <v>C53-R19</v>
      </c>
      <c r="V1064" s="968">
        <v>53</v>
      </c>
      <c r="W1064" s="470" t="s">
        <v>493</v>
      </c>
      <c r="X1064" s="470" t="s">
        <v>494</v>
      </c>
      <c r="Y1064" s="969">
        <v>19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C53-R21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0.7957870370370369</v>
      </c>
      <c r="Q1065" s="484">
        <f t="shared" ca="1" si="276"/>
        <v>0.79596064814814804</v>
      </c>
      <c r="R1065" s="486">
        <v>0.10999999940395355</v>
      </c>
      <c r="S1065" s="486"/>
      <c r="T1065">
        <v>38</v>
      </c>
      <c r="U1065" s="469" t="str">
        <f t="shared" si="277"/>
        <v>C53-R21</v>
      </c>
      <c r="V1065" s="968">
        <v>53</v>
      </c>
      <c r="W1065" s="470" t="s">
        <v>493</v>
      </c>
      <c r="X1065" s="470" t="s">
        <v>494</v>
      </c>
      <c r="Y1065" s="969">
        <v>21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C53-R23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0.79619212962962949</v>
      </c>
      <c r="Q1066" s="484">
        <f t="shared" ca="1" si="276"/>
        <v>0.79634259259259244</v>
      </c>
      <c r="R1066" s="486">
        <v>0.10999999940395355</v>
      </c>
      <c r="S1066" s="486"/>
      <c r="T1066">
        <v>38</v>
      </c>
      <c r="U1066" s="469" t="str">
        <f t="shared" si="277"/>
        <v>C53-R23</v>
      </c>
      <c r="V1066" s="968">
        <v>53</v>
      </c>
      <c r="W1066" s="470" t="s">
        <v>493</v>
      </c>
      <c r="X1066" s="470" t="s">
        <v>494</v>
      </c>
      <c r="Y1066" s="969">
        <v>23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C53-R25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0.79659722222222207</v>
      </c>
      <c r="Q1067" s="484">
        <f t="shared" ca="1" si="276"/>
        <v>0.79673611111111098</v>
      </c>
      <c r="R1067" s="486">
        <v>0.10999999940395355</v>
      </c>
      <c r="S1067" s="486"/>
      <c r="T1067">
        <v>38</v>
      </c>
      <c r="U1067" s="469" t="str">
        <f t="shared" si="277"/>
        <v>C53-R25</v>
      </c>
      <c r="V1067" s="968">
        <v>53</v>
      </c>
      <c r="W1067" s="470" t="s">
        <v>493</v>
      </c>
      <c r="X1067" s="470" t="s">
        <v>494</v>
      </c>
      <c r="Y1067" s="969">
        <v>25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C53-R27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0.79702546296296284</v>
      </c>
      <c r="Q1068" s="484">
        <f t="shared" ca="1" si="276"/>
        <v>0.79716435185185175</v>
      </c>
      <c r="R1068" s="486">
        <v>0.10999999940395355</v>
      </c>
      <c r="S1068" s="486"/>
      <c r="T1068">
        <v>38</v>
      </c>
      <c r="U1068" s="469" t="str">
        <f t="shared" si="277"/>
        <v>C53-R27</v>
      </c>
      <c r="V1068" s="968">
        <v>53</v>
      </c>
      <c r="W1068" s="470" t="s">
        <v>493</v>
      </c>
      <c r="X1068" s="470" t="s">
        <v>494</v>
      </c>
      <c r="Y1068" s="969">
        <v>27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C53-R29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0.79745370370370361</v>
      </c>
      <c r="Q1069" s="484">
        <f t="shared" ca="1" si="276"/>
        <v>0.79760416666666656</v>
      </c>
      <c r="R1069" s="486">
        <v>0.10999999940395355</v>
      </c>
      <c r="S1069" s="486"/>
      <c r="T1069">
        <v>38</v>
      </c>
      <c r="U1069" s="469" t="str">
        <f t="shared" si="277"/>
        <v>C53-R29</v>
      </c>
      <c r="V1069" s="968">
        <v>53</v>
      </c>
      <c r="W1069" s="470" t="s">
        <v>493</v>
      </c>
      <c r="X1069" s="470" t="s">
        <v>494</v>
      </c>
      <c r="Y1069" s="969">
        <v>29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C53-R31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0.797835648148148</v>
      </c>
      <c r="Q1070" s="484">
        <f t="shared" ca="1" si="276"/>
        <v>0.79798611111111095</v>
      </c>
      <c r="R1070" s="486">
        <v>0.10999999940395355</v>
      </c>
      <c r="S1070" s="486"/>
      <c r="T1070">
        <v>38</v>
      </c>
      <c r="U1070" s="469" t="str">
        <f t="shared" si="277"/>
        <v>C53-R31</v>
      </c>
      <c r="V1070" s="968">
        <v>53</v>
      </c>
      <c r="W1070" s="470" t="s">
        <v>493</v>
      </c>
      <c r="X1070" s="470" t="s">
        <v>494</v>
      </c>
      <c r="Y1070" s="969">
        <v>31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C53-R33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0.7982175925925924</v>
      </c>
      <c r="Q1071" s="484">
        <f t="shared" ca="1" si="276"/>
        <v>0.79837962962962938</v>
      </c>
      <c r="R1071" s="486">
        <v>0.10999999940395355</v>
      </c>
      <c r="S1071" s="486"/>
      <c r="T1071">
        <v>38</v>
      </c>
      <c r="U1071" s="469" t="str">
        <f t="shared" si="277"/>
        <v>C53-R33</v>
      </c>
      <c r="V1071" s="968">
        <v>53</v>
      </c>
      <c r="W1071" s="470" t="s">
        <v>493</v>
      </c>
      <c r="X1071" s="470" t="s">
        <v>494</v>
      </c>
      <c r="Y1071" s="969">
        <v>33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C53-R35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0.79863425925925902</v>
      </c>
      <c r="Q1072" s="484">
        <f t="shared" ca="1" si="276"/>
        <v>0.798796296296296</v>
      </c>
      <c r="R1072" s="486">
        <v>0.10999999940395355</v>
      </c>
      <c r="S1072" s="486"/>
      <c r="T1072">
        <v>38</v>
      </c>
      <c r="U1072" s="469" t="str">
        <f t="shared" si="277"/>
        <v>C53-R35</v>
      </c>
      <c r="V1072" s="968">
        <v>53</v>
      </c>
      <c r="W1072" s="470" t="s">
        <v>493</v>
      </c>
      <c r="X1072" s="470" t="s">
        <v>494</v>
      </c>
      <c r="Y1072" s="969">
        <v>35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C53-R37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0.79907407407407383</v>
      </c>
      <c r="Q1073" s="484">
        <f t="shared" ca="1" si="276"/>
        <v>0.79921296296296274</v>
      </c>
      <c r="R1073" s="486">
        <v>0.10999999940395355</v>
      </c>
      <c r="S1073" s="486"/>
      <c r="T1073">
        <v>38</v>
      </c>
      <c r="U1073" s="469" t="str">
        <f t="shared" si="277"/>
        <v>C53-R37</v>
      </c>
      <c r="V1073" s="968">
        <v>53</v>
      </c>
      <c r="W1073" s="470" t="s">
        <v>493</v>
      </c>
      <c r="X1073" s="470" t="s">
        <v>494</v>
      </c>
      <c r="Y1073" s="969">
        <v>37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C53-R39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0.7995023148148146</v>
      </c>
      <c r="Q1074" s="484">
        <f t="shared" ca="1" si="276"/>
        <v>0.79966435185185158</v>
      </c>
      <c r="R1074" s="486">
        <v>0.10999999940395355</v>
      </c>
      <c r="S1074" s="486"/>
      <c r="T1074">
        <v>38</v>
      </c>
      <c r="U1074" s="469" t="str">
        <f t="shared" si="277"/>
        <v>C53-R39</v>
      </c>
      <c r="V1074" s="968">
        <v>53</v>
      </c>
      <c r="W1074" s="470" t="s">
        <v>493</v>
      </c>
      <c r="X1074" s="470" t="s">
        <v>494</v>
      </c>
      <c r="Y1074" s="969">
        <v>39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C53-R41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0.79989583333333303</v>
      </c>
      <c r="Q1075" s="484">
        <f t="shared" ca="1" si="276"/>
        <v>0.80003472222222194</v>
      </c>
      <c r="R1075" s="486">
        <v>0.10999999940395355</v>
      </c>
      <c r="S1075" s="486"/>
      <c r="T1075">
        <v>39</v>
      </c>
      <c r="U1075" s="469" t="str">
        <f t="shared" si="277"/>
        <v>C53-R41</v>
      </c>
      <c r="V1075" s="968">
        <v>53</v>
      </c>
      <c r="W1075" s="470" t="s">
        <v>493</v>
      </c>
      <c r="X1075" s="470" t="s">
        <v>494</v>
      </c>
      <c r="Y1075" s="969">
        <v>41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C53-R43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0.80028935185185157</v>
      </c>
      <c r="Q1076" s="484">
        <f t="shared" ca="1" si="276"/>
        <v>0.80042824074074048</v>
      </c>
      <c r="R1076" s="486">
        <v>0.10999999940395355</v>
      </c>
      <c r="S1076" s="486"/>
      <c r="T1076">
        <v>39</v>
      </c>
      <c r="U1076" s="469" t="str">
        <f t="shared" si="277"/>
        <v>C53-R43</v>
      </c>
      <c r="V1076" s="968">
        <v>53</v>
      </c>
      <c r="W1076" s="470" t="s">
        <v>493</v>
      </c>
      <c r="X1076" s="470" t="s">
        <v>494</v>
      </c>
      <c r="Y1076" s="969">
        <v>43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C53-R45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0.8007060185185183</v>
      </c>
      <c r="Q1077" s="484">
        <f t="shared" ca="1" si="276"/>
        <v>0.80087962962962944</v>
      </c>
      <c r="R1077" s="486">
        <v>0.10999999940395355</v>
      </c>
      <c r="S1077" s="486"/>
      <c r="T1077">
        <v>39</v>
      </c>
      <c r="U1077" s="469" t="str">
        <f t="shared" si="277"/>
        <v>C53-R45</v>
      </c>
      <c r="V1077" s="968">
        <v>53</v>
      </c>
      <c r="W1077" s="470" t="s">
        <v>493</v>
      </c>
      <c r="X1077" s="470" t="s">
        <v>494</v>
      </c>
      <c r="Y1077" s="969">
        <v>45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C53-R47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0.80113425925925907</v>
      </c>
      <c r="Q1078" s="484">
        <f t="shared" ca="1" si="276"/>
        <v>0.80130787037037021</v>
      </c>
      <c r="R1078" s="486">
        <v>0.10999999940395355</v>
      </c>
      <c r="S1078" s="486"/>
      <c r="T1078">
        <v>39</v>
      </c>
      <c r="U1078" s="469" t="str">
        <f t="shared" si="277"/>
        <v>C53-R47</v>
      </c>
      <c r="V1078" s="968">
        <v>53</v>
      </c>
      <c r="W1078" s="470" t="s">
        <v>493</v>
      </c>
      <c r="X1078" s="470" t="s">
        <v>494</v>
      </c>
      <c r="Y1078" s="969">
        <v>47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C54-R46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0.80153935185185166</v>
      </c>
      <c r="Q1079" s="484">
        <f t="shared" ca="1" si="276"/>
        <v>0.80167824074074057</v>
      </c>
      <c r="R1079" s="486">
        <v>0.10999999940395355</v>
      </c>
      <c r="S1079" s="486"/>
      <c r="T1079">
        <v>39</v>
      </c>
      <c r="U1079" s="469" t="str">
        <f t="shared" si="277"/>
        <v>C54-R46</v>
      </c>
      <c r="V1079" s="968">
        <v>54</v>
      </c>
      <c r="W1079" s="470" t="s">
        <v>493</v>
      </c>
      <c r="X1079" s="470" t="s">
        <v>494</v>
      </c>
      <c r="Y1079" s="969">
        <v>46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C54-R44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0.80190972222222201</v>
      </c>
      <c r="Q1080" s="484">
        <f t="shared" ca="1" si="276"/>
        <v>0.80208333333333315</v>
      </c>
      <c r="R1080" s="486">
        <v>0.10999999940395355</v>
      </c>
      <c r="S1080" s="486"/>
      <c r="T1080">
        <v>39</v>
      </c>
      <c r="U1080" s="469" t="str">
        <f t="shared" si="277"/>
        <v>C54-R44</v>
      </c>
      <c r="V1080" s="968">
        <v>54</v>
      </c>
      <c r="W1080" s="470" t="s">
        <v>493</v>
      </c>
      <c r="X1080" s="470" t="s">
        <v>494</v>
      </c>
      <c r="Y1080" s="969">
        <v>44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C54-R42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0.80234953703703682</v>
      </c>
      <c r="Q1081" s="484">
        <f t="shared" ca="1" si="276"/>
        <v>0.80248842592592573</v>
      </c>
      <c r="R1081" s="486">
        <v>0.10999999940395355</v>
      </c>
      <c r="S1081" s="486"/>
      <c r="T1081">
        <v>39</v>
      </c>
      <c r="U1081" s="469" t="str">
        <f t="shared" si="277"/>
        <v>C54-R42</v>
      </c>
      <c r="V1081" s="968">
        <v>54</v>
      </c>
      <c r="W1081" s="470" t="s">
        <v>493</v>
      </c>
      <c r="X1081" s="470" t="s">
        <v>494</v>
      </c>
      <c r="Y1081" s="969">
        <v>42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C54-R40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0.80276620370370355</v>
      </c>
      <c r="Q1082" s="484">
        <f t="shared" ca="1" si="276"/>
        <v>0.80292824074074054</v>
      </c>
      <c r="R1082" s="486">
        <v>0.10999999940395355</v>
      </c>
      <c r="S1082" s="486"/>
      <c r="T1082">
        <v>39</v>
      </c>
      <c r="U1082" s="469" t="str">
        <f t="shared" si="277"/>
        <v>C54-R40</v>
      </c>
      <c r="V1082" s="968">
        <v>54</v>
      </c>
      <c r="W1082" s="470" t="s">
        <v>493</v>
      </c>
      <c r="X1082" s="470" t="s">
        <v>494</v>
      </c>
      <c r="Y1082" s="969">
        <v>40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C54-R38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0.8032175925925924</v>
      </c>
      <c r="Q1083" s="484">
        <f t="shared" ca="1" si="276"/>
        <v>0.80335648148148131</v>
      </c>
      <c r="R1083" s="486">
        <v>0.10999999940395355</v>
      </c>
      <c r="S1083" s="486"/>
      <c r="T1083">
        <v>39</v>
      </c>
      <c r="U1083" s="469" t="str">
        <f t="shared" si="277"/>
        <v>C54-R38</v>
      </c>
      <c r="V1083" s="968">
        <v>54</v>
      </c>
      <c r="W1083" s="470" t="s">
        <v>493</v>
      </c>
      <c r="X1083" s="470" t="s">
        <v>494</v>
      </c>
      <c r="Y1083" s="969">
        <v>38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C54-R36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0.80362268518518498</v>
      </c>
      <c r="Q1084" s="484">
        <f t="shared" ca="1" si="276"/>
        <v>0.80379629629629612</v>
      </c>
      <c r="R1084" s="486">
        <v>0.10999999940395355</v>
      </c>
      <c r="S1084" s="486"/>
      <c r="T1084">
        <v>39</v>
      </c>
      <c r="U1084" s="469" t="str">
        <f t="shared" si="277"/>
        <v>C54-R36</v>
      </c>
      <c r="V1084" s="968">
        <v>54</v>
      </c>
      <c r="W1084" s="470" t="s">
        <v>493</v>
      </c>
      <c r="X1084" s="470" t="s">
        <v>494</v>
      </c>
      <c r="Y1084" s="969">
        <v>36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C54-R34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0.80406249999999979</v>
      </c>
      <c r="Q1085" s="484">
        <f t="shared" ca="1" si="276"/>
        <v>0.80423611111111093</v>
      </c>
      <c r="R1085" s="486">
        <v>0.10999999940395355</v>
      </c>
      <c r="S1085" s="486"/>
      <c r="T1085">
        <v>39</v>
      </c>
      <c r="U1085" s="469" t="str">
        <f t="shared" si="277"/>
        <v>C54-R34</v>
      </c>
      <c r="V1085" s="968">
        <v>54</v>
      </c>
      <c r="W1085" s="470" t="s">
        <v>493</v>
      </c>
      <c r="X1085" s="470" t="s">
        <v>494</v>
      </c>
      <c r="Y1085" s="969">
        <v>34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C54-R32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0.80449074074074056</v>
      </c>
      <c r="Q1086" s="484">
        <f t="shared" ca="1" si="276"/>
        <v>0.80464120370370351</v>
      </c>
      <c r="R1086" s="486">
        <v>0.10999999940395355</v>
      </c>
      <c r="S1086" s="486"/>
      <c r="T1086">
        <v>39</v>
      </c>
      <c r="U1086" s="469" t="str">
        <f t="shared" si="277"/>
        <v>C54-R32</v>
      </c>
      <c r="V1086" s="968">
        <v>54</v>
      </c>
      <c r="W1086" s="470" t="s">
        <v>493</v>
      </c>
      <c r="X1086" s="470" t="s">
        <v>494</v>
      </c>
      <c r="Y1086" s="969">
        <v>32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C54-R30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0.8048842592592591</v>
      </c>
      <c r="Q1087" s="484">
        <f t="shared" ca="1" si="276"/>
        <v>0.80504629629629609</v>
      </c>
      <c r="R1087" s="486">
        <v>0.10999999940395355</v>
      </c>
      <c r="S1087" s="486"/>
      <c r="T1087">
        <v>39</v>
      </c>
      <c r="U1087" s="469" t="str">
        <f t="shared" si="277"/>
        <v>C54-R30</v>
      </c>
      <c r="V1087" s="968">
        <v>54</v>
      </c>
      <c r="W1087" s="470" t="s">
        <v>493</v>
      </c>
      <c r="X1087" s="470" t="s">
        <v>494</v>
      </c>
      <c r="Y1087" s="969">
        <v>30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C54-R28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0.80531249999999976</v>
      </c>
      <c r="Q1088" s="484">
        <f t="shared" ca="1" si="276"/>
        <v>0.80545138888888868</v>
      </c>
      <c r="R1088" s="486">
        <v>0.10999999940395355</v>
      </c>
      <c r="S1088" s="486"/>
      <c r="T1088">
        <v>39</v>
      </c>
      <c r="U1088" s="469" t="str">
        <f t="shared" si="277"/>
        <v>C54-R28</v>
      </c>
      <c r="V1088" s="968">
        <v>54</v>
      </c>
      <c r="W1088" s="470" t="s">
        <v>493</v>
      </c>
      <c r="X1088" s="470" t="s">
        <v>494</v>
      </c>
      <c r="Y1088" s="969">
        <v>28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C54-R26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0.80568287037037012</v>
      </c>
      <c r="Q1089" s="484">
        <f t="shared" ca="1" si="276"/>
        <v>0.80584490740740711</v>
      </c>
      <c r="R1089" s="486">
        <v>0.10999999940395355</v>
      </c>
      <c r="S1089" s="486"/>
      <c r="T1089">
        <v>39</v>
      </c>
      <c r="U1089" s="469" t="str">
        <f t="shared" si="277"/>
        <v>C54-R26</v>
      </c>
      <c r="V1089" s="968">
        <v>54</v>
      </c>
      <c r="W1089" s="470" t="s">
        <v>493</v>
      </c>
      <c r="X1089" s="470" t="s">
        <v>494</v>
      </c>
      <c r="Y1089" s="969">
        <v>26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C54-R24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0.80607638888888855</v>
      </c>
      <c r="Q1090" s="484">
        <f t="shared" ca="1" si="276"/>
        <v>0.8062268518518515</v>
      </c>
      <c r="R1090" s="486">
        <v>0.10999999940395355</v>
      </c>
      <c r="S1090" s="486"/>
      <c r="T1090">
        <v>39</v>
      </c>
      <c r="U1090" s="469" t="str">
        <f t="shared" si="277"/>
        <v>C54-R24</v>
      </c>
      <c r="V1090" s="968">
        <v>54</v>
      </c>
      <c r="W1090" s="470" t="s">
        <v>493</v>
      </c>
      <c r="X1090" s="470" t="s">
        <v>494</v>
      </c>
      <c r="Y1090" s="969">
        <v>24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C54-R22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0.80645833333333294</v>
      </c>
      <c r="Q1091" s="484">
        <f t="shared" ca="1" si="276"/>
        <v>0.80659722222222185</v>
      </c>
      <c r="R1091" s="486">
        <v>0.10999999940395355</v>
      </c>
      <c r="S1091" s="486"/>
      <c r="T1091">
        <v>39</v>
      </c>
      <c r="U1091" s="469" t="str">
        <f t="shared" si="277"/>
        <v>C54-R22</v>
      </c>
      <c r="V1091" s="968">
        <v>54</v>
      </c>
      <c r="W1091" s="470" t="s">
        <v>493</v>
      </c>
      <c r="X1091" s="470" t="s">
        <v>494</v>
      </c>
      <c r="Y1091" s="969">
        <v>22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C54-R20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0.80685185185185149</v>
      </c>
      <c r="Q1092" s="484">
        <f t="shared" ca="1" si="276"/>
        <v>0.80701388888888848</v>
      </c>
      <c r="R1092" s="486">
        <v>0.10999999940395355</v>
      </c>
      <c r="S1092" s="486"/>
      <c r="T1092">
        <v>39</v>
      </c>
      <c r="U1092" s="469" t="str">
        <f t="shared" si="277"/>
        <v>C54-R20</v>
      </c>
      <c r="V1092" s="968">
        <v>54</v>
      </c>
      <c r="W1092" s="470" t="s">
        <v>493</v>
      </c>
      <c r="X1092" s="470" t="s">
        <v>494</v>
      </c>
      <c r="Y1092" s="969">
        <v>20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C54-R18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0.80725694444444407</v>
      </c>
      <c r="Q1093" s="484">
        <f t="shared" ca="1" si="276"/>
        <v>0.80743055555555521</v>
      </c>
      <c r="R1093" s="486">
        <v>0.10999999940395355</v>
      </c>
      <c r="S1093" s="486"/>
      <c r="T1093">
        <v>39</v>
      </c>
      <c r="U1093" s="469" t="str">
        <f t="shared" si="277"/>
        <v>C54-R18</v>
      </c>
      <c r="V1093" s="968">
        <v>54</v>
      </c>
      <c r="W1093" s="470" t="s">
        <v>493</v>
      </c>
      <c r="X1093" s="470" t="s">
        <v>494</v>
      </c>
      <c r="Y1093" s="969">
        <v>18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C54-R16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0.8076736111111108</v>
      </c>
      <c r="Q1094" s="484">
        <f t="shared" ca="1" si="276"/>
        <v>0.80783564814814779</v>
      </c>
      <c r="R1094" s="486">
        <v>0.10999999940395355</v>
      </c>
      <c r="S1094" s="486"/>
      <c r="T1094">
        <v>39</v>
      </c>
      <c r="U1094" s="469" t="str">
        <f t="shared" si="277"/>
        <v>C54-R16</v>
      </c>
      <c r="V1094" s="968">
        <v>54</v>
      </c>
      <c r="W1094" s="470" t="s">
        <v>493</v>
      </c>
      <c r="X1094" s="470" t="s">
        <v>494</v>
      </c>
      <c r="Y1094" s="969">
        <v>16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C54-R14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0.80809027777777742</v>
      </c>
      <c r="Q1095" s="484">
        <f t="shared" ca="1" si="276"/>
        <v>0.80826388888888856</v>
      </c>
      <c r="R1095" s="486">
        <v>0.10999999940395355</v>
      </c>
      <c r="S1095" s="486"/>
      <c r="T1095">
        <v>39</v>
      </c>
      <c r="U1095" s="469" t="str">
        <f t="shared" si="277"/>
        <v>C54-R14</v>
      </c>
      <c r="V1095" s="968">
        <v>54</v>
      </c>
      <c r="W1095" s="470" t="s">
        <v>493</v>
      </c>
      <c r="X1095" s="470" t="s">
        <v>494</v>
      </c>
      <c r="Y1095" s="969">
        <v>14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C54-R12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0.80851851851851819</v>
      </c>
      <c r="Q1096" s="484">
        <f t="shared" ca="1" si="276"/>
        <v>0.80866898148148114</v>
      </c>
      <c r="R1096" s="486">
        <v>0.10999999940395355</v>
      </c>
      <c r="S1096" s="486"/>
      <c r="T1096">
        <v>39</v>
      </c>
      <c r="U1096" s="469" t="str">
        <f t="shared" si="277"/>
        <v>C54-R12</v>
      </c>
      <c r="V1096" s="968">
        <v>54</v>
      </c>
      <c r="W1096" s="470" t="s">
        <v>493</v>
      </c>
      <c r="X1096" s="470" t="s">
        <v>494</v>
      </c>
      <c r="Y1096" s="969">
        <v>12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C54-R10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0.80891203703703674</v>
      </c>
      <c r="Q1097" s="484">
        <f t="shared" ca="1" si="276"/>
        <v>0.80905092592592565</v>
      </c>
      <c r="R1097" s="486">
        <v>0.10999999940395355</v>
      </c>
      <c r="S1097" s="486"/>
      <c r="T1097">
        <v>39</v>
      </c>
      <c r="U1097" s="469" t="str">
        <f t="shared" si="277"/>
        <v>C54-R10</v>
      </c>
      <c r="V1097" s="968">
        <v>54</v>
      </c>
      <c r="W1097" s="470" t="s">
        <v>493</v>
      </c>
      <c r="X1097" s="470" t="s">
        <v>494</v>
      </c>
      <c r="Y1097" s="969">
        <v>10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C54-R8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0.80932870370370347</v>
      </c>
      <c r="Q1098" s="484">
        <f t="shared" ca="1" si="276"/>
        <v>0.80950231481481461</v>
      </c>
      <c r="R1098" s="486">
        <v>0.10999999940395355</v>
      </c>
      <c r="S1098" s="486"/>
      <c r="T1098">
        <v>39</v>
      </c>
      <c r="U1098" s="469" t="str">
        <f t="shared" si="277"/>
        <v>C54-R8</v>
      </c>
      <c r="V1098" s="968">
        <v>54</v>
      </c>
      <c r="W1098" s="470" t="s">
        <v>493</v>
      </c>
      <c r="X1098" s="470" t="s">
        <v>494</v>
      </c>
      <c r="Y1098" s="969">
        <v>8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C54-R6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0.80979166666666647</v>
      </c>
      <c r="Q1099" s="484">
        <f t="shared" ca="1" si="276"/>
        <v>0.80995370370370345</v>
      </c>
      <c r="R1099" s="486">
        <v>0.10999999940395355</v>
      </c>
      <c r="S1099" s="486"/>
      <c r="T1099">
        <v>39</v>
      </c>
      <c r="U1099" s="469" t="str">
        <f t="shared" si="277"/>
        <v>C54-R6</v>
      </c>
      <c r="V1099" s="968">
        <v>54</v>
      </c>
      <c r="W1099" s="470" t="s">
        <v>493</v>
      </c>
      <c r="X1099" s="470" t="s">
        <v>494</v>
      </c>
      <c r="Y1099" s="969">
        <v>6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C54-R4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0.8101851851851849</v>
      </c>
      <c r="Q1100" s="484">
        <f t="shared" ca="1" si="276"/>
        <v>0.81033564814814785</v>
      </c>
      <c r="R1100" s="486">
        <v>0.10999999940395355</v>
      </c>
      <c r="S1100" s="486"/>
      <c r="T1100">
        <v>39</v>
      </c>
      <c r="U1100" s="469" t="str">
        <f t="shared" si="277"/>
        <v>C54-R4</v>
      </c>
      <c r="V1100" s="968">
        <v>54</v>
      </c>
      <c r="W1100" s="470" t="s">
        <v>493</v>
      </c>
      <c r="X1100" s="470" t="s">
        <v>494</v>
      </c>
      <c r="Y1100" s="969">
        <v>4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C54-R2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0.81057870370370344</v>
      </c>
      <c r="Q1101" s="484">
        <f t="shared" ca="1" si="276"/>
        <v>0.81071759259259235</v>
      </c>
      <c r="R1101" s="486">
        <v>0.10999999940395355</v>
      </c>
      <c r="S1101" s="486"/>
      <c r="T1101">
        <v>39</v>
      </c>
      <c r="U1101" s="469" t="str">
        <f t="shared" si="277"/>
        <v>C54-R2</v>
      </c>
      <c r="V1101" s="968">
        <v>54</v>
      </c>
      <c r="W1101" s="470" t="s">
        <v>493</v>
      </c>
      <c r="X1101" s="470" t="s">
        <v>494</v>
      </c>
      <c r="Y1101" s="969">
        <v>2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C55-R1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0.81097222222222198</v>
      </c>
      <c r="Q1102" s="484">
        <f t="shared" ca="1" si="276"/>
        <v>0.81111111111111089</v>
      </c>
      <c r="R1102" s="486">
        <v>0.10999999940395355</v>
      </c>
      <c r="S1102" s="486"/>
      <c r="T1102">
        <v>40</v>
      </c>
      <c r="U1102" s="469" t="str">
        <f t="shared" si="277"/>
        <v>C55-R1</v>
      </c>
      <c r="V1102" s="968">
        <v>55</v>
      </c>
      <c r="W1102" s="470" t="s">
        <v>493</v>
      </c>
      <c r="X1102" s="470" t="s">
        <v>494</v>
      </c>
      <c r="Y1102" s="969">
        <v>1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C55-R3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0.81140046296296275</v>
      </c>
      <c r="Q1103" s="484">
        <f t="shared" ca="1" si="276"/>
        <v>0.81156249999999974</v>
      </c>
      <c r="R1103" s="486">
        <v>0.10999999940395355</v>
      </c>
      <c r="S1103" s="486"/>
      <c r="T1103">
        <v>40</v>
      </c>
      <c r="U1103" s="469" t="str">
        <f t="shared" si="277"/>
        <v>C55-R3</v>
      </c>
      <c r="V1103" s="968">
        <v>55</v>
      </c>
      <c r="W1103" s="470" t="s">
        <v>493</v>
      </c>
      <c r="X1103" s="470" t="s">
        <v>494</v>
      </c>
      <c r="Y1103" s="969">
        <v>3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C55-R5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0.81184027777777756</v>
      </c>
      <c r="Q1104" s="484">
        <f t="shared" ca="1" si="276"/>
        <v>0.81197916666666647</v>
      </c>
      <c r="R1104" s="486">
        <v>0.10999999940395355</v>
      </c>
      <c r="S1104" s="486"/>
      <c r="T1104">
        <v>40</v>
      </c>
      <c r="U1104" s="469" t="str">
        <f t="shared" si="277"/>
        <v>C55-R5</v>
      </c>
      <c r="V1104" s="968">
        <v>55</v>
      </c>
      <c r="W1104" s="470" t="s">
        <v>493</v>
      </c>
      <c r="X1104" s="470" t="s">
        <v>494</v>
      </c>
      <c r="Y1104" s="969">
        <v>5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C55-R7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0.81222222222222207</v>
      </c>
      <c r="Q1105" s="484">
        <f t="shared" ca="1" si="276"/>
        <v>0.81238425925925906</v>
      </c>
      <c r="R1105" s="486">
        <v>0.10999999940395355</v>
      </c>
      <c r="S1105" s="486"/>
      <c r="T1105">
        <v>40</v>
      </c>
      <c r="U1105" s="469" t="str">
        <f t="shared" si="277"/>
        <v>C55-R7</v>
      </c>
      <c r="V1105" s="968">
        <v>55</v>
      </c>
      <c r="W1105" s="470" t="s">
        <v>493</v>
      </c>
      <c r="X1105" s="470" t="s">
        <v>494</v>
      </c>
      <c r="Y1105" s="969">
        <v>7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C55-R9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0.81266203703703688</v>
      </c>
      <c r="Q1106" s="484">
        <f t="shared" ca="1" si="276"/>
        <v>0.81281249999999983</v>
      </c>
      <c r="R1106" s="486">
        <v>0.10999999940395355</v>
      </c>
      <c r="S1106" s="486"/>
      <c r="T1106">
        <v>40</v>
      </c>
      <c r="U1106" s="469" t="str">
        <f t="shared" si="277"/>
        <v>C55-R9</v>
      </c>
      <c r="V1106" s="968">
        <v>55</v>
      </c>
      <c r="W1106" s="470" t="s">
        <v>493</v>
      </c>
      <c r="X1106" s="470" t="s">
        <v>494</v>
      </c>
      <c r="Y1106" s="969">
        <v>9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C55-R11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0.81309027777777765</v>
      </c>
      <c r="Q1107" s="484">
        <f t="shared" ca="1" si="276"/>
        <v>0.81322916666666656</v>
      </c>
      <c r="R1107" s="486">
        <v>0.10999999940395355</v>
      </c>
      <c r="S1107" s="486"/>
      <c r="T1107">
        <v>40</v>
      </c>
      <c r="U1107" s="469" t="str">
        <f t="shared" si="277"/>
        <v>C55-R11</v>
      </c>
      <c r="V1107" s="968">
        <v>55</v>
      </c>
      <c r="W1107" s="470" t="s">
        <v>493</v>
      </c>
      <c r="X1107" s="470" t="s">
        <v>494</v>
      </c>
      <c r="Y1107" s="969">
        <v>11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C55-R13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0.81351851851851842</v>
      </c>
      <c r="Q1108" s="484">
        <f t="shared" ca="1" si="276"/>
        <v>0.81365740740740733</v>
      </c>
      <c r="R1108" s="486">
        <v>0.10999999940395355</v>
      </c>
      <c r="S1108" s="486"/>
      <c r="T1108">
        <v>40</v>
      </c>
      <c r="U1108" s="469" t="str">
        <f t="shared" si="277"/>
        <v>C55-R13</v>
      </c>
      <c r="V1108" s="968">
        <v>55</v>
      </c>
      <c r="W1108" s="470" t="s">
        <v>493</v>
      </c>
      <c r="X1108" s="470" t="s">
        <v>494</v>
      </c>
      <c r="Y1108" s="969">
        <v>13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C55-R15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0.813923611111111</v>
      </c>
      <c r="Q1109" s="484">
        <f t="shared" ca="1" si="276"/>
        <v>0.81406249999999991</v>
      </c>
      <c r="R1109" s="486">
        <v>0.10999999940395355</v>
      </c>
      <c r="S1109" s="486"/>
      <c r="T1109">
        <v>40</v>
      </c>
      <c r="U1109" s="469" t="str">
        <f t="shared" si="277"/>
        <v>C55-R15</v>
      </c>
      <c r="V1109" s="968">
        <v>55</v>
      </c>
      <c r="W1109" s="470" t="s">
        <v>493</v>
      </c>
      <c r="X1109" s="470" t="s">
        <v>494</v>
      </c>
      <c r="Y1109" s="969">
        <v>15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C55-R17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0.81432870370370358</v>
      </c>
      <c r="Q1110" s="484">
        <f t="shared" ca="1" si="276"/>
        <v>0.81450231481481472</v>
      </c>
      <c r="R1110" s="486">
        <v>0.10999999940395355</v>
      </c>
      <c r="S1110" s="486"/>
      <c r="T1110">
        <v>40</v>
      </c>
      <c r="U1110" s="469" t="str">
        <f t="shared" si="277"/>
        <v>C55-R17</v>
      </c>
      <c r="V1110" s="968">
        <v>55</v>
      </c>
      <c r="W1110" s="470" t="s">
        <v>493</v>
      </c>
      <c r="X1110" s="470" t="s">
        <v>494</v>
      </c>
      <c r="Y1110" s="969">
        <v>17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C55-R19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0.81479166666666658</v>
      </c>
      <c r="Q1111" s="484">
        <f t="shared" ca="1" si="276"/>
        <v>0.81496527777777772</v>
      </c>
      <c r="R1111" s="486">
        <v>0.10999999940395355</v>
      </c>
      <c r="S1111" s="486"/>
      <c r="T1111">
        <v>40</v>
      </c>
      <c r="U1111" s="469" t="str">
        <f t="shared" si="277"/>
        <v>C55-R19</v>
      </c>
      <c r="V1111" s="968">
        <v>55</v>
      </c>
      <c r="W1111" s="470" t="s">
        <v>493</v>
      </c>
      <c r="X1111" s="470" t="s">
        <v>494</v>
      </c>
      <c r="Y1111" s="969">
        <v>19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C55-R21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0.81523148148148139</v>
      </c>
      <c r="Q1112" s="484">
        <f t="shared" ca="1" si="276"/>
        <v>0.8153703703703703</v>
      </c>
      <c r="R1112" s="486">
        <v>0.10999999940395355</v>
      </c>
      <c r="S1112" s="486"/>
      <c r="T1112">
        <v>40</v>
      </c>
      <c r="U1112" s="469" t="str">
        <f t="shared" si="277"/>
        <v>C55-R21</v>
      </c>
      <c r="V1112" s="968">
        <v>55</v>
      </c>
      <c r="W1112" s="470" t="s">
        <v>493</v>
      </c>
      <c r="X1112" s="470" t="s">
        <v>494</v>
      </c>
      <c r="Y1112" s="969">
        <v>21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C55-R23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0.81564814814814812</v>
      </c>
      <c r="Q1113" s="484">
        <f t="shared" ca="1" si="276"/>
        <v>0.81578703703703703</v>
      </c>
      <c r="R1113" s="486">
        <v>0.10999999940395355</v>
      </c>
      <c r="S1113" s="486"/>
      <c r="T1113">
        <v>40</v>
      </c>
      <c r="U1113" s="469" t="str">
        <f t="shared" si="277"/>
        <v>C55-R23</v>
      </c>
      <c r="V1113" s="968">
        <v>55</v>
      </c>
      <c r="W1113" s="470" t="s">
        <v>493</v>
      </c>
      <c r="X1113" s="470" t="s">
        <v>494</v>
      </c>
      <c r="Y1113" s="969">
        <v>23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C55-R25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0.81601851851851848</v>
      </c>
      <c r="Q1114" s="484">
        <f t="shared" ca="1" si="276"/>
        <v>0.81618055555555546</v>
      </c>
      <c r="R1114" s="486">
        <v>0.10999999940395355</v>
      </c>
      <c r="S1114" s="486"/>
      <c r="T1114">
        <v>40</v>
      </c>
      <c r="U1114" s="469" t="str">
        <f t="shared" si="277"/>
        <v>C55-R25</v>
      </c>
      <c r="V1114" s="968">
        <v>55</v>
      </c>
      <c r="W1114" s="470" t="s">
        <v>493</v>
      </c>
      <c r="X1114" s="470" t="s">
        <v>494</v>
      </c>
      <c r="Y1114" s="969">
        <v>25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C55-R27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0.81642361111111106</v>
      </c>
      <c r="Q1115" s="484">
        <f t="shared" ca="1" si="276"/>
        <v>0.81657407407407401</v>
      </c>
      <c r="R1115" s="486">
        <v>0.10999999940395355</v>
      </c>
      <c r="S1115" s="486"/>
      <c r="T1115">
        <v>40</v>
      </c>
      <c r="U1115" s="469" t="str">
        <f t="shared" si="277"/>
        <v>C55-R27</v>
      </c>
      <c r="V1115" s="968">
        <v>55</v>
      </c>
      <c r="W1115" s="470" t="s">
        <v>493</v>
      </c>
      <c r="X1115" s="470" t="s">
        <v>494</v>
      </c>
      <c r="Y1115" s="969">
        <v>27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C55-R29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0.81684027777777768</v>
      </c>
      <c r="Q1116" s="484">
        <f t="shared" ca="1" si="276"/>
        <v>0.81700231481481467</v>
      </c>
      <c r="R1116" s="486">
        <v>0.10999999940395355</v>
      </c>
      <c r="S1116" s="486"/>
      <c r="T1116">
        <v>40</v>
      </c>
      <c r="U1116" s="469" t="str">
        <f t="shared" si="277"/>
        <v>C55-R29</v>
      </c>
      <c r="V1116" s="968">
        <v>55</v>
      </c>
      <c r="W1116" s="470" t="s">
        <v>493</v>
      </c>
      <c r="X1116" s="470" t="s">
        <v>494</v>
      </c>
      <c r="Y1116" s="969">
        <v>29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C55-R31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0.81728009259259249</v>
      </c>
      <c r="Q1117" s="484">
        <f t="shared" ca="1" si="276"/>
        <v>0.81744212962962948</v>
      </c>
      <c r="R1117" s="486">
        <v>0.10999999940395355</v>
      </c>
      <c r="S1117" s="486"/>
      <c r="T1117">
        <v>40</v>
      </c>
      <c r="U1117" s="469" t="str">
        <f t="shared" si="277"/>
        <v>C55-R31</v>
      </c>
      <c r="V1117" s="968">
        <v>55</v>
      </c>
      <c r="W1117" s="470" t="s">
        <v>493</v>
      </c>
      <c r="X1117" s="470" t="s">
        <v>494</v>
      </c>
      <c r="Y1117" s="969">
        <v>31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C55-R33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0.81770833333333315</v>
      </c>
      <c r="Q1118" s="484">
        <f t="shared" ca="1" si="276"/>
        <v>0.8178587962962961</v>
      </c>
      <c r="R1118" s="486">
        <v>0.10999999940395355</v>
      </c>
      <c r="S1118" s="486"/>
      <c r="T1118">
        <v>40</v>
      </c>
      <c r="U1118" s="469" t="str">
        <f t="shared" si="277"/>
        <v>C55-R33</v>
      </c>
      <c r="V1118" s="968">
        <v>55</v>
      </c>
      <c r="W1118" s="470" t="s">
        <v>493</v>
      </c>
      <c r="X1118" s="470" t="s">
        <v>494</v>
      </c>
      <c r="Y1118" s="969">
        <v>33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C55-R35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0.81809027777777754</v>
      </c>
      <c r="Q1119" s="484">
        <f t="shared" ca="1" si="276"/>
        <v>0.81824074074074049</v>
      </c>
      <c r="R1119" s="486">
        <v>0.10999999940395355</v>
      </c>
      <c r="S1119" s="486"/>
      <c r="T1119">
        <v>40</v>
      </c>
      <c r="U1119" s="469" t="str">
        <f t="shared" si="277"/>
        <v>C55-R35</v>
      </c>
      <c r="V1119" s="968">
        <v>55</v>
      </c>
      <c r="W1119" s="470" t="s">
        <v>493</v>
      </c>
      <c r="X1119" s="470" t="s">
        <v>494</v>
      </c>
      <c r="Y1119" s="969">
        <v>35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C55-R37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0.81850694444444416</v>
      </c>
      <c r="Q1120" s="484">
        <f t="shared" ca="1" si="276"/>
        <v>0.8186805555555553</v>
      </c>
      <c r="R1120" s="486">
        <v>0.10999999940395355</v>
      </c>
      <c r="S1120" s="486"/>
      <c r="T1120">
        <v>40</v>
      </c>
      <c r="U1120" s="469" t="str">
        <f t="shared" si="277"/>
        <v>C55-R37</v>
      </c>
      <c r="V1120" s="968">
        <v>55</v>
      </c>
      <c r="W1120" s="470" t="s">
        <v>493</v>
      </c>
      <c r="X1120" s="470" t="s">
        <v>494</v>
      </c>
      <c r="Y1120" s="969">
        <v>37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C55-R39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0.81895833333333312</v>
      </c>
      <c r="Q1121" s="484">
        <f t="shared" ca="1" si="276"/>
        <v>0.81912037037037011</v>
      </c>
      <c r="R1121" s="486">
        <v>0.10999999940395355</v>
      </c>
      <c r="S1121" s="486"/>
      <c r="T1121">
        <v>40</v>
      </c>
      <c r="U1121" s="469" t="str">
        <f t="shared" si="277"/>
        <v>C55-R39</v>
      </c>
      <c r="V1121" s="968">
        <v>55</v>
      </c>
      <c r="W1121" s="470" t="s">
        <v>493</v>
      </c>
      <c r="X1121" s="470" t="s">
        <v>494</v>
      </c>
      <c r="Y1121" s="969">
        <v>39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C55-R41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0.81940972222222197</v>
      </c>
      <c r="Q1122" s="484">
        <f t="shared" ca="1" si="276"/>
        <v>0.81954861111111088</v>
      </c>
      <c r="R1122" s="486">
        <v>0.10999999940395355</v>
      </c>
      <c r="S1122" s="486"/>
      <c r="T1122">
        <v>40</v>
      </c>
      <c r="U1122" s="469" t="str">
        <f t="shared" si="277"/>
        <v>C55-R41</v>
      </c>
      <c r="V1122" s="968">
        <v>55</v>
      </c>
      <c r="W1122" s="470" t="s">
        <v>493</v>
      </c>
      <c r="X1122" s="470" t="s">
        <v>494</v>
      </c>
      <c r="Y1122" s="969">
        <v>41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C55-R43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0.81980324074074051</v>
      </c>
      <c r="Q1123" s="484">
        <f t="shared" ca="1" si="276"/>
        <v>0.8199652777777775</v>
      </c>
      <c r="R1123" s="486">
        <v>0.10999999940395355</v>
      </c>
      <c r="S1123" s="486"/>
      <c r="T1123">
        <v>40</v>
      </c>
      <c r="U1123" s="469" t="str">
        <f t="shared" si="277"/>
        <v>C55-R43</v>
      </c>
      <c r="V1123" s="968">
        <v>55</v>
      </c>
      <c r="W1123" s="470" t="s">
        <v>493</v>
      </c>
      <c r="X1123" s="470" t="s">
        <v>494</v>
      </c>
      <c r="Y1123" s="969">
        <v>43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C55-R45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0.82024305555555532</v>
      </c>
      <c r="Q1124" s="484">
        <f t="shared" ref="Q1124:Q1187" ca="1" si="291">P1124+TIME(0,0,RANDBETWEEN(12,15))</f>
        <v>0.82039351851851827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C55-R45</v>
      </c>
      <c r="V1124" s="968">
        <v>55</v>
      </c>
      <c r="W1124" s="470" t="s">
        <v>493</v>
      </c>
      <c r="X1124" s="470" t="s">
        <v>494</v>
      </c>
      <c r="Y1124" s="969">
        <v>45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C56-R46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0.82065972222222194</v>
      </c>
      <c r="Q1125" s="484">
        <f t="shared" ca="1" si="291"/>
        <v>0.82079861111111085</v>
      </c>
      <c r="R1125" s="486">
        <v>0.10999999940395355</v>
      </c>
      <c r="S1125" s="486"/>
      <c r="T1125">
        <v>40</v>
      </c>
      <c r="U1125" s="469" t="str">
        <f t="shared" si="292"/>
        <v>C56-R46</v>
      </c>
      <c r="V1125" s="968">
        <v>56</v>
      </c>
      <c r="W1125" s="470" t="s">
        <v>493</v>
      </c>
      <c r="X1125" s="470" t="s">
        <v>494</v>
      </c>
      <c r="Y1125" s="969">
        <v>46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C56-R44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0.82105324074074049</v>
      </c>
      <c r="Q1126" s="484">
        <f t="shared" ca="1" si="291"/>
        <v>0.82120370370370344</v>
      </c>
      <c r="R1126" s="486">
        <v>0.10999999940395355</v>
      </c>
      <c r="S1126" s="486"/>
      <c r="T1126">
        <v>40</v>
      </c>
      <c r="U1126" s="469" t="str">
        <f t="shared" si="292"/>
        <v>C56-R44</v>
      </c>
      <c r="V1126" s="968">
        <v>56</v>
      </c>
      <c r="W1126" s="470" t="s">
        <v>493</v>
      </c>
      <c r="X1126" s="470" t="s">
        <v>494</v>
      </c>
      <c r="Y1126" s="969">
        <v>44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C56-R42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0.82148148148148126</v>
      </c>
      <c r="Q1127" s="484">
        <f t="shared" ca="1" si="291"/>
        <v>0.82163194444444421</v>
      </c>
      <c r="R1127" s="486">
        <v>0.10999999940395355</v>
      </c>
      <c r="S1127" s="486"/>
      <c r="T1127">
        <v>40</v>
      </c>
      <c r="U1127" s="469" t="str">
        <f t="shared" si="292"/>
        <v>C56-R42</v>
      </c>
      <c r="V1127" s="968">
        <v>56</v>
      </c>
      <c r="W1127" s="470" t="s">
        <v>493</v>
      </c>
      <c r="X1127" s="470" t="s">
        <v>494</v>
      </c>
      <c r="Y1127" s="969">
        <v>42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C56-R40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0.82188657407407384</v>
      </c>
      <c r="Q1128" s="484">
        <f t="shared" ca="1" si="291"/>
        <v>0.82202546296296275</v>
      </c>
      <c r="R1128" s="486">
        <v>0.10999999940395355</v>
      </c>
      <c r="S1128" s="486"/>
      <c r="T1128">
        <v>40</v>
      </c>
      <c r="U1128" s="469" t="str">
        <f t="shared" si="292"/>
        <v>C56-R40</v>
      </c>
      <c r="V1128" s="968">
        <v>56</v>
      </c>
      <c r="W1128" s="470" t="s">
        <v>493</v>
      </c>
      <c r="X1128" s="470" t="s">
        <v>494</v>
      </c>
      <c r="Y1128" s="969">
        <v>40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C56-R38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0.82231481481481461</v>
      </c>
      <c r="Q1129" s="484">
        <f t="shared" ca="1" si="291"/>
        <v>0.82246527777777756</v>
      </c>
      <c r="R1129" s="486">
        <v>0.10999999940395355</v>
      </c>
      <c r="S1129" s="486"/>
      <c r="T1129">
        <v>41</v>
      </c>
      <c r="U1129" s="469" t="str">
        <f t="shared" si="292"/>
        <v>C56-R38</v>
      </c>
      <c r="V1129" s="968">
        <v>56</v>
      </c>
      <c r="W1129" s="470" t="s">
        <v>493</v>
      </c>
      <c r="X1129" s="470" t="s">
        <v>494</v>
      </c>
      <c r="Y1129" s="969">
        <v>38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C56-R36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0.82271990740740719</v>
      </c>
      <c r="Q1130" s="484">
        <f t="shared" ca="1" si="291"/>
        <v>0.82287037037037014</v>
      </c>
      <c r="R1130" s="486">
        <v>0.10999999940395355</v>
      </c>
      <c r="S1130" s="486"/>
      <c r="T1130">
        <v>41</v>
      </c>
      <c r="U1130" s="469" t="str">
        <f t="shared" si="292"/>
        <v>C56-R36</v>
      </c>
      <c r="V1130" s="968">
        <v>56</v>
      </c>
      <c r="W1130" s="470" t="s">
        <v>493</v>
      </c>
      <c r="X1130" s="470" t="s">
        <v>494</v>
      </c>
      <c r="Y1130" s="969">
        <v>36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C56-R34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0.823159722222222</v>
      </c>
      <c r="Q1131" s="484">
        <f t="shared" ca="1" si="291"/>
        <v>0.82329861111111091</v>
      </c>
      <c r="R1131" s="486">
        <v>0.10999999940395355</v>
      </c>
      <c r="S1131" s="486"/>
      <c r="T1131">
        <v>41</v>
      </c>
      <c r="U1131" s="469" t="str">
        <f t="shared" si="292"/>
        <v>C56-R34</v>
      </c>
      <c r="V1131" s="968">
        <v>56</v>
      </c>
      <c r="W1131" s="470" t="s">
        <v>493</v>
      </c>
      <c r="X1131" s="470" t="s">
        <v>494</v>
      </c>
      <c r="Y1131" s="969">
        <v>34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C56-R32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0.82356481481481458</v>
      </c>
      <c r="Q1132" s="484">
        <f t="shared" ca="1" si="291"/>
        <v>0.82372685185185157</v>
      </c>
      <c r="R1132" s="486">
        <v>0.10999999940395355</v>
      </c>
      <c r="S1132" s="486"/>
      <c r="T1132">
        <v>41</v>
      </c>
      <c r="U1132" s="469" t="str">
        <f t="shared" si="292"/>
        <v>C56-R32</v>
      </c>
      <c r="V1132" s="968">
        <v>56</v>
      </c>
      <c r="W1132" s="470" t="s">
        <v>493</v>
      </c>
      <c r="X1132" s="470" t="s">
        <v>494</v>
      </c>
      <c r="Y1132" s="969">
        <v>32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C56-R30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0.8239814814814812</v>
      </c>
      <c r="Q1133" s="484">
        <f t="shared" ca="1" si="291"/>
        <v>0.82415509259259234</v>
      </c>
      <c r="R1133" s="486">
        <v>0.10999999940395355</v>
      </c>
      <c r="S1133" s="486"/>
      <c r="T1133">
        <v>41</v>
      </c>
      <c r="U1133" s="469" t="str">
        <f t="shared" si="292"/>
        <v>C56-R30</v>
      </c>
      <c r="V1133" s="968">
        <v>56</v>
      </c>
      <c r="W1133" s="470" t="s">
        <v>493</v>
      </c>
      <c r="X1133" s="470" t="s">
        <v>494</v>
      </c>
      <c r="Y1133" s="969">
        <v>30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C56-R28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0.82443287037037016</v>
      </c>
      <c r="Q1134" s="484">
        <f t="shared" ca="1" si="291"/>
        <v>0.8246064814814813</v>
      </c>
      <c r="R1134" s="486">
        <v>0.10999999940395355</v>
      </c>
      <c r="S1134" s="486"/>
      <c r="T1134">
        <v>41</v>
      </c>
      <c r="U1134" s="469" t="str">
        <f t="shared" si="292"/>
        <v>C56-R28</v>
      </c>
      <c r="V1134" s="968">
        <v>56</v>
      </c>
      <c r="W1134" s="470" t="s">
        <v>493</v>
      </c>
      <c r="X1134" s="470" t="s">
        <v>494</v>
      </c>
      <c r="Y1134" s="969">
        <v>28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C56-R26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0.82486111111111093</v>
      </c>
      <c r="Q1135" s="484">
        <f t="shared" ca="1" si="291"/>
        <v>0.82503472222222207</v>
      </c>
      <c r="R1135" s="486">
        <v>0.10999999940395355</v>
      </c>
      <c r="S1135" s="486"/>
      <c r="T1135">
        <v>41</v>
      </c>
      <c r="U1135" s="469" t="str">
        <f t="shared" si="292"/>
        <v>C56-R26</v>
      </c>
      <c r="V1135" s="968">
        <v>56</v>
      </c>
      <c r="W1135" s="470" t="s">
        <v>493</v>
      </c>
      <c r="X1135" s="470" t="s">
        <v>494</v>
      </c>
      <c r="Y1135" s="969">
        <v>26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C56-R24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0.82527777777777767</v>
      </c>
      <c r="Q1136" s="484">
        <f t="shared" ca="1" si="291"/>
        <v>0.82541666666666658</v>
      </c>
      <c r="R1136" s="486">
        <v>0.10999999940395355</v>
      </c>
      <c r="S1136" s="486"/>
      <c r="T1136">
        <v>41</v>
      </c>
      <c r="U1136" s="469" t="str">
        <f t="shared" si="292"/>
        <v>C56-R24</v>
      </c>
      <c r="V1136" s="968">
        <v>56</v>
      </c>
      <c r="W1136" s="470" t="s">
        <v>493</v>
      </c>
      <c r="X1136" s="470" t="s">
        <v>494</v>
      </c>
      <c r="Y1136" s="969">
        <v>24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C56-R22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0.82570601851851844</v>
      </c>
      <c r="Q1137" s="484">
        <f t="shared" ca="1" si="291"/>
        <v>0.82587962962962957</v>
      </c>
      <c r="R1137" s="486">
        <v>0.10999999940395355</v>
      </c>
      <c r="S1137" s="486"/>
      <c r="T1137">
        <v>41</v>
      </c>
      <c r="U1137" s="469" t="str">
        <f t="shared" si="292"/>
        <v>C56-R22</v>
      </c>
      <c r="V1137" s="968">
        <v>56</v>
      </c>
      <c r="W1137" s="470" t="s">
        <v>493</v>
      </c>
      <c r="X1137" s="470" t="s">
        <v>494</v>
      </c>
      <c r="Y1137" s="969">
        <v>22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C56-R20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0.82612268518518517</v>
      </c>
      <c r="Q1138" s="484">
        <f t="shared" ca="1" si="291"/>
        <v>0.82626157407407408</v>
      </c>
      <c r="R1138" s="486">
        <v>0.10999999940395355</v>
      </c>
      <c r="S1138" s="486"/>
      <c r="T1138">
        <v>41</v>
      </c>
      <c r="U1138" s="469" t="str">
        <f t="shared" si="292"/>
        <v>C56-R20</v>
      </c>
      <c r="V1138" s="968">
        <v>56</v>
      </c>
      <c r="W1138" s="470" t="s">
        <v>493</v>
      </c>
      <c r="X1138" s="470" t="s">
        <v>494</v>
      </c>
      <c r="Y1138" s="969">
        <v>20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C56-R18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0.82655092592592594</v>
      </c>
      <c r="Q1139" s="484">
        <f t="shared" ca="1" si="291"/>
        <v>0.82671296296296293</v>
      </c>
      <c r="R1139" s="486">
        <v>0.10999999940395355</v>
      </c>
      <c r="S1139" s="486"/>
      <c r="T1139">
        <v>41</v>
      </c>
      <c r="U1139" s="469" t="str">
        <f t="shared" si="292"/>
        <v>C56-R18</v>
      </c>
      <c r="V1139" s="968">
        <v>56</v>
      </c>
      <c r="W1139" s="470" t="s">
        <v>493</v>
      </c>
      <c r="X1139" s="470" t="s">
        <v>494</v>
      </c>
      <c r="Y1139" s="969">
        <v>18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C56-R16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0.8269791666666666</v>
      </c>
      <c r="Q1140" s="484">
        <f t="shared" ca="1" si="291"/>
        <v>0.82711805555555551</v>
      </c>
      <c r="R1140" s="486">
        <v>0.10999999940395355</v>
      </c>
      <c r="S1140" s="486"/>
      <c r="T1140">
        <v>41</v>
      </c>
      <c r="U1140" s="469" t="str">
        <f t="shared" si="292"/>
        <v>C56-R16</v>
      </c>
      <c r="V1140" s="968">
        <v>56</v>
      </c>
      <c r="W1140" s="470" t="s">
        <v>493</v>
      </c>
      <c r="X1140" s="470" t="s">
        <v>494</v>
      </c>
      <c r="Y1140" s="969">
        <v>16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C56-R14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0.8273611111111111</v>
      </c>
      <c r="Q1141" s="484">
        <f t="shared" ca="1" si="291"/>
        <v>0.82751157407407405</v>
      </c>
      <c r="R1141" s="486">
        <v>0.10999999940395355</v>
      </c>
      <c r="S1141" s="486"/>
      <c r="T1141">
        <v>41</v>
      </c>
      <c r="U1141" s="469" t="str">
        <f t="shared" si="292"/>
        <v>C56-R14</v>
      </c>
      <c r="V1141" s="968">
        <v>56</v>
      </c>
      <c r="W1141" s="470" t="s">
        <v>493</v>
      </c>
      <c r="X1141" s="470" t="s">
        <v>494</v>
      </c>
      <c r="Y1141" s="969">
        <v>14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C56-R12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0.82778935185185187</v>
      </c>
      <c r="Q1142" s="484">
        <f t="shared" ca="1" si="291"/>
        <v>0.82795138888888886</v>
      </c>
      <c r="R1142" s="486">
        <v>0.10999999940395355</v>
      </c>
      <c r="S1142" s="486"/>
      <c r="T1142">
        <v>41</v>
      </c>
      <c r="U1142" s="469" t="str">
        <f t="shared" si="292"/>
        <v>C56-R12</v>
      </c>
      <c r="V1142" s="968">
        <v>56</v>
      </c>
      <c r="W1142" s="470" t="s">
        <v>493</v>
      </c>
      <c r="X1142" s="470" t="s">
        <v>494</v>
      </c>
      <c r="Y1142" s="969">
        <v>12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C56-R10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0.82822916666666668</v>
      </c>
      <c r="Q1143" s="484">
        <f t="shared" ca="1" si="291"/>
        <v>0.82839120370370367</v>
      </c>
      <c r="R1143" s="486">
        <v>0.10999999940395355</v>
      </c>
      <c r="S1143" s="486"/>
      <c r="T1143">
        <v>41</v>
      </c>
      <c r="U1143" s="469" t="str">
        <f t="shared" si="292"/>
        <v>C56-R10</v>
      </c>
      <c r="V1143" s="968">
        <v>56</v>
      </c>
      <c r="W1143" s="470" t="s">
        <v>493</v>
      </c>
      <c r="X1143" s="470" t="s">
        <v>494</v>
      </c>
      <c r="Y1143" s="969">
        <v>10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C56-R8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0.82868055555555553</v>
      </c>
      <c r="Q1144" s="484">
        <f t="shared" ca="1" si="291"/>
        <v>0.82884259259259252</v>
      </c>
      <c r="R1144" s="486">
        <v>0.10999999940395355</v>
      </c>
      <c r="S1144" s="486"/>
      <c r="T1144">
        <v>41</v>
      </c>
      <c r="U1144" s="469" t="str">
        <f t="shared" si="292"/>
        <v>C56-R8</v>
      </c>
      <c r="V1144" s="968">
        <v>56</v>
      </c>
      <c r="W1144" s="470" t="s">
        <v>493</v>
      </c>
      <c r="X1144" s="470" t="s">
        <v>494</v>
      </c>
      <c r="Y1144" s="969">
        <v>8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C56-R6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0.82908564814814811</v>
      </c>
      <c r="Q1145" s="484">
        <f t="shared" ca="1" si="291"/>
        <v>0.82925925925925925</v>
      </c>
      <c r="R1145" s="486">
        <v>0.10999999940395355</v>
      </c>
      <c r="S1145" s="486"/>
      <c r="T1145">
        <v>41</v>
      </c>
      <c r="U1145" s="469" t="str">
        <f t="shared" si="292"/>
        <v>C56-R6</v>
      </c>
      <c r="V1145" s="968">
        <v>56</v>
      </c>
      <c r="W1145" s="470" t="s">
        <v>493</v>
      </c>
      <c r="X1145" s="470" t="s">
        <v>494</v>
      </c>
      <c r="Y1145" s="969">
        <v>6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C56-R4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0.82954861111111111</v>
      </c>
      <c r="Q1146" s="484">
        <f t="shared" ca="1" si="291"/>
        <v>0.82972222222222225</v>
      </c>
      <c r="R1146" s="486">
        <v>0.10999999940395355</v>
      </c>
      <c r="S1146" s="486"/>
      <c r="T1146">
        <v>41</v>
      </c>
      <c r="U1146" s="469" t="str">
        <f t="shared" si="292"/>
        <v>C56-R4</v>
      </c>
      <c r="V1146" s="968">
        <v>56</v>
      </c>
      <c r="W1146" s="470" t="s">
        <v>493</v>
      </c>
      <c r="X1146" s="470" t="s">
        <v>494</v>
      </c>
      <c r="Y1146" s="969">
        <v>4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C56-R2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0.82996527777777784</v>
      </c>
      <c r="Q1147" s="484">
        <f t="shared" ca="1" si="291"/>
        <v>0.83011574074074079</v>
      </c>
      <c r="R1147" s="486">
        <v>0.10999999940395355</v>
      </c>
      <c r="S1147" s="486"/>
      <c r="T1147">
        <v>41</v>
      </c>
      <c r="U1147" s="469" t="str">
        <f t="shared" si="292"/>
        <v>C56-R2</v>
      </c>
      <c r="V1147" s="968">
        <v>56</v>
      </c>
      <c r="W1147" s="470" t="s">
        <v>493</v>
      </c>
      <c r="X1147" s="470" t="s">
        <v>494</v>
      </c>
      <c r="Y1147" s="969">
        <v>2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C57-R1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0.83035879629629639</v>
      </c>
      <c r="Q1148" s="484">
        <f t="shared" ca="1" si="291"/>
        <v>0.83050925925925934</v>
      </c>
      <c r="R1148" s="486">
        <v>0.10999999940395355</v>
      </c>
      <c r="S1148" s="486"/>
      <c r="T1148">
        <v>41</v>
      </c>
      <c r="U1148" s="469" t="str">
        <f t="shared" si="292"/>
        <v>C57-R1</v>
      </c>
      <c r="V1148" s="968">
        <v>57</v>
      </c>
      <c r="W1148" s="470" t="s">
        <v>493</v>
      </c>
      <c r="X1148" s="470" t="s">
        <v>494</v>
      </c>
      <c r="Y1148" s="969">
        <v>1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C57-R3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0.83074074074074078</v>
      </c>
      <c r="Q1149" s="484">
        <f t="shared" ca="1" si="291"/>
        <v>0.83087962962962969</v>
      </c>
      <c r="R1149" s="486">
        <v>0.10999999940395355</v>
      </c>
      <c r="S1149" s="486"/>
      <c r="T1149">
        <v>41</v>
      </c>
      <c r="U1149" s="469" t="str">
        <f t="shared" si="292"/>
        <v>C57-R3</v>
      </c>
      <c r="V1149" s="968">
        <v>57</v>
      </c>
      <c r="W1149" s="470" t="s">
        <v>493</v>
      </c>
      <c r="X1149" s="470" t="s">
        <v>494</v>
      </c>
      <c r="Y1149" s="969">
        <v>3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C57-R5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0.83112268518518528</v>
      </c>
      <c r="Q1150" s="484">
        <f t="shared" ca="1" si="291"/>
        <v>0.83127314814814823</v>
      </c>
      <c r="R1150" s="486">
        <v>0.10999999940395355</v>
      </c>
      <c r="S1150" s="486"/>
      <c r="T1150">
        <v>41</v>
      </c>
      <c r="U1150" s="469" t="str">
        <f t="shared" si="292"/>
        <v>C57-R5</v>
      </c>
      <c r="V1150" s="968">
        <v>57</v>
      </c>
      <c r="W1150" s="470" t="s">
        <v>493</v>
      </c>
      <c r="X1150" s="470" t="s">
        <v>494</v>
      </c>
      <c r="Y1150" s="969">
        <v>5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C57-R7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0.83150462962962968</v>
      </c>
      <c r="Q1151" s="484">
        <f t="shared" ca="1" si="291"/>
        <v>0.83164351851851859</v>
      </c>
      <c r="R1151" s="486">
        <v>0.10999999940395355</v>
      </c>
      <c r="S1151" s="486"/>
      <c r="T1151">
        <v>41</v>
      </c>
      <c r="U1151" s="469" t="str">
        <f t="shared" si="292"/>
        <v>C57-R7</v>
      </c>
      <c r="V1151" s="968">
        <v>57</v>
      </c>
      <c r="W1151" s="470" t="s">
        <v>493</v>
      </c>
      <c r="X1151" s="470" t="s">
        <v>494</v>
      </c>
      <c r="Y1151" s="969">
        <v>7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C57-R9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0.83189814814814822</v>
      </c>
      <c r="Q1152" s="484">
        <f t="shared" ca="1" si="291"/>
        <v>0.83206018518518521</v>
      </c>
      <c r="R1152" s="486">
        <v>0.10999999940395355</v>
      </c>
      <c r="S1152" s="486"/>
      <c r="T1152">
        <v>41</v>
      </c>
      <c r="U1152" s="469" t="str">
        <f t="shared" si="292"/>
        <v>C57-R9</v>
      </c>
      <c r="V1152" s="968">
        <v>57</v>
      </c>
      <c r="W1152" s="470" t="s">
        <v>493</v>
      </c>
      <c r="X1152" s="470" t="s">
        <v>494</v>
      </c>
      <c r="Y1152" s="969">
        <v>9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C57-R11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0.83229166666666665</v>
      </c>
      <c r="Q1153" s="484">
        <f t="shared" ca="1" si="291"/>
        <v>0.83243055555555556</v>
      </c>
      <c r="R1153" s="486">
        <v>0.10999999940395355</v>
      </c>
      <c r="S1153" s="486"/>
      <c r="T1153">
        <v>41</v>
      </c>
      <c r="U1153" s="469" t="str">
        <f t="shared" si="292"/>
        <v>C57-R11</v>
      </c>
      <c r="V1153" s="968">
        <v>57</v>
      </c>
      <c r="W1153" s="470" t="s">
        <v>493</v>
      </c>
      <c r="X1153" s="470" t="s">
        <v>494</v>
      </c>
      <c r="Y1153" s="969">
        <v>11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C57-R13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0.83266203703703701</v>
      </c>
      <c r="Q1154" s="484">
        <f t="shared" ca="1" si="291"/>
        <v>0.83281249999999996</v>
      </c>
      <c r="R1154" s="486">
        <v>0.10999999940395355</v>
      </c>
      <c r="S1154" s="486"/>
      <c r="T1154">
        <v>41</v>
      </c>
      <c r="U1154" s="469" t="str">
        <f t="shared" si="292"/>
        <v>C57-R13</v>
      </c>
      <c r="V1154" s="968">
        <v>57</v>
      </c>
      <c r="W1154" s="470" t="s">
        <v>493</v>
      </c>
      <c r="X1154" s="470" t="s">
        <v>494</v>
      </c>
      <c r="Y1154" s="969">
        <v>13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C57-R15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0.83305555555555555</v>
      </c>
      <c r="Q1155" s="484">
        <f t="shared" ca="1" si="291"/>
        <v>0.83322916666666669</v>
      </c>
      <c r="R1155" s="486">
        <v>0.10999999940395355</v>
      </c>
      <c r="S1155" s="486"/>
      <c r="T1155">
        <v>42</v>
      </c>
      <c r="U1155" s="469" t="str">
        <f t="shared" si="292"/>
        <v>C57-R15</v>
      </c>
      <c r="V1155" s="968">
        <v>57</v>
      </c>
      <c r="W1155" s="470" t="s">
        <v>493</v>
      </c>
      <c r="X1155" s="470" t="s">
        <v>494</v>
      </c>
      <c r="Y1155" s="969">
        <v>15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C57-R17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0.83349537037037036</v>
      </c>
      <c r="Q1156" s="484">
        <f t="shared" ca="1" si="291"/>
        <v>0.83364583333333331</v>
      </c>
      <c r="R1156" s="486">
        <v>0.10999999940395355</v>
      </c>
      <c r="S1156" s="486"/>
      <c r="T1156">
        <v>42</v>
      </c>
      <c r="U1156" s="469" t="str">
        <f t="shared" si="292"/>
        <v>C57-R17</v>
      </c>
      <c r="V1156" s="968">
        <v>57</v>
      </c>
      <c r="W1156" s="470" t="s">
        <v>493</v>
      </c>
      <c r="X1156" s="470" t="s">
        <v>494</v>
      </c>
      <c r="Y1156" s="969">
        <v>17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C57-R19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0.83392361111111113</v>
      </c>
      <c r="Q1157" s="484">
        <f t="shared" ca="1" si="291"/>
        <v>0.83406250000000004</v>
      </c>
      <c r="R1157" s="486">
        <v>0.10999999940395355</v>
      </c>
      <c r="S1157" s="486"/>
      <c r="T1157">
        <v>42</v>
      </c>
      <c r="U1157" s="469" t="str">
        <f t="shared" si="292"/>
        <v>C57-R19</v>
      </c>
      <c r="V1157" s="968">
        <v>57</v>
      </c>
      <c r="W1157" s="470" t="s">
        <v>493</v>
      </c>
      <c r="X1157" s="470" t="s">
        <v>494</v>
      </c>
      <c r="Y1157" s="969">
        <v>19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C57-R21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0.8343518518518519</v>
      </c>
      <c r="Q1158" s="484">
        <f t="shared" ca="1" si="291"/>
        <v>0.83450231481481485</v>
      </c>
      <c r="R1158" s="486">
        <v>0.10999999940395355</v>
      </c>
      <c r="S1158" s="486"/>
      <c r="T1158">
        <v>42</v>
      </c>
      <c r="U1158" s="469" t="str">
        <f t="shared" si="292"/>
        <v>C57-R21</v>
      </c>
      <c r="V1158" s="968">
        <v>57</v>
      </c>
      <c r="W1158" s="470" t="s">
        <v>493</v>
      </c>
      <c r="X1158" s="470" t="s">
        <v>494</v>
      </c>
      <c r="Y1158" s="969">
        <v>21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C57-R23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0.83476851851851852</v>
      </c>
      <c r="Q1159" s="484">
        <f t="shared" ca="1" si="291"/>
        <v>0.83494212962962966</v>
      </c>
      <c r="R1159" s="486">
        <v>0.10999999940395355</v>
      </c>
      <c r="S1159" s="486"/>
      <c r="T1159">
        <v>42</v>
      </c>
      <c r="U1159" s="469" t="str">
        <f t="shared" si="292"/>
        <v>C57-R23</v>
      </c>
      <c r="V1159" s="968">
        <v>57</v>
      </c>
      <c r="W1159" s="470" t="s">
        <v>493</v>
      </c>
      <c r="X1159" s="470" t="s">
        <v>494</v>
      </c>
      <c r="Y1159" s="969">
        <v>23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C57-R25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0.83520833333333333</v>
      </c>
      <c r="Q1160" s="484">
        <f t="shared" ca="1" si="291"/>
        <v>0.83534722222222224</v>
      </c>
      <c r="R1160" s="486">
        <v>0.10999999940395355</v>
      </c>
      <c r="S1160" s="486"/>
      <c r="T1160">
        <v>42</v>
      </c>
      <c r="U1160" s="469" t="str">
        <f t="shared" si="292"/>
        <v>C57-R25</v>
      </c>
      <c r="V1160" s="968">
        <v>57</v>
      </c>
      <c r="W1160" s="470" t="s">
        <v>493</v>
      </c>
      <c r="X1160" s="470" t="s">
        <v>494</v>
      </c>
      <c r="Y1160" s="969">
        <v>25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C57-R27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0.83559027777777783</v>
      </c>
      <c r="Q1161" s="484">
        <f t="shared" ca="1" si="291"/>
        <v>0.83575231481481482</v>
      </c>
      <c r="R1161" s="486">
        <v>0.10999999940395355</v>
      </c>
      <c r="S1161" s="486"/>
      <c r="T1161">
        <v>42</v>
      </c>
      <c r="U1161" s="469" t="str">
        <f t="shared" si="292"/>
        <v>C57-R27</v>
      </c>
      <c r="V1161" s="968">
        <v>57</v>
      </c>
      <c r="W1161" s="470" t="s">
        <v>493</v>
      </c>
      <c r="X1161" s="470" t="s">
        <v>494</v>
      </c>
      <c r="Y1161" s="969">
        <v>27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C57-R29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0.83598379629629627</v>
      </c>
      <c r="Q1162" s="484">
        <f t="shared" ca="1" si="291"/>
        <v>0.83612268518518518</v>
      </c>
      <c r="R1162" s="486">
        <v>0.10999999940395355</v>
      </c>
      <c r="S1162" s="486"/>
      <c r="T1162">
        <v>42</v>
      </c>
      <c r="U1162" s="469" t="str">
        <f t="shared" si="292"/>
        <v>C57-R29</v>
      </c>
      <c r="V1162" s="968">
        <v>57</v>
      </c>
      <c r="W1162" s="470" t="s">
        <v>493</v>
      </c>
      <c r="X1162" s="470" t="s">
        <v>494</v>
      </c>
      <c r="Y1162" s="969">
        <v>29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C57-R31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0.83636574074074077</v>
      </c>
      <c r="Q1163" s="484">
        <f t="shared" ca="1" si="291"/>
        <v>0.83653935185185191</v>
      </c>
      <c r="R1163" s="486">
        <v>0.10999999940395355</v>
      </c>
      <c r="S1163" s="486"/>
      <c r="T1163">
        <v>42</v>
      </c>
      <c r="U1163" s="469" t="str">
        <f t="shared" si="292"/>
        <v>C57-R31</v>
      </c>
      <c r="V1163" s="968">
        <v>57</v>
      </c>
      <c r="W1163" s="470" t="s">
        <v>493</v>
      </c>
      <c r="X1163" s="470" t="s">
        <v>494</v>
      </c>
      <c r="Y1163" s="969">
        <v>31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C57-R33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0.83681712962962973</v>
      </c>
      <c r="Q1164" s="484">
        <f t="shared" ca="1" si="291"/>
        <v>0.83696759259259268</v>
      </c>
      <c r="R1164" s="486">
        <v>0.10999999940395355</v>
      </c>
      <c r="S1164" s="486"/>
      <c r="T1164">
        <v>42</v>
      </c>
      <c r="U1164" s="469" t="str">
        <f t="shared" si="292"/>
        <v>C57-R33</v>
      </c>
      <c r="V1164" s="968">
        <v>57</v>
      </c>
      <c r="W1164" s="470" t="s">
        <v>493</v>
      </c>
      <c r="X1164" s="470" t="s">
        <v>494</v>
      </c>
      <c r="Y1164" s="969">
        <v>33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C57-R35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0.83723379629629635</v>
      </c>
      <c r="Q1165" s="484">
        <f t="shared" ca="1" si="291"/>
        <v>0.83737268518518526</v>
      </c>
      <c r="R1165" s="486">
        <v>0.10999999940395355</v>
      </c>
      <c r="S1165" s="486"/>
      <c r="T1165">
        <v>42</v>
      </c>
      <c r="U1165" s="469" t="str">
        <f t="shared" si="292"/>
        <v>C57-R35</v>
      </c>
      <c r="V1165" s="968">
        <v>57</v>
      </c>
      <c r="W1165" s="470" t="s">
        <v>493</v>
      </c>
      <c r="X1165" s="470" t="s">
        <v>494</v>
      </c>
      <c r="Y1165" s="969">
        <v>35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C57-R37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0.83765046296296308</v>
      </c>
      <c r="Q1166" s="484">
        <f t="shared" ca="1" si="291"/>
        <v>0.83780092592592603</v>
      </c>
      <c r="R1166" s="486">
        <v>0.10999999940395355</v>
      </c>
      <c r="S1166" s="486"/>
      <c r="T1166">
        <v>42</v>
      </c>
      <c r="U1166" s="469" t="str">
        <f t="shared" si="292"/>
        <v>C57-R37</v>
      </c>
      <c r="V1166" s="968">
        <v>57</v>
      </c>
      <c r="W1166" s="470" t="s">
        <v>493</v>
      </c>
      <c r="X1166" s="470" t="s">
        <v>494</v>
      </c>
      <c r="Y1166" s="969">
        <v>37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C57-R39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0.83809027777777789</v>
      </c>
      <c r="Q1167" s="484">
        <f t="shared" ca="1" si="291"/>
        <v>0.83824074074074084</v>
      </c>
      <c r="R1167" s="486">
        <v>0.10999999940395355</v>
      </c>
      <c r="S1167" s="486"/>
      <c r="T1167">
        <v>42</v>
      </c>
      <c r="U1167" s="469" t="str">
        <f t="shared" si="292"/>
        <v>C57-R39</v>
      </c>
      <c r="V1167" s="968">
        <v>57</v>
      </c>
      <c r="W1167" s="470" t="s">
        <v>493</v>
      </c>
      <c r="X1167" s="470" t="s">
        <v>494</v>
      </c>
      <c r="Y1167" s="969">
        <v>39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C57-R41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0.83850694444444451</v>
      </c>
      <c r="Q1168" s="484">
        <f t="shared" ca="1" si="291"/>
        <v>0.83864583333333342</v>
      </c>
      <c r="R1168" s="486">
        <v>0.10999999940395355</v>
      </c>
      <c r="S1168" s="486"/>
      <c r="T1168">
        <v>42</v>
      </c>
      <c r="U1168" s="469" t="str">
        <f t="shared" si="292"/>
        <v>C57-R41</v>
      </c>
      <c r="V1168" s="968">
        <v>57</v>
      </c>
      <c r="W1168" s="470" t="s">
        <v>493</v>
      </c>
      <c r="X1168" s="470" t="s">
        <v>494</v>
      </c>
      <c r="Y1168" s="969">
        <v>41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C57-R43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0.83890046296296306</v>
      </c>
      <c r="Q1169" s="484">
        <f t="shared" ca="1" si="291"/>
        <v>0.83905092592592601</v>
      </c>
      <c r="R1169" s="486">
        <v>0.10999999940395355</v>
      </c>
      <c r="S1169" s="486"/>
      <c r="T1169">
        <v>42</v>
      </c>
      <c r="U1169" s="469" t="str">
        <f t="shared" si="292"/>
        <v>C57-R43</v>
      </c>
      <c r="V1169" s="968">
        <v>57</v>
      </c>
      <c r="W1169" s="470" t="s">
        <v>493</v>
      </c>
      <c r="X1169" s="470" t="s">
        <v>494</v>
      </c>
      <c r="Y1169" s="969">
        <v>43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C57-R45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0.83932870370370383</v>
      </c>
      <c r="Q1170" s="484">
        <f t="shared" ca="1" si="291"/>
        <v>0.83949074074074082</v>
      </c>
      <c r="R1170" s="486">
        <v>0.10999999940395355</v>
      </c>
      <c r="S1170" s="486"/>
      <c r="T1170">
        <v>42</v>
      </c>
      <c r="U1170" s="469" t="str">
        <f t="shared" si="292"/>
        <v>C57-R45</v>
      </c>
      <c r="V1170" s="968">
        <v>57</v>
      </c>
      <c r="W1170" s="470" t="s">
        <v>493</v>
      </c>
      <c r="X1170" s="470" t="s">
        <v>494</v>
      </c>
      <c r="Y1170" s="969">
        <v>45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C58-R46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0.83974537037037045</v>
      </c>
      <c r="Q1171" s="484">
        <f t="shared" ca="1" si="291"/>
        <v>0.8398958333333334</v>
      </c>
      <c r="R1171" s="486">
        <v>0.10999999940395355</v>
      </c>
      <c r="S1171" s="486"/>
      <c r="T1171">
        <v>42</v>
      </c>
      <c r="U1171" s="469" t="str">
        <f t="shared" si="292"/>
        <v>C58-R46</v>
      </c>
      <c r="V1171" s="968">
        <v>58</v>
      </c>
      <c r="W1171" s="470" t="s">
        <v>493</v>
      </c>
      <c r="X1171" s="470" t="s">
        <v>494</v>
      </c>
      <c r="Y1171" s="969">
        <v>46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C58-R44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0.84015046296296303</v>
      </c>
      <c r="Q1172" s="484">
        <f t="shared" ca="1" si="291"/>
        <v>0.84032407407407417</v>
      </c>
      <c r="R1172" s="486">
        <v>0.10999999940395355</v>
      </c>
      <c r="S1172" s="486"/>
      <c r="T1172">
        <v>42</v>
      </c>
      <c r="U1172" s="469" t="str">
        <f t="shared" si="292"/>
        <v>C58-R44</v>
      </c>
      <c r="V1172" s="968">
        <v>58</v>
      </c>
      <c r="W1172" s="470" t="s">
        <v>493</v>
      </c>
      <c r="X1172" s="470" t="s">
        <v>494</v>
      </c>
      <c r="Y1172" s="969">
        <v>44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C58-R42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0.84061342592592603</v>
      </c>
      <c r="Q1173" s="484">
        <f t="shared" ca="1" si="291"/>
        <v>0.84075231481481494</v>
      </c>
      <c r="R1173" s="486">
        <v>0.10999999940395355</v>
      </c>
      <c r="S1173" s="486"/>
      <c r="T1173">
        <v>42</v>
      </c>
      <c r="U1173" s="469" t="str">
        <f t="shared" si="292"/>
        <v>C58-R42</v>
      </c>
      <c r="V1173" s="968">
        <v>58</v>
      </c>
      <c r="W1173" s="470" t="s">
        <v>493</v>
      </c>
      <c r="X1173" s="470" t="s">
        <v>494</v>
      </c>
      <c r="Y1173" s="969">
        <v>42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C58-R40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0.84100694444444457</v>
      </c>
      <c r="Q1174" s="484">
        <f t="shared" ca="1" si="291"/>
        <v>0.84115740740740752</v>
      </c>
      <c r="R1174" s="486">
        <v>0.10999999940395355</v>
      </c>
      <c r="S1174" s="486"/>
      <c r="T1174">
        <v>42</v>
      </c>
      <c r="U1174" s="469" t="str">
        <f t="shared" si="292"/>
        <v>C58-R40</v>
      </c>
      <c r="V1174" s="968">
        <v>58</v>
      </c>
      <c r="W1174" s="470" t="s">
        <v>493</v>
      </c>
      <c r="X1174" s="470" t="s">
        <v>494</v>
      </c>
      <c r="Y1174" s="969">
        <v>40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C58-R38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0.84143518518518534</v>
      </c>
      <c r="Q1175" s="484">
        <f t="shared" ca="1" si="291"/>
        <v>0.84159722222222233</v>
      </c>
      <c r="R1175" s="486">
        <v>0.10999999940395355</v>
      </c>
      <c r="S1175" s="486"/>
      <c r="T1175">
        <v>42</v>
      </c>
      <c r="U1175" s="469" t="str">
        <f t="shared" si="292"/>
        <v>C58-R38</v>
      </c>
      <c r="V1175" s="968">
        <v>58</v>
      </c>
      <c r="W1175" s="470" t="s">
        <v>493</v>
      </c>
      <c r="X1175" s="470" t="s">
        <v>494</v>
      </c>
      <c r="Y1175" s="969">
        <v>38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C58-R36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0.84182870370370377</v>
      </c>
      <c r="Q1176" s="484">
        <f t="shared" ca="1" si="291"/>
        <v>0.84200231481481491</v>
      </c>
      <c r="R1176" s="486">
        <v>0.10999999940395355</v>
      </c>
      <c r="S1176" s="486"/>
      <c r="T1176">
        <v>42</v>
      </c>
      <c r="U1176" s="469" t="str">
        <f t="shared" si="292"/>
        <v>C58-R36</v>
      </c>
      <c r="V1176" s="968">
        <v>58</v>
      </c>
      <c r="W1176" s="470" t="s">
        <v>493</v>
      </c>
      <c r="X1176" s="470" t="s">
        <v>494</v>
      </c>
      <c r="Y1176" s="969">
        <v>36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C58-R34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0.84226851851851858</v>
      </c>
      <c r="Q1177" s="484">
        <f t="shared" ca="1" si="291"/>
        <v>0.84241898148148153</v>
      </c>
      <c r="R1177" s="486">
        <v>0.10999999940395355</v>
      </c>
      <c r="S1177" s="486"/>
      <c r="T1177">
        <v>42</v>
      </c>
      <c r="U1177" s="469" t="str">
        <f t="shared" si="292"/>
        <v>C58-R34</v>
      </c>
      <c r="V1177" s="968">
        <v>58</v>
      </c>
      <c r="W1177" s="470" t="s">
        <v>493</v>
      </c>
      <c r="X1177" s="470" t="s">
        <v>494</v>
      </c>
      <c r="Y1177" s="969">
        <v>34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C58-R32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0.84270833333333339</v>
      </c>
      <c r="Q1178" s="484">
        <f t="shared" ca="1" si="291"/>
        <v>0.84288194444444453</v>
      </c>
      <c r="R1178" s="486">
        <v>0.10999999940395355</v>
      </c>
      <c r="S1178" s="486"/>
      <c r="T1178">
        <v>42</v>
      </c>
      <c r="U1178" s="469" t="str">
        <f t="shared" si="292"/>
        <v>C58-R32</v>
      </c>
      <c r="V1178" s="968">
        <v>58</v>
      </c>
      <c r="W1178" s="470" t="s">
        <v>493</v>
      </c>
      <c r="X1178" s="470" t="s">
        <v>494</v>
      </c>
      <c r="Y1178" s="969">
        <v>32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C58-R30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0.84313657407407416</v>
      </c>
      <c r="Q1179" s="484">
        <f t="shared" ca="1" si="291"/>
        <v>0.84329861111111115</v>
      </c>
      <c r="R1179" s="486">
        <v>0.10999999940395355</v>
      </c>
      <c r="S1179" s="486"/>
      <c r="T1179">
        <v>42</v>
      </c>
      <c r="U1179" s="469" t="str">
        <f t="shared" si="292"/>
        <v>C58-R30</v>
      </c>
      <c r="V1179" s="968">
        <v>58</v>
      </c>
      <c r="W1179" s="470" t="s">
        <v>493</v>
      </c>
      <c r="X1179" s="470" t="s">
        <v>494</v>
      </c>
      <c r="Y1179" s="969">
        <v>30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C58-R28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0.84355324074074078</v>
      </c>
      <c r="Q1180" s="484">
        <f t="shared" ca="1" si="291"/>
        <v>0.84372685185185192</v>
      </c>
      <c r="R1180" s="486">
        <v>0.10999999940395355</v>
      </c>
      <c r="S1180" s="486"/>
      <c r="T1180">
        <v>42</v>
      </c>
      <c r="U1180" s="469" t="str">
        <f t="shared" si="292"/>
        <v>C58-R28</v>
      </c>
      <c r="V1180" s="968">
        <v>58</v>
      </c>
      <c r="W1180" s="470" t="s">
        <v>493</v>
      </c>
      <c r="X1180" s="470" t="s">
        <v>494</v>
      </c>
      <c r="Y1180" s="969">
        <v>28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C58-R26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0.84395833333333337</v>
      </c>
      <c r="Q1181" s="484">
        <f t="shared" ca="1" si="291"/>
        <v>0.8441319444444445</v>
      </c>
      <c r="R1181" s="486">
        <v>0.10999999940395355</v>
      </c>
      <c r="S1181" s="486"/>
      <c r="T1181">
        <v>42</v>
      </c>
      <c r="U1181" s="469" t="str">
        <f t="shared" si="292"/>
        <v>C58-R26</v>
      </c>
      <c r="V1181" s="968">
        <v>58</v>
      </c>
      <c r="W1181" s="470" t="s">
        <v>493</v>
      </c>
      <c r="X1181" s="470" t="s">
        <v>494</v>
      </c>
      <c r="Y1181" s="969">
        <v>26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C58-R24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0.8443750000000001</v>
      </c>
      <c r="Q1182" s="484">
        <f t="shared" ca="1" si="291"/>
        <v>0.84454861111111124</v>
      </c>
      <c r="R1182" s="486">
        <v>0.10999999940395355</v>
      </c>
      <c r="S1182" s="486"/>
      <c r="T1182">
        <v>43</v>
      </c>
      <c r="U1182" s="469" t="str">
        <f t="shared" si="292"/>
        <v>C58-R24</v>
      </c>
      <c r="V1182" s="968">
        <v>58</v>
      </c>
      <c r="W1182" s="470" t="s">
        <v>493</v>
      </c>
      <c r="X1182" s="470" t="s">
        <v>494</v>
      </c>
      <c r="Y1182" s="969">
        <v>24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C58-R22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0.84481481481481491</v>
      </c>
      <c r="Q1183" s="484">
        <f t="shared" ca="1" si="291"/>
        <v>0.84496527777777786</v>
      </c>
      <c r="R1183" s="486">
        <v>0.10999999940395355</v>
      </c>
      <c r="S1183" s="486"/>
      <c r="T1183">
        <v>43</v>
      </c>
      <c r="U1183" s="469" t="str">
        <f t="shared" si="292"/>
        <v>C58-R22</v>
      </c>
      <c r="V1183" s="968">
        <v>58</v>
      </c>
      <c r="W1183" s="470" t="s">
        <v>493</v>
      </c>
      <c r="X1183" s="470" t="s">
        <v>494</v>
      </c>
      <c r="Y1183" s="969">
        <v>22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C58-R20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0.8451967592592593</v>
      </c>
      <c r="Q1184" s="484">
        <f t="shared" ca="1" si="291"/>
        <v>0.84533564814814821</v>
      </c>
      <c r="R1184" s="486">
        <v>0.10999999940395355</v>
      </c>
      <c r="S1184" s="486"/>
      <c r="T1184">
        <v>43</v>
      </c>
      <c r="U1184" s="469" t="str">
        <f t="shared" si="292"/>
        <v>C58-R20</v>
      </c>
      <c r="V1184" s="968">
        <v>58</v>
      </c>
      <c r="W1184" s="470" t="s">
        <v>493</v>
      </c>
      <c r="X1184" s="470" t="s">
        <v>494</v>
      </c>
      <c r="Y1184" s="969">
        <v>20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C58-R18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0.84556712962962965</v>
      </c>
      <c r="Q1185" s="484">
        <f t="shared" ca="1" si="291"/>
        <v>0.8457175925925926</v>
      </c>
      <c r="R1185" s="486">
        <v>0.10999999940395355</v>
      </c>
      <c r="S1185" s="486"/>
      <c r="T1185">
        <v>43</v>
      </c>
      <c r="U1185" s="469" t="str">
        <f t="shared" si="292"/>
        <v>C58-R18</v>
      </c>
      <c r="V1185" s="968">
        <v>58</v>
      </c>
      <c r="W1185" s="470" t="s">
        <v>493</v>
      </c>
      <c r="X1185" s="470" t="s">
        <v>494</v>
      </c>
      <c r="Y1185" s="969">
        <v>18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C58-R16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0.84594907407407405</v>
      </c>
      <c r="Q1186" s="484">
        <f t="shared" ca="1" si="291"/>
        <v>0.84612268518518519</v>
      </c>
      <c r="R1186" s="486">
        <v>0.10999999940395355</v>
      </c>
      <c r="S1186" s="486"/>
      <c r="T1186">
        <v>43</v>
      </c>
      <c r="U1186" s="469" t="str">
        <f t="shared" si="292"/>
        <v>C58-R16</v>
      </c>
      <c r="V1186" s="968">
        <v>58</v>
      </c>
      <c r="W1186" s="470" t="s">
        <v>493</v>
      </c>
      <c r="X1186" s="470" t="s">
        <v>494</v>
      </c>
      <c r="Y1186" s="969">
        <v>16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C58-R14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0.84635416666666663</v>
      </c>
      <c r="Q1187" s="484">
        <f t="shared" ca="1" si="291"/>
        <v>0.84652777777777777</v>
      </c>
      <c r="R1187" s="486">
        <v>0.10999999940395355</v>
      </c>
      <c r="S1187" s="486"/>
      <c r="T1187">
        <v>43</v>
      </c>
      <c r="U1187" s="469" t="str">
        <f t="shared" si="292"/>
        <v>C58-R14</v>
      </c>
      <c r="V1187" s="968">
        <v>58</v>
      </c>
      <c r="W1187" s="470" t="s">
        <v>493</v>
      </c>
      <c r="X1187" s="470" t="s">
        <v>494</v>
      </c>
      <c r="Y1187" s="969">
        <v>14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C58-R12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0.84681712962962963</v>
      </c>
      <c r="Q1188" s="484">
        <f t="shared" ref="Q1188:Q1251" ca="1" si="306">P1188+TIME(0,0,RANDBETWEEN(12,15))</f>
        <v>0.84696759259259258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C58-R12</v>
      </c>
      <c r="V1188" s="968">
        <v>58</v>
      </c>
      <c r="W1188" s="470" t="s">
        <v>493</v>
      </c>
      <c r="X1188" s="470" t="s">
        <v>494</v>
      </c>
      <c r="Y1188" s="969">
        <v>12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C58-R10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0.84722222222222221</v>
      </c>
      <c r="Q1189" s="484">
        <f t="shared" ca="1" si="306"/>
        <v>0.84737268518518516</v>
      </c>
      <c r="R1189" s="486">
        <v>0.10999999940395355</v>
      </c>
      <c r="S1189" s="486"/>
      <c r="T1189">
        <v>43</v>
      </c>
      <c r="U1189" s="469" t="str">
        <f t="shared" si="307"/>
        <v>C58-R10</v>
      </c>
      <c r="V1189" s="968">
        <v>58</v>
      </c>
      <c r="W1189" s="470" t="s">
        <v>493</v>
      </c>
      <c r="X1189" s="470" t="s">
        <v>494</v>
      </c>
      <c r="Y1189" s="969">
        <v>10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C58-R8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0.8476041666666666</v>
      </c>
      <c r="Q1190" s="484">
        <f t="shared" ca="1" si="306"/>
        <v>0.84775462962962955</v>
      </c>
      <c r="R1190" s="486">
        <v>0.10999999940395355</v>
      </c>
      <c r="S1190" s="486"/>
      <c r="T1190">
        <v>43</v>
      </c>
      <c r="U1190" s="469" t="str">
        <f t="shared" si="307"/>
        <v>C58-R8</v>
      </c>
      <c r="V1190" s="968">
        <v>58</v>
      </c>
      <c r="W1190" s="470" t="s">
        <v>493</v>
      </c>
      <c r="X1190" s="470" t="s">
        <v>494</v>
      </c>
      <c r="Y1190" s="969">
        <v>8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C58-R6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0.84800925925925918</v>
      </c>
      <c r="Q1191" s="484">
        <f t="shared" ca="1" si="306"/>
        <v>0.8481481481481481</v>
      </c>
      <c r="R1191" s="486">
        <v>0.10999999940395355</v>
      </c>
      <c r="S1191" s="486"/>
      <c r="T1191">
        <v>43</v>
      </c>
      <c r="U1191" s="469" t="str">
        <f t="shared" si="307"/>
        <v>C58-R6</v>
      </c>
      <c r="V1191" s="968">
        <v>58</v>
      </c>
      <c r="W1191" s="470" t="s">
        <v>493</v>
      </c>
      <c r="X1191" s="470" t="s">
        <v>494</v>
      </c>
      <c r="Y1191" s="969">
        <v>6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C58-R4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0.84837962962962954</v>
      </c>
      <c r="Q1192" s="484">
        <f t="shared" ca="1" si="306"/>
        <v>0.84851851851851845</v>
      </c>
      <c r="R1192" s="486">
        <v>0.10999999940395355</v>
      </c>
      <c r="S1192" s="486"/>
      <c r="T1192">
        <v>43</v>
      </c>
      <c r="U1192" s="469" t="str">
        <f t="shared" si="307"/>
        <v>C58-R4</v>
      </c>
      <c r="V1192" s="968">
        <v>58</v>
      </c>
      <c r="W1192" s="470" t="s">
        <v>493</v>
      </c>
      <c r="X1192" s="470" t="s">
        <v>494</v>
      </c>
      <c r="Y1192" s="969">
        <v>4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C58-R2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0.84874999999999989</v>
      </c>
      <c r="Q1193" s="484">
        <f t="shared" ca="1" si="306"/>
        <v>0.84890046296296284</v>
      </c>
      <c r="R1193" s="486">
        <v>0.10999999940395355</v>
      </c>
      <c r="S1193" s="486"/>
      <c r="T1193">
        <v>43</v>
      </c>
      <c r="U1193" s="469" t="str">
        <f t="shared" si="307"/>
        <v>C58-R2</v>
      </c>
      <c r="V1193" s="968">
        <v>58</v>
      </c>
      <c r="W1193" s="470" t="s">
        <v>493</v>
      </c>
      <c r="X1193" s="470" t="s">
        <v>494</v>
      </c>
      <c r="Y1193" s="969">
        <v>2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C-R24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0.84917824074074066</v>
      </c>
      <c r="Q1194" s="484">
        <f t="shared" ca="1" si="306"/>
        <v>0.84932870370370361</v>
      </c>
      <c r="R1194" s="486">
        <v>0.10999999940395355</v>
      </c>
      <c r="S1194" s="486"/>
      <c r="T1194">
        <v>43</v>
      </c>
      <c r="U1194" s="469" t="str">
        <f t="shared" si="307"/>
        <v>C-R24</v>
      </c>
      <c r="V1194"/>
      <c r="W1194" s="470" t="s">
        <v>493</v>
      </c>
      <c r="X1194" s="470" t="s">
        <v>494</v>
      </c>
      <c r="Y1194">
        <v>24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C-R22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0.84959490740740728</v>
      </c>
      <c r="Q1195" s="484">
        <f t="shared" ca="1" si="306"/>
        <v>0.8497337962962962</v>
      </c>
      <c r="R1195" s="486">
        <v>0.10999999940395355</v>
      </c>
      <c r="S1195" s="486"/>
      <c r="T1195">
        <v>43</v>
      </c>
      <c r="U1195" s="469" t="str">
        <f t="shared" si="307"/>
        <v>C-R22</v>
      </c>
      <c r="V1195"/>
      <c r="W1195" s="470" t="s">
        <v>493</v>
      </c>
      <c r="X1195" s="470" t="s">
        <v>494</v>
      </c>
      <c r="Y1195">
        <v>22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C-R20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0.84997685185185179</v>
      </c>
      <c r="Q1196" s="484">
        <f t="shared" ca="1" si="306"/>
        <v>0.85015046296296293</v>
      </c>
      <c r="R1196" s="486">
        <v>0.10999999940395355</v>
      </c>
      <c r="S1196" s="486"/>
      <c r="T1196">
        <v>43</v>
      </c>
      <c r="U1196" s="469" t="str">
        <f t="shared" si="307"/>
        <v>C-R20</v>
      </c>
      <c r="V1196"/>
      <c r="W1196" s="470" t="s">
        <v>493</v>
      </c>
      <c r="X1196" s="470" t="s">
        <v>494</v>
      </c>
      <c r="Y1196">
        <v>20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C-R18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0.85040509259259256</v>
      </c>
      <c r="Q1197" s="484">
        <f t="shared" ca="1" si="306"/>
        <v>0.85056712962962955</v>
      </c>
      <c r="R1197" s="486">
        <v>0.10999999940395355</v>
      </c>
      <c r="S1197" s="486"/>
      <c r="T1197">
        <v>43</v>
      </c>
      <c r="U1197" s="469" t="str">
        <f t="shared" si="307"/>
        <v>C-R18</v>
      </c>
      <c r="V1197"/>
      <c r="W1197" s="470" t="s">
        <v>493</v>
      </c>
      <c r="X1197" s="470" t="s">
        <v>494</v>
      </c>
      <c r="Y1197">
        <v>18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C-R16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0.85081018518518514</v>
      </c>
      <c r="Q1198" s="484">
        <f t="shared" ca="1" si="306"/>
        <v>0.85097222222222213</v>
      </c>
      <c r="R1198" s="486">
        <v>0.10999999940395355</v>
      </c>
      <c r="S1198" s="486"/>
      <c r="T1198">
        <v>43</v>
      </c>
      <c r="U1198" s="469" t="str">
        <f t="shared" si="307"/>
        <v>C-R16</v>
      </c>
      <c r="V1198"/>
      <c r="W1198" s="470" t="s">
        <v>493</v>
      </c>
      <c r="X1198" s="470" t="s">
        <v>494</v>
      </c>
      <c r="Y1198">
        <v>16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C-R14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0.8512384259259258</v>
      </c>
      <c r="Q1199" s="484">
        <f t="shared" ca="1" si="306"/>
        <v>0.85141203703703694</v>
      </c>
      <c r="R1199" s="486">
        <v>0.10999999940395355</v>
      </c>
      <c r="S1199" s="486"/>
      <c r="T1199">
        <v>43</v>
      </c>
      <c r="U1199" s="469" t="str">
        <f t="shared" si="307"/>
        <v>C-R14</v>
      </c>
      <c r="V1199"/>
      <c r="W1199" s="470" t="s">
        <v>493</v>
      </c>
      <c r="X1199" s="470" t="s">
        <v>494</v>
      </c>
      <c r="Y1199">
        <v>14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C-R12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0.85167824074074061</v>
      </c>
      <c r="Q1200" s="484">
        <f t="shared" ca="1" si="306"/>
        <v>0.85185185185185175</v>
      </c>
      <c r="R1200" s="486">
        <v>0.10999999940395355</v>
      </c>
      <c r="S1200" s="486"/>
      <c r="T1200">
        <v>43</v>
      </c>
      <c r="U1200" s="469" t="str">
        <f t="shared" si="307"/>
        <v>C-R12</v>
      </c>
      <c r="V1200"/>
      <c r="W1200" s="470" t="s">
        <v>493</v>
      </c>
      <c r="X1200" s="470" t="s">
        <v>494</v>
      </c>
      <c r="Y1200">
        <v>12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C-R10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0.85212962962962957</v>
      </c>
      <c r="Q1201" s="484">
        <f t="shared" ca="1" si="306"/>
        <v>0.85226851851851848</v>
      </c>
      <c r="R1201" s="486">
        <v>0.10999999940395355</v>
      </c>
      <c r="S1201" s="486"/>
      <c r="T1201">
        <v>43</v>
      </c>
      <c r="U1201" s="469" t="str">
        <f t="shared" si="307"/>
        <v>C-R10</v>
      </c>
      <c r="V1201"/>
      <c r="W1201" s="470" t="s">
        <v>493</v>
      </c>
      <c r="X1201" s="470" t="s">
        <v>494</v>
      </c>
      <c r="Y1201">
        <v>10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C-R8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0.85255787037037034</v>
      </c>
      <c r="Q1202" s="484">
        <f t="shared" ca="1" si="306"/>
        <v>0.85269675925925925</v>
      </c>
      <c r="R1202" s="486">
        <v>0.10999999940395355</v>
      </c>
      <c r="S1202" s="486"/>
      <c r="T1202">
        <v>43</v>
      </c>
      <c r="U1202" s="469" t="str">
        <f t="shared" si="307"/>
        <v>C-R8</v>
      </c>
      <c r="V1202"/>
      <c r="W1202" s="470" t="s">
        <v>493</v>
      </c>
      <c r="X1202" s="470" t="s">
        <v>494</v>
      </c>
      <c r="Y1202">
        <v>8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C-R6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0.85297453703703707</v>
      </c>
      <c r="Q1203" s="484">
        <f t="shared" ca="1" si="306"/>
        <v>0.85314814814814821</v>
      </c>
      <c r="R1203" s="486">
        <v>0.10999999940395355</v>
      </c>
      <c r="S1203" s="486"/>
      <c r="T1203">
        <v>43</v>
      </c>
      <c r="U1203" s="469" t="str">
        <f t="shared" si="307"/>
        <v>C-R6</v>
      </c>
      <c r="V1203"/>
      <c r="W1203" s="470" t="s">
        <v>493</v>
      </c>
      <c r="X1203" s="470" t="s">
        <v>494</v>
      </c>
      <c r="Y1203">
        <v>6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C-R4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0.85343750000000007</v>
      </c>
      <c r="Q1204" s="484">
        <f t="shared" ca="1" si="306"/>
        <v>0.85357638888888898</v>
      </c>
      <c r="R1204" s="486">
        <v>0.10999999940395355</v>
      </c>
      <c r="S1204" s="486"/>
      <c r="T1204">
        <v>43</v>
      </c>
      <c r="U1204" s="469" t="str">
        <f t="shared" si="307"/>
        <v>C-R4</v>
      </c>
      <c r="V1204"/>
      <c r="W1204" s="470" t="s">
        <v>493</v>
      </c>
      <c r="X1204" s="470" t="s">
        <v>494</v>
      </c>
      <c r="Y1204">
        <v>4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C-R2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0.8538541666666668</v>
      </c>
      <c r="Q1205" s="484">
        <f t="shared" ca="1" si="306"/>
        <v>0.85400462962962975</v>
      </c>
      <c r="R1205" s="486">
        <v>0.10999999940395355</v>
      </c>
      <c r="S1205" s="486"/>
      <c r="T1205">
        <v>43</v>
      </c>
      <c r="U1205" s="469" t="str">
        <f t="shared" si="307"/>
        <v>C-R2</v>
      </c>
      <c r="V1205"/>
      <c r="W1205" s="470" t="s">
        <v>493</v>
      </c>
      <c r="X1205" s="470" t="s">
        <v>494</v>
      </c>
      <c r="Y1205">
        <v>2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C-R1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0.85428240740740757</v>
      </c>
      <c r="Q1206" s="484">
        <f t="shared" ca="1" si="306"/>
        <v>0.85442129629629648</v>
      </c>
      <c r="R1206" s="486">
        <v>0.10999999940395355</v>
      </c>
      <c r="S1206" s="486"/>
      <c r="T1206">
        <v>43</v>
      </c>
      <c r="U1206" s="469" t="str">
        <f t="shared" si="307"/>
        <v>C-R1</v>
      </c>
      <c r="V1206"/>
      <c r="W1206" s="470" t="s">
        <v>493</v>
      </c>
      <c r="X1206" s="470" t="s">
        <v>494</v>
      </c>
      <c r="Y1206">
        <v>1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C-R3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0.85465277777777793</v>
      </c>
      <c r="Q1207" s="484">
        <f t="shared" ca="1" si="306"/>
        <v>0.85482638888888907</v>
      </c>
      <c r="R1207" s="486">
        <v>0.10999999940395355</v>
      </c>
      <c r="S1207" s="486"/>
      <c r="T1207">
        <v>43</v>
      </c>
      <c r="U1207" s="469" t="str">
        <f t="shared" si="307"/>
        <v>C-R3</v>
      </c>
      <c r="V1207"/>
      <c r="W1207" s="470" t="s">
        <v>493</v>
      </c>
      <c r="X1207" s="470" t="s">
        <v>494</v>
      </c>
      <c r="Y1207">
        <v>3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C-R5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0.85506944444444466</v>
      </c>
      <c r="Q1208" s="484">
        <f t="shared" ca="1" si="306"/>
        <v>0.85520833333333357</v>
      </c>
      <c r="R1208" s="486">
        <v>0.10999999940395355</v>
      </c>
      <c r="S1208" s="486"/>
      <c r="T1208">
        <v>44</v>
      </c>
      <c r="U1208" s="469" t="str">
        <f t="shared" si="307"/>
        <v>C-R5</v>
      </c>
      <c r="V1208"/>
      <c r="W1208" s="470" t="s">
        <v>493</v>
      </c>
      <c r="X1208" s="470" t="s">
        <v>494</v>
      </c>
      <c r="Y1208">
        <v>5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C-R7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0.85549768518518543</v>
      </c>
      <c r="Q1209" s="484">
        <f t="shared" ca="1" si="306"/>
        <v>0.85565972222222242</v>
      </c>
      <c r="R1209" s="486">
        <v>0.10999999940395355</v>
      </c>
      <c r="S1209" s="486"/>
      <c r="T1209">
        <v>44</v>
      </c>
      <c r="U1209" s="469" t="str">
        <f t="shared" si="307"/>
        <v>C-R7</v>
      </c>
      <c r="V1209"/>
      <c r="W1209" s="470" t="s">
        <v>493</v>
      </c>
      <c r="X1209" s="470" t="s">
        <v>494</v>
      </c>
      <c r="Y1209">
        <v>7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C-R9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0.85593750000000024</v>
      </c>
      <c r="Q1210" s="484">
        <f t="shared" ca="1" si="306"/>
        <v>0.85607638888888915</v>
      </c>
      <c r="R1210" s="486">
        <v>0.10999999940395355</v>
      </c>
      <c r="S1210" s="486"/>
      <c r="T1210">
        <v>44</v>
      </c>
      <c r="U1210" s="469" t="str">
        <f t="shared" si="307"/>
        <v>C-R9</v>
      </c>
      <c r="V1210"/>
      <c r="W1210" s="470" t="s">
        <v>493</v>
      </c>
      <c r="X1210" s="470" t="s">
        <v>494</v>
      </c>
      <c r="Y1210">
        <v>9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C-R11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0.85636574074074101</v>
      </c>
      <c r="Q1211" s="484">
        <f t="shared" ca="1" si="306"/>
        <v>0.856527777777778</v>
      </c>
      <c r="R1211" s="486">
        <v>0.10999999940395355</v>
      </c>
      <c r="S1211" s="486"/>
      <c r="T1211">
        <v>44</v>
      </c>
      <c r="U1211" s="469" t="str">
        <f t="shared" si="307"/>
        <v>C-R11</v>
      </c>
      <c r="V1211"/>
      <c r="W1211" s="470" t="s">
        <v>493</v>
      </c>
      <c r="X1211" s="470" t="s">
        <v>494</v>
      </c>
      <c r="Y1211">
        <v>11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C-R13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0.85677083333333359</v>
      </c>
      <c r="Q1212" s="484">
        <f t="shared" ca="1" si="306"/>
        <v>0.85694444444444473</v>
      </c>
      <c r="R1212" s="486">
        <v>0.10999999940395355</v>
      </c>
      <c r="S1212" s="486"/>
      <c r="T1212">
        <v>44</v>
      </c>
      <c r="U1212" s="469" t="str">
        <f t="shared" si="307"/>
        <v>C-R13</v>
      </c>
      <c r="V1212"/>
      <c r="W1212" s="470" t="s">
        <v>493</v>
      </c>
      <c r="X1212" s="470" t="s">
        <v>494</v>
      </c>
      <c r="Y1212">
        <v>13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C-R15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0.85719907407407436</v>
      </c>
      <c r="Q1213" s="484">
        <f t="shared" ca="1" si="306"/>
        <v>0.85736111111111135</v>
      </c>
      <c r="R1213" s="486">
        <v>0.10999999940395355</v>
      </c>
      <c r="S1213" s="486"/>
      <c r="T1213">
        <v>44</v>
      </c>
      <c r="U1213" s="469" t="str">
        <f t="shared" si="307"/>
        <v>C-R15</v>
      </c>
      <c r="V1213"/>
      <c r="W1213" s="470" t="s">
        <v>493</v>
      </c>
      <c r="X1213" s="470" t="s">
        <v>494</v>
      </c>
      <c r="Y1213">
        <v>15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C-R17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0.85761574074074098</v>
      </c>
      <c r="Q1214" s="484">
        <f t="shared" ca="1" si="306"/>
        <v>0.85775462962962989</v>
      </c>
      <c r="R1214" s="486">
        <v>0.10999999940395355</v>
      </c>
      <c r="S1214" s="486"/>
      <c r="T1214">
        <v>44</v>
      </c>
      <c r="U1214" s="469" t="str">
        <f t="shared" si="307"/>
        <v>C-R17</v>
      </c>
      <c r="V1214"/>
      <c r="W1214" s="470" t="s">
        <v>493</v>
      </c>
      <c r="X1214" s="470" t="s">
        <v>494</v>
      </c>
      <c r="Y1214">
        <v>17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C-R19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0.85798611111111134</v>
      </c>
      <c r="Q1215" s="484">
        <f t="shared" ca="1" si="306"/>
        <v>0.85814814814814833</v>
      </c>
      <c r="R1215" s="486">
        <v>0.10999999940395355</v>
      </c>
      <c r="S1215" s="486"/>
      <c r="T1215">
        <v>44</v>
      </c>
      <c r="U1215" s="469" t="str">
        <f t="shared" si="307"/>
        <v>C-R19</v>
      </c>
      <c r="V1215"/>
      <c r="W1215" s="470" t="s">
        <v>493</v>
      </c>
      <c r="X1215" s="470" t="s">
        <v>494</v>
      </c>
      <c r="Y1215">
        <v>19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C-R21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0.85839120370370392</v>
      </c>
      <c r="Q1216" s="484">
        <f t="shared" ca="1" si="306"/>
        <v>0.85854166666666687</v>
      </c>
      <c r="R1216" s="486">
        <v>0.10999999940395355</v>
      </c>
      <c r="S1216" s="486"/>
      <c r="T1216">
        <v>44</v>
      </c>
      <c r="U1216" s="469" t="str">
        <f t="shared" si="307"/>
        <v>C-R21</v>
      </c>
      <c r="V1216"/>
      <c r="W1216" s="470" t="s">
        <v>493</v>
      </c>
      <c r="X1216" s="470" t="s">
        <v>494</v>
      </c>
      <c r="Y1216">
        <v>21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C-R23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0.85880787037037054</v>
      </c>
      <c r="Q1217" s="484">
        <f t="shared" ca="1" si="306"/>
        <v>0.85898148148148168</v>
      </c>
      <c r="R1217" s="486">
        <v>0.10999999940395355</v>
      </c>
      <c r="S1217" s="486"/>
      <c r="T1217">
        <v>44</v>
      </c>
      <c r="U1217" s="469" t="str">
        <f t="shared" si="307"/>
        <v>C-R23</v>
      </c>
      <c r="V1217"/>
      <c r="W1217" s="470" t="s">
        <v>493</v>
      </c>
      <c r="X1217" s="470" t="s">
        <v>494</v>
      </c>
      <c r="Y1217">
        <v>23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C-R25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0.85923611111111131</v>
      </c>
      <c r="Q1218" s="484">
        <f t="shared" ca="1" si="306"/>
        <v>0.85940972222222245</v>
      </c>
      <c r="R1218" s="486">
        <v>0.10999999940395355</v>
      </c>
      <c r="S1218" s="486"/>
      <c r="T1218">
        <v>44</v>
      </c>
      <c r="U1218" s="469" t="str">
        <f t="shared" si="307"/>
        <v>C-R25</v>
      </c>
      <c r="V1218"/>
      <c r="W1218" s="470" t="s">
        <v>493</v>
      </c>
      <c r="X1218" s="470" t="s">
        <v>494</v>
      </c>
      <c r="Y1218">
        <v>25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C-R27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0.85967592592592612</v>
      </c>
      <c r="Q1219" s="484">
        <f t="shared" ca="1" si="306"/>
        <v>0.85982638888888907</v>
      </c>
      <c r="R1219" s="486">
        <v>0.10999999940395355</v>
      </c>
      <c r="S1219" s="486"/>
      <c r="T1219">
        <v>44</v>
      </c>
      <c r="U1219" s="469" t="str">
        <f t="shared" si="307"/>
        <v>C-R27</v>
      </c>
      <c r="V1219"/>
      <c r="W1219" s="470" t="s">
        <v>493</v>
      </c>
      <c r="X1219" s="470" t="s">
        <v>494</v>
      </c>
      <c r="Y1219">
        <v>27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C-R29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0.86006944444444466</v>
      </c>
      <c r="Q1220" s="484">
        <f t="shared" ca="1" si="306"/>
        <v>0.86020833333333357</v>
      </c>
      <c r="R1220" s="486">
        <v>0.10999999940395355</v>
      </c>
      <c r="S1220" s="486"/>
      <c r="T1220">
        <v>44</v>
      </c>
      <c r="U1220" s="469" t="str">
        <f t="shared" si="307"/>
        <v>C-R29</v>
      </c>
      <c r="V1220"/>
      <c r="W1220" s="470" t="s">
        <v>493</v>
      </c>
      <c r="X1220" s="470" t="s">
        <v>494</v>
      </c>
      <c r="Y1220">
        <v>29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C-R31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0.86047453703703725</v>
      </c>
      <c r="Q1221" s="484">
        <f t="shared" ca="1" si="306"/>
        <v>0.86063657407407423</v>
      </c>
      <c r="R1221" s="486">
        <v>0.10999999940395355</v>
      </c>
      <c r="S1221" s="486"/>
      <c r="T1221">
        <v>44</v>
      </c>
      <c r="U1221" s="469" t="str">
        <f t="shared" si="307"/>
        <v>C-R31</v>
      </c>
      <c r="V1221"/>
      <c r="W1221" s="470" t="s">
        <v>493</v>
      </c>
      <c r="X1221" s="470" t="s">
        <v>494</v>
      </c>
      <c r="Y1221">
        <v>31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C-R33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0.86086805555555568</v>
      </c>
      <c r="Q1222" s="484">
        <f t="shared" ca="1" si="306"/>
        <v>0.86103009259259267</v>
      </c>
      <c r="R1222" s="486">
        <v>0.10999999940395355</v>
      </c>
      <c r="S1222" s="486"/>
      <c r="T1222">
        <v>44</v>
      </c>
      <c r="U1222" s="469" t="str">
        <f t="shared" si="307"/>
        <v>C-R33</v>
      </c>
      <c r="V1222"/>
      <c r="W1222" s="470" t="s">
        <v>493</v>
      </c>
      <c r="X1222" s="470" t="s">
        <v>494</v>
      </c>
      <c r="Y1222">
        <v>33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C-R35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0.86131944444444453</v>
      </c>
      <c r="Q1223" s="484">
        <f t="shared" ca="1" si="306"/>
        <v>0.86145833333333344</v>
      </c>
      <c r="R1223" s="486">
        <v>0.10999999940395355</v>
      </c>
      <c r="S1223" s="486"/>
      <c r="T1223">
        <v>44</v>
      </c>
      <c r="U1223" s="469" t="str">
        <f t="shared" si="307"/>
        <v>C-R35</v>
      </c>
      <c r="V1223"/>
      <c r="W1223" s="470" t="s">
        <v>493</v>
      </c>
      <c r="X1223" s="470" t="s">
        <v>494</v>
      </c>
      <c r="Y1223">
        <v>35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C-R37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0.86168981481481488</v>
      </c>
      <c r="Q1224" s="484">
        <f t="shared" ca="1" si="306"/>
        <v>0.86186342592592602</v>
      </c>
      <c r="R1224" s="486">
        <v>0.10999999940395355</v>
      </c>
      <c r="S1224" s="486"/>
      <c r="T1224">
        <v>44</v>
      </c>
      <c r="U1224" s="469" t="str">
        <f t="shared" si="307"/>
        <v>C-R37</v>
      </c>
      <c r="V1224"/>
      <c r="W1224" s="470" t="s">
        <v>493</v>
      </c>
      <c r="X1224" s="470" t="s">
        <v>494</v>
      </c>
      <c r="Y1224">
        <v>37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C-R39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0.86211805555555565</v>
      </c>
      <c r="Q1225" s="484">
        <f t="shared" ca="1" si="306"/>
        <v>0.86228009259259264</v>
      </c>
      <c r="R1225" s="486">
        <v>0.10999999940395355</v>
      </c>
      <c r="S1225" s="486"/>
      <c r="T1225">
        <v>44</v>
      </c>
      <c r="U1225" s="469" t="str">
        <f t="shared" si="307"/>
        <v>C-R39</v>
      </c>
      <c r="V1225"/>
      <c r="W1225" s="470" t="s">
        <v>493</v>
      </c>
      <c r="X1225" s="470" t="s">
        <v>494</v>
      </c>
      <c r="Y1225">
        <v>39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C-R41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0.86253472222222227</v>
      </c>
      <c r="Q1226" s="484">
        <f t="shared" ca="1" si="306"/>
        <v>0.86267361111111118</v>
      </c>
      <c r="R1226" s="486">
        <v>0.10999999940395355</v>
      </c>
      <c r="S1226" s="486"/>
      <c r="T1226">
        <v>44</v>
      </c>
      <c r="U1226" s="469" t="str">
        <f t="shared" si="307"/>
        <v>C-R41</v>
      </c>
      <c r="V1226"/>
      <c r="W1226" s="470" t="s">
        <v>493</v>
      </c>
      <c r="X1226" s="470" t="s">
        <v>494</v>
      </c>
      <c r="Y1226">
        <v>41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C-R40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0.86293981481481485</v>
      </c>
      <c r="Q1227" s="484">
        <f t="shared" ca="1" si="306"/>
        <v>0.86310185185185184</v>
      </c>
      <c r="R1227" s="486">
        <v>0.10999999940395355</v>
      </c>
      <c r="S1227" s="486"/>
      <c r="T1227">
        <v>44</v>
      </c>
      <c r="U1227" s="469" t="str">
        <f t="shared" si="307"/>
        <v>C-R40</v>
      </c>
      <c r="V1227"/>
      <c r="W1227" s="470" t="s">
        <v>493</v>
      </c>
      <c r="X1227" s="470" t="s">
        <v>494</v>
      </c>
      <c r="Y1227">
        <v>40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C-R38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0.86335648148148147</v>
      </c>
      <c r="Q1228" s="484">
        <f t="shared" ca="1" si="306"/>
        <v>0.86349537037037039</v>
      </c>
      <c r="R1228" s="486">
        <v>0.10999999940395355</v>
      </c>
      <c r="S1228" s="486"/>
      <c r="T1228">
        <v>44</v>
      </c>
      <c r="U1228" s="469" t="str">
        <f t="shared" si="307"/>
        <v>C-R38</v>
      </c>
      <c r="V1228"/>
      <c r="W1228" s="470" t="s">
        <v>493</v>
      </c>
      <c r="X1228" s="470" t="s">
        <v>494</v>
      </c>
      <c r="Y1228">
        <v>38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C-R36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0.86372685185185183</v>
      </c>
      <c r="Q1229" s="484">
        <f t="shared" ca="1" si="306"/>
        <v>0.86388888888888882</v>
      </c>
      <c r="R1229" s="486">
        <v>0.10999999940395355</v>
      </c>
      <c r="S1229" s="486"/>
      <c r="T1229">
        <v>44</v>
      </c>
      <c r="U1229" s="469" t="str">
        <f t="shared" si="307"/>
        <v>C-R36</v>
      </c>
      <c r="V1229"/>
      <c r="W1229" s="470" t="s">
        <v>493</v>
      </c>
      <c r="X1229" s="470" t="s">
        <v>494</v>
      </c>
      <c r="Y1229">
        <v>36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C-R34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0.86417824074074068</v>
      </c>
      <c r="Q1230" s="484">
        <f t="shared" ca="1" si="306"/>
        <v>0.86434027777777767</v>
      </c>
      <c r="R1230" s="486">
        <v>0.10999999940395355</v>
      </c>
      <c r="S1230" s="486"/>
      <c r="T1230">
        <v>44</v>
      </c>
      <c r="U1230" s="469" t="str">
        <f t="shared" si="307"/>
        <v>C-R34</v>
      </c>
      <c r="V1230"/>
      <c r="W1230" s="470" t="s">
        <v>493</v>
      </c>
      <c r="X1230" s="470" t="s">
        <v>494</v>
      </c>
      <c r="Y1230">
        <v>34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C-R32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0.86460648148148134</v>
      </c>
      <c r="Q1231" s="484">
        <f t="shared" ca="1" si="306"/>
        <v>0.86475694444444429</v>
      </c>
      <c r="R1231" s="486">
        <v>0.10999999940395355</v>
      </c>
      <c r="S1231" s="486"/>
      <c r="T1231">
        <v>44</v>
      </c>
      <c r="U1231" s="469" t="str">
        <f t="shared" si="307"/>
        <v>C-R32</v>
      </c>
      <c r="V1231"/>
      <c r="W1231" s="470" t="s">
        <v>493</v>
      </c>
      <c r="X1231" s="470" t="s">
        <v>494</v>
      </c>
      <c r="Y1231">
        <v>32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C-R30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0.86504629629629615</v>
      </c>
      <c r="Q1232" s="484">
        <f t="shared" ca="1" si="306"/>
        <v>0.86518518518518506</v>
      </c>
      <c r="R1232" s="486">
        <v>0.10999999940395355</v>
      </c>
      <c r="S1232" s="486"/>
      <c r="T1232">
        <v>44</v>
      </c>
      <c r="U1232" s="469" t="str">
        <f t="shared" si="307"/>
        <v>C-R30</v>
      </c>
      <c r="V1232"/>
      <c r="W1232" s="470" t="s">
        <v>493</v>
      </c>
      <c r="X1232" s="470" t="s">
        <v>494</v>
      </c>
      <c r="Y1232">
        <v>30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C-R28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0.86545138888888873</v>
      </c>
      <c r="Q1233" s="484">
        <f t="shared" ca="1" si="306"/>
        <v>0.86562499999999987</v>
      </c>
      <c r="R1233" s="486">
        <v>0.10999999940395355</v>
      </c>
      <c r="S1233" s="486"/>
      <c r="T1233">
        <v>44</v>
      </c>
      <c r="U1233" s="469" t="str">
        <f t="shared" si="307"/>
        <v>C-R28</v>
      </c>
      <c r="V1233"/>
      <c r="W1233" s="470" t="s">
        <v>493</v>
      </c>
      <c r="X1233" s="470" t="s">
        <v>494</v>
      </c>
      <c r="Y1233">
        <v>28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C-R26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0.86589120370370354</v>
      </c>
      <c r="Q1234" s="484">
        <f t="shared" ca="1" si="306"/>
        <v>0.86606481481481468</v>
      </c>
      <c r="R1234" s="486">
        <v>0.10999999940395355</v>
      </c>
      <c r="S1234" s="486"/>
      <c r="T1234">
        <v>45</v>
      </c>
      <c r="U1234" s="469" t="str">
        <f t="shared" si="307"/>
        <v>C-R26</v>
      </c>
      <c r="V1234"/>
      <c r="W1234" s="470" t="s">
        <v>493</v>
      </c>
      <c r="X1234" s="470" t="s">
        <v>494</v>
      </c>
      <c r="Y1234">
        <v>26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C-R24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0.8663425925925925</v>
      </c>
      <c r="Q1235" s="484">
        <f t="shared" ca="1" si="306"/>
        <v>0.86651620370370364</v>
      </c>
      <c r="R1235" s="486">
        <v>0.10999999940395355</v>
      </c>
      <c r="S1235" s="486"/>
      <c r="T1235">
        <v>45</v>
      </c>
      <c r="U1235" s="469" t="str">
        <f t="shared" si="307"/>
        <v>C-R24</v>
      </c>
      <c r="V1235"/>
      <c r="W1235" s="470" t="s">
        <v>493</v>
      </c>
      <c r="X1235" s="470" t="s">
        <v>494</v>
      </c>
      <c r="Y1235">
        <v>24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C-R22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0.86679398148148146</v>
      </c>
      <c r="Q1236" s="484">
        <f t="shared" ca="1" si="306"/>
        <v>0.86693287037037037</v>
      </c>
      <c r="R1236" s="486">
        <v>0.10999999940395355</v>
      </c>
      <c r="S1236" s="486"/>
      <c r="T1236">
        <v>45</v>
      </c>
      <c r="U1236" s="469" t="str">
        <f t="shared" si="307"/>
        <v>C-R22</v>
      </c>
      <c r="V1236"/>
      <c r="W1236" s="470" t="s">
        <v>493</v>
      </c>
      <c r="X1236" s="470" t="s">
        <v>494</v>
      </c>
      <c r="Y1236">
        <v>22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C-R20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0.86719907407407404</v>
      </c>
      <c r="Q1237" s="484">
        <f t="shared" ca="1" si="306"/>
        <v>0.86734953703703699</v>
      </c>
      <c r="R1237" s="486">
        <v>0.10999999940395355</v>
      </c>
      <c r="S1237" s="486"/>
      <c r="T1237">
        <v>45</v>
      </c>
      <c r="U1237" s="469" t="str">
        <f t="shared" si="307"/>
        <v>C-R20</v>
      </c>
      <c r="V1237"/>
      <c r="W1237" s="470" t="s">
        <v>493</v>
      </c>
      <c r="X1237" s="470" t="s">
        <v>494</v>
      </c>
      <c r="Y1237">
        <v>20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C-R18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0.86760416666666662</v>
      </c>
      <c r="Q1238" s="484">
        <f t="shared" ca="1" si="306"/>
        <v>0.86776620370370361</v>
      </c>
      <c r="R1238" s="486">
        <v>0.10999999940395355</v>
      </c>
      <c r="S1238" s="486"/>
      <c r="T1238">
        <v>45</v>
      </c>
      <c r="U1238" s="469" t="str">
        <f t="shared" si="307"/>
        <v>C-R18</v>
      </c>
      <c r="V1238"/>
      <c r="W1238" s="470" t="s">
        <v>493</v>
      </c>
      <c r="X1238" s="470" t="s">
        <v>494</v>
      </c>
      <c r="Y1238">
        <v>18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C-R16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0.86805555555555547</v>
      </c>
      <c r="Q1239" s="484">
        <f t="shared" ca="1" si="306"/>
        <v>0.86820601851851842</v>
      </c>
      <c r="R1239" s="486">
        <v>0.10999999940395355</v>
      </c>
      <c r="S1239" s="486"/>
      <c r="T1239">
        <v>45</v>
      </c>
      <c r="U1239" s="469" t="str">
        <f t="shared" si="307"/>
        <v>C-R16</v>
      </c>
      <c r="V1239"/>
      <c r="W1239" s="470" t="s">
        <v>493</v>
      </c>
      <c r="X1239" s="470" t="s">
        <v>494</v>
      </c>
      <c r="Y1239">
        <v>16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C-R14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0.86843749999999986</v>
      </c>
      <c r="Q1240" s="484">
        <f t="shared" ca="1" si="306"/>
        <v>0.86859953703703685</v>
      </c>
      <c r="R1240" s="486">
        <v>0.10999999940395355</v>
      </c>
      <c r="S1240" s="486"/>
      <c r="T1240">
        <v>45</v>
      </c>
      <c r="U1240" s="469" t="str">
        <f t="shared" si="307"/>
        <v>C-R14</v>
      </c>
      <c r="V1240"/>
      <c r="W1240" s="470" t="s">
        <v>493</v>
      </c>
      <c r="X1240" s="470" t="s">
        <v>494</v>
      </c>
      <c r="Y1240">
        <v>14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C-R12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0.86883101851851829</v>
      </c>
      <c r="Q1241" s="484">
        <f t="shared" ca="1" si="306"/>
        <v>0.86900462962962943</v>
      </c>
      <c r="R1241" s="486">
        <v>0.10999999940395355</v>
      </c>
      <c r="S1241" s="486"/>
      <c r="T1241">
        <v>45</v>
      </c>
      <c r="U1241" s="469" t="str">
        <f t="shared" si="307"/>
        <v>C-R12</v>
      </c>
      <c r="V1241"/>
      <c r="W1241" s="470" t="s">
        <v>493</v>
      </c>
      <c r="X1241" s="470" t="s">
        <v>494</v>
      </c>
      <c r="Y1241">
        <v>12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C-R10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0.86924768518518503</v>
      </c>
      <c r="Q1242" s="484">
        <f t="shared" ca="1" si="306"/>
        <v>0.86938657407407394</v>
      </c>
      <c r="R1242" s="486">
        <v>0.10999999940395355</v>
      </c>
      <c r="S1242" s="486"/>
      <c r="T1242">
        <v>45</v>
      </c>
      <c r="U1242" s="469" t="str">
        <f t="shared" si="307"/>
        <v>C-R10</v>
      </c>
      <c r="V1242"/>
      <c r="W1242" s="470" t="s">
        <v>493</v>
      </c>
      <c r="X1242" s="470" t="s">
        <v>494</v>
      </c>
      <c r="Y1242">
        <v>10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C-R8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0.86961805555555538</v>
      </c>
      <c r="Q1243" s="484">
        <f t="shared" ca="1" si="306"/>
        <v>0.86978009259259237</v>
      </c>
      <c r="R1243" s="486">
        <v>0.10999999940395355</v>
      </c>
      <c r="S1243" s="486"/>
      <c r="T1243">
        <v>45</v>
      </c>
      <c r="U1243" s="469" t="str">
        <f t="shared" si="307"/>
        <v>C-R8</v>
      </c>
      <c r="V1243"/>
      <c r="W1243" s="470" t="s">
        <v>493</v>
      </c>
      <c r="X1243" s="470" t="s">
        <v>494</v>
      </c>
      <c r="Y1243">
        <v>8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C-R6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0.87004629629629604</v>
      </c>
      <c r="Q1244" s="484">
        <f t="shared" ca="1" si="306"/>
        <v>0.87020833333333303</v>
      </c>
      <c r="R1244" s="486">
        <v>0.10999999940395355</v>
      </c>
      <c r="S1244" s="486"/>
      <c r="T1244">
        <v>45</v>
      </c>
      <c r="U1244" s="469" t="str">
        <f t="shared" si="307"/>
        <v>C-R6</v>
      </c>
      <c r="V1244"/>
      <c r="W1244" s="470" t="s">
        <v>493</v>
      </c>
      <c r="X1244" s="470" t="s">
        <v>494</v>
      </c>
      <c r="Y1244">
        <v>6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C-R4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0.87043981481481447</v>
      </c>
      <c r="Q1245" s="484">
        <f t="shared" ca="1" si="306"/>
        <v>0.87057870370370338</v>
      </c>
      <c r="R1245" s="486">
        <v>0.10999999940395355</v>
      </c>
      <c r="S1245" s="486"/>
      <c r="T1245">
        <v>45</v>
      </c>
      <c r="U1245" s="469" t="str">
        <f t="shared" si="307"/>
        <v>C-R4</v>
      </c>
      <c r="V1245"/>
      <c r="W1245" s="470" t="s">
        <v>493</v>
      </c>
      <c r="X1245" s="470" t="s">
        <v>494</v>
      </c>
      <c r="Y1245">
        <v>4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C-R2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0.87082175925925898</v>
      </c>
      <c r="Q1246" s="484">
        <f t="shared" ca="1" si="306"/>
        <v>0.87096064814814789</v>
      </c>
      <c r="R1246" s="486">
        <v>0.10999999940395355</v>
      </c>
      <c r="S1246" s="486"/>
      <c r="T1246">
        <v>45</v>
      </c>
      <c r="U1246" s="469" t="str">
        <f t="shared" si="307"/>
        <v>C-R2</v>
      </c>
      <c r="V1246"/>
      <c r="W1246" s="470" t="s">
        <v>493</v>
      </c>
      <c r="X1246" s="470" t="s">
        <v>494</v>
      </c>
      <c r="Y1246">
        <v>2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C-R1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0.87121527777777752</v>
      </c>
      <c r="Q1247" s="484">
        <f t="shared" ca="1" si="306"/>
        <v>0.87137731481481451</v>
      </c>
      <c r="R1247" s="486">
        <v>0.10999999940395355</v>
      </c>
      <c r="S1247" s="486"/>
      <c r="T1247">
        <v>45</v>
      </c>
      <c r="U1247" s="469" t="str">
        <f t="shared" si="307"/>
        <v>C-R1</v>
      </c>
      <c r="V1247"/>
      <c r="W1247" s="470" t="s">
        <v>493</v>
      </c>
      <c r="X1247" s="470" t="s">
        <v>494</v>
      </c>
      <c r="Y1247">
        <v>1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C-R3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0.87160879629629595</v>
      </c>
      <c r="Q1248" s="484">
        <f t="shared" ca="1" si="306"/>
        <v>0.87177083333333294</v>
      </c>
      <c r="R1248" s="486">
        <v>0.10999999940395355</v>
      </c>
      <c r="S1248" s="486"/>
      <c r="T1248">
        <v>45</v>
      </c>
      <c r="U1248" s="469" t="str">
        <f t="shared" si="307"/>
        <v>C-R3</v>
      </c>
      <c r="V1248"/>
      <c r="W1248" s="470" t="s">
        <v>493</v>
      </c>
      <c r="X1248" s="470" t="s">
        <v>494</v>
      </c>
      <c r="Y1248">
        <v>3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C-R5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0.87201388888888853</v>
      </c>
      <c r="Q1249" s="484">
        <f t="shared" ca="1" si="306"/>
        <v>0.87216435185185148</v>
      </c>
      <c r="R1249" s="486">
        <v>0.10999999940395355</v>
      </c>
      <c r="S1249" s="486"/>
      <c r="T1249">
        <v>45</v>
      </c>
      <c r="U1249" s="469" t="str">
        <f t="shared" si="307"/>
        <v>C-R5</v>
      </c>
      <c r="V1249"/>
      <c r="W1249" s="470" t="s">
        <v>493</v>
      </c>
      <c r="X1249" s="470" t="s">
        <v>494</v>
      </c>
      <c r="Y1249">
        <v>5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C-R7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0.87245370370370334</v>
      </c>
      <c r="Q1250" s="484">
        <f t="shared" ca="1" si="306"/>
        <v>0.87259259259259225</v>
      </c>
      <c r="R1250" s="486">
        <v>0.10999999940395355</v>
      </c>
      <c r="S1250" s="486"/>
      <c r="T1250">
        <v>45</v>
      </c>
      <c r="U1250" s="469" t="str">
        <f t="shared" si="307"/>
        <v>C-R7</v>
      </c>
      <c r="V1250"/>
      <c r="W1250" s="470" t="s">
        <v>493</v>
      </c>
      <c r="X1250" s="470" t="s">
        <v>494</v>
      </c>
      <c r="Y1250">
        <v>7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C-R9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0.87284722222222189</v>
      </c>
      <c r="Q1251" s="484">
        <f t="shared" ca="1" si="306"/>
        <v>0.87299768518518484</v>
      </c>
      <c r="R1251" s="486">
        <v>0.10999999940395355</v>
      </c>
      <c r="S1251" s="486"/>
      <c r="T1251">
        <v>45</v>
      </c>
      <c r="U1251" s="469" t="str">
        <f t="shared" si="307"/>
        <v>C-R9</v>
      </c>
      <c r="V1251"/>
      <c r="W1251" s="470" t="s">
        <v>493</v>
      </c>
      <c r="X1251" s="470" t="s">
        <v>494</v>
      </c>
      <c r="Y1251">
        <v>9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C-R11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0.87324074074074043</v>
      </c>
      <c r="Q1252" s="484">
        <f t="shared" ref="Q1252:Q1315" ca="1" si="321">P1252+TIME(0,0,RANDBETWEEN(12,15))</f>
        <v>0.87337962962962934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C-R11</v>
      </c>
      <c r="V1252"/>
      <c r="W1252" s="470" t="s">
        <v>493</v>
      </c>
      <c r="X1252" s="470" t="s">
        <v>494</v>
      </c>
      <c r="Y1252">
        <v>11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C-R13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0.87364583333333301</v>
      </c>
      <c r="Q1253" s="484">
        <f t="shared" ca="1" si="321"/>
        <v>0.87378472222222192</v>
      </c>
      <c r="R1253" s="486">
        <v>0.10999999940395355</v>
      </c>
      <c r="S1253" s="486"/>
      <c r="T1253">
        <v>45</v>
      </c>
      <c r="U1253" s="469" t="str">
        <f t="shared" si="322"/>
        <v>C-R13</v>
      </c>
      <c r="V1253"/>
      <c r="W1253" s="470" t="s">
        <v>493</v>
      </c>
      <c r="X1253" s="470" t="s">
        <v>494</v>
      </c>
      <c r="Y1253">
        <v>13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C-R15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0.87402777777777751</v>
      </c>
      <c r="Q1254" s="484">
        <f t="shared" ca="1" si="321"/>
        <v>0.8741898148148145</v>
      </c>
      <c r="R1254" s="486">
        <v>0.10999999940395355</v>
      </c>
      <c r="S1254" s="486"/>
      <c r="T1254">
        <v>45</v>
      </c>
      <c r="U1254" s="469" t="str">
        <f t="shared" si="322"/>
        <v>C-R15</v>
      </c>
      <c r="V1254"/>
      <c r="W1254" s="470" t="s">
        <v>493</v>
      </c>
      <c r="X1254" s="470" t="s">
        <v>494</v>
      </c>
      <c r="Y1254">
        <v>15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C-R17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0.87447916666666636</v>
      </c>
      <c r="Q1255" s="484">
        <f t="shared" ca="1" si="321"/>
        <v>0.8746527777777775</v>
      </c>
      <c r="R1255" s="486">
        <v>0.10999999940395355</v>
      </c>
      <c r="S1255" s="486"/>
      <c r="T1255">
        <v>45</v>
      </c>
      <c r="U1255" s="469" t="str">
        <f t="shared" si="322"/>
        <v>C-R17</v>
      </c>
      <c r="V1255"/>
      <c r="W1255" s="470" t="s">
        <v>493</v>
      </c>
      <c r="X1255" s="470" t="s">
        <v>494</v>
      </c>
      <c r="Y1255">
        <v>17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C-R19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0.87494212962962936</v>
      </c>
      <c r="Q1256" s="484">
        <f t="shared" ca="1" si="321"/>
        <v>0.8751157407407405</v>
      </c>
      <c r="R1256" s="486">
        <v>0.10999999940395355</v>
      </c>
      <c r="S1256" s="486"/>
      <c r="T1256">
        <v>45</v>
      </c>
      <c r="U1256" s="469" t="str">
        <f t="shared" si="322"/>
        <v>C-R19</v>
      </c>
      <c r="V1256"/>
      <c r="W1256" s="470" t="s">
        <v>493</v>
      </c>
      <c r="X1256" s="470" t="s">
        <v>494</v>
      </c>
      <c r="Y1256">
        <v>19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C-R21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0.87534722222222194</v>
      </c>
      <c r="Q1257" s="484">
        <f t="shared" ca="1" si="321"/>
        <v>0.87552083333333308</v>
      </c>
      <c r="R1257" s="486">
        <v>0.10999999940395355</v>
      </c>
      <c r="S1257" s="486"/>
      <c r="T1257">
        <v>45</v>
      </c>
      <c r="U1257" s="469" t="str">
        <f t="shared" si="322"/>
        <v>C-R21</v>
      </c>
      <c r="V1257"/>
      <c r="W1257" s="470" t="s">
        <v>493</v>
      </c>
      <c r="X1257" s="470" t="s">
        <v>494</v>
      </c>
      <c r="Y1257">
        <v>21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C-R23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0.87578703703703675</v>
      </c>
      <c r="Q1258" s="484">
        <f t="shared" ca="1" si="321"/>
        <v>0.8759374999999997</v>
      </c>
      <c r="R1258" s="486">
        <v>0.10999999940395355</v>
      </c>
      <c r="S1258" s="486"/>
      <c r="T1258">
        <v>45</v>
      </c>
      <c r="U1258" s="469" t="str">
        <f t="shared" si="322"/>
        <v>C-R23</v>
      </c>
      <c r="V1258"/>
      <c r="W1258" s="470" t="s">
        <v>493</v>
      </c>
      <c r="X1258" s="470" t="s">
        <v>494</v>
      </c>
      <c r="Y1258">
        <v>23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C-R25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0.87619212962962933</v>
      </c>
      <c r="Q1259" s="484">
        <f t="shared" ca="1" si="321"/>
        <v>0.87633101851851825</v>
      </c>
      <c r="R1259" s="486">
        <v>0.10999999940395355</v>
      </c>
      <c r="S1259" s="486"/>
      <c r="T1259">
        <v>45</v>
      </c>
      <c r="U1259" s="469" t="str">
        <f t="shared" si="322"/>
        <v>C-R25</v>
      </c>
      <c r="V1259"/>
      <c r="W1259" s="470" t="s">
        <v>493</v>
      </c>
      <c r="X1259" s="470" t="s">
        <v>494</v>
      </c>
      <c r="Y1259">
        <v>25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C-R27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0.87657407407407384</v>
      </c>
      <c r="Q1260" s="484">
        <f t="shared" ca="1" si="321"/>
        <v>0.87672453703703679</v>
      </c>
      <c r="R1260" s="486">
        <v>0.10999999940395355</v>
      </c>
      <c r="S1260" s="486"/>
      <c r="T1260">
        <v>46</v>
      </c>
      <c r="U1260" s="469" t="str">
        <f t="shared" si="322"/>
        <v>C-R27</v>
      </c>
      <c r="V1260"/>
      <c r="W1260" s="470" t="s">
        <v>493</v>
      </c>
      <c r="X1260" s="470" t="s">
        <v>494</v>
      </c>
      <c r="Y1260">
        <v>27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C-R29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0.87701388888888865</v>
      </c>
      <c r="Q1261" s="484">
        <f t="shared" ca="1" si="321"/>
        <v>0.87717592592592564</v>
      </c>
      <c r="R1261" s="486">
        <v>0.10999999940395355</v>
      </c>
      <c r="S1261" s="486"/>
      <c r="T1261">
        <v>46</v>
      </c>
      <c r="U1261" s="469" t="str">
        <f t="shared" si="322"/>
        <v>C-R29</v>
      </c>
      <c r="V1261"/>
      <c r="W1261" s="470" t="s">
        <v>493</v>
      </c>
      <c r="X1261" s="470" t="s">
        <v>494</v>
      </c>
      <c r="Y1261">
        <v>29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C-R31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0.87744212962962931</v>
      </c>
      <c r="Q1262" s="484">
        <f t="shared" ca="1" si="321"/>
        <v>0.87758101851851822</v>
      </c>
      <c r="R1262" s="486">
        <v>0.10999999940395355</v>
      </c>
      <c r="S1262" s="486"/>
      <c r="T1262">
        <v>46</v>
      </c>
      <c r="U1262" s="469" t="str">
        <f t="shared" si="322"/>
        <v>C-R31</v>
      </c>
      <c r="V1262"/>
      <c r="W1262" s="470" t="s">
        <v>493</v>
      </c>
      <c r="X1262" s="470" t="s">
        <v>494</v>
      </c>
      <c r="Y1262">
        <v>31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C-R33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0.87787037037037008</v>
      </c>
      <c r="Q1263" s="484">
        <f t="shared" ca="1" si="321"/>
        <v>0.87802083333333303</v>
      </c>
      <c r="R1263" s="486">
        <v>0.10999999940395355</v>
      </c>
      <c r="S1263" s="486"/>
      <c r="T1263">
        <v>46</v>
      </c>
      <c r="U1263" s="469" t="str">
        <f t="shared" si="322"/>
        <v>C-R33</v>
      </c>
      <c r="V1263"/>
      <c r="W1263" s="470" t="s">
        <v>493</v>
      </c>
      <c r="X1263" s="470" t="s">
        <v>494</v>
      </c>
      <c r="Y1263">
        <v>33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C-R35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0.8782870370370367</v>
      </c>
      <c r="Q1264" s="484">
        <f t="shared" ca="1" si="321"/>
        <v>0.87843749999999965</v>
      </c>
      <c r="R1264" s="486">
        <v>0.10999999940395355</v>
      </c>
      <c r="S1264" s="486"/>
      <c r="T1264">
        <v>46</v>
      </c>
      <c r="U1264" s="469" t="str">
        <f t="shared" si="322"/>
        <v>C-R35</v>
      </c>
      <c r="V1264"/>
      <c r="W1264" s="470" t="s">
        <v>493</v>
      </c>
      <c r="X1264" s="470" t="s">
        <v>494</v>
      </c>
      <c r="Y1264">
        <v>35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C-R37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0.87869212962962928</v>
      </c>
      <c r="Q1265" s="484">
        <f t="shared" ca="1" si="321"/>
        <v>0.87886574074074042</v>
      </c>
      <c r="R1265" s="486">
        <v>0.10999999940395355</v>
      </c>
      <c r="S1265" s="486"/>
      <c r="T1265">
        <v>46</v>
      </c>
      <c r="U1265" s="469" t="str">
        <f t="shared" si="322"/>
        <v>C-R37</v>
      </c>
      <c r="V1265"/>
      <c r="W1265" s="470" t="s">
        <v>493</v>
      </c>
      <c r="X1265" s="470" t="s">
        <v>494</v>
      </c>
      <c r="Y1265">
        <v>37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C-R39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0.87915509259259228</v>
      </c>
      <c r="Q1266" s="484">
        <f t="shared" ca="1" si="321"/>
        <v>0.87932870370370342</v>
      </c>
      <c r="R1266" s="486">
        <v>0.10999999940395355</v>
      </c>
      <c r="S1266" s="486"/>
      <c r="T1266">
        <v>46</v>
      </c>
      <c r="U1266" s="469" t="str">
        <f t="shared" si="322"/>
        <v>C-R39</v>
      </c>
      <c r="V1266"/>
      <c r="W1266" s="470" t="s">
        <v>493</v>
      </c>
      <c r="X1266" s="470" t="s">
        <v>494</v>
      </c>
      <c r="Y1266">
        <v>39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C-R41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0.87956018518518486</v>
      </c>
      <c r="Q1267" s="484">
        <f t="shared" ca="1" si="321"/>
        <v>0.87972222222222185</v>
      </c>
      <c r="R1267" s="486">
        <v>0.10999999940395355</v>
      </c>
      <c r="S1267" s="486"/>
      <c r="T1267">
        <v>46</v>
      </c>
      <c r="U1267" s="469" t="str">
        <f t="shared" si="322"/>
        <v>C-R41</v>
      </c>
      <c r="V1267"/>
      <c r="W1267" s="470" t="s">
        <v>493</v>
      </c>
      <c r="X1267" s="470" t="s">
        <v>494</v>
      </c>
      <c r="Y1267">
        <v>41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C-R40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0.87997685185185148</v>
      </c>
      <c r="Q1268" s="484">
        <f t="shared" ca="1" si="321"/>
        <v>0.88015046296296262</v>
      </c>
      <c r="R1268" s="486">
        <v>0.10999999940395355</v>
      </c>
      <c r="S1268" s="486"/>
      <c r="T1268">
        <v>46</v>
      </c>
      <c r="U1268" s="469" t="str">
        <f t="shared" si="322"/>
        <v>C-R40</v>
      </c>
      <c r="V1268"/>
      <c r="W1268" s="470" t="s">
        <v>493</v>
      </c>
      <c r="X1268" s="470" t="s">
        <v>494</v>
      </c>
      <c r="Y1268">
        <v>40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C-R38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0.88038194444444406</v>
      </c>
      <c r="Q1269" s="484">
        <f t="shared" ca="1" si="321"/>
        <v>0.88052083333333298</v>
      </c>
      <c r="R1269" s="486">
        <v>0.10999999940395355</v>
      </c>
      <c r="S1269" s="486"/>
      <c r="T1269">
        <v>46</v>
      </c>
      <c r="U1269" s="469" t="str">
        <f t="shared" si="322"/>
        <v>C-R38</v>
      </c>
      <c r="V1269"/>
      <c r="W1269" s="470" t="s">
        <v>493</v>
      </c>
      <c r="X1269" s="470" t="s">
        <v>494</v>
      </c>
      <c r="Y1269">
        <v>38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C-R36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0.88081018518518484</v>
      </c>
      <c r="Q1270" s="484">
        <f t="shared" ca="1" si="321"/>
        <v>0.88094907407407375</v>
      </c>
      <c r="R1270" s="486">
        <v>0.10999999940395355</v>
      </c>
      <c r="S1270" s="486"/>
      <c r="T1270">
        <v>46</v>
      </c>
      <c r="U1270" s="469" t="str">
        <f t="shared" si="322"/>
        <v>C-R36</v>
      </c>
      <c r="V1270"/>
      <c r="W1270" s="470" t="s">
        <v>493</v>
      </c>
      <c r="X1270" s="470" t="s">
        <v>494</v>
      </c>
      <c r="Y1270">
        <v>36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C-R34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0.88122685185185157</v>
      </c>
      <c r="Q1271" s="484">
        <f t="shared" ca="1" si="321"/>
        <v>0.88140046296296271</v>
      </c>
      <c r="R1271" s="486">
        <v>0.10999999940395355</v>
      </c>
      <c r="S1271" s="486"/>
      <c r="T1271">
        <v>46</v>
      </c>
      <c r="U1271" s="469" t="str">
        <f t="shared" si="322"/>
        <v>C-R34</v>
      </c>
      <c r="V1271"/>
      <c r="W1271" s="470" t="s">
        <v>493</v>
      </c>
      <c r="X1271" s="470" t="s">
        <v>494</v>
      </c>
      <c r="Y1271">
        <v>34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C-R32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0.88168981481481457</v>
      </c>
      <c r="Q1272" s="484">
        <f t="shared" ca="1" si="321"/>
        <v>0.88182870370370348</v>
      </c>
      <c r="R1272" s="486">
        <v>0.10999999940395355</v>
      </c>
      <c r="S1272" s="486"/>
      <c r="T1272">
        <v>46</v>
      </c>
      <c r="U1272" s="469" t="str">
        <f t="shared" si="322"/>
        <v>C-R32</v>
      </c>
      <c r="V1272"/>
      <c r="W1272" s="470" t="s">
        <v>493</v>
      </c>
      <c r="X1272" s="470" t="s">
        <v>494</v>
      </c>
      <c r="Y1272">
        <v>32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C-R30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0.88209490740740715</v>
      </c>
      <c r="Q1273" s="484">
        <f t="shared" ca="1" si="321"/>
        <v>0.8822453703703701</v>
      </c>
      <c r="R1273" s="486">
        <v>0.10999999940395355</v>
      </c>
      <c r="S1273" s="486"/>
      <c r="T1273">
        <v>46</v>
      </c>
      <c r="U1273" s="469" t="str">
        <f t="shared" si="322"/>
        <v>C-R30</v>
      </c>
      <c r="V1273"/>
      <c r="W1273" s="470" t="s">
        <v>493</v>
      </c>
      <c r="X1273" s="470" t="s">
        <v>494</v>
      </c>
      <c r="Y1273">
        <v>30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C-R28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0.88247685185185154</v>
      </c>
      <c r="Q1274" s="484">
        <f t="shared" ca="1" si="321"/>
        <v>0.88265046296296268</v>
      </c>
      <c r="R1274" s="486">
        <v>0.10999999940395355</v>
      </c>
      <c r="S1274" s="486"/>
      <c r="T1274">
        <v>46</v>
      </c>
      <c r="U1274" s="469" t="str">
        <f t="shared" si="322"/>
        <v>C-R28</v>
      </c>
      <c r="V1274"/>
      <c r="W1274" s="470" t="s">
        <v>493</v>
      </c>
      <c r="X1274" s="470" t="s">
        <v>494</v>
      </c>
      <c r="Y1274">
        <v>28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C-R26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0.88290509259259231</v>
      </c>
      <c r="Q1275" s="484">
        <f t="shared" ca="1" si="321"/>
        <v>0.88304398148148122</v>
      </c>
      <c r="R1275" s="486">
        <v>0.10999999940395355</v>
      </c>
      <c r="S1275" s="486"/>
      <c r="T1275">
        <v>46</v>
      </c>
      <c r="U1275" s="469" t="str">
        <f t="shared" si="322"/>
        <v>C-R26</v>
      </c>
      <c r="V1275"/>
      <c r="W1275" s="470" t="s">
        <v>493</v>
      </c>
      <c r="X1275" s="470" t="s">
        <v>494</v>
      </c>
      <c r="Y1275">
        <v>26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C-R24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0.88329861111111085</v>
      </c>
      <c r="Q1276" s="484">
        <f t="shared" ca="1" si="321"/>
        <v>0.8834490740740738</v>
      </c>
      <c r="R1276" s="486">
        <v>0.10999999940395355</v>
      </c>
      <c r="S1276" s="486"/>
      <c r="T1276">
        <v>46</v>
      </c>
      <c r="U1276" s="469" t="str">
        <f t="shared" si="322"/>
        <v>C-R24</v>
      </c>
      <c r="V1276"/>
      <c r="W1276" s="470" t="s">
        <v>493</v>
      </c>
      <c r="X1276" s="470" t="s">
        <v>494</v>
      </c>
      <c r="Y1276">
        <v>24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C-R22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0.88371527777777747</v>
      </c>
      <c r="Q1277" s="484">
        <f t="shared" ca="1" si="321"/>
        <v>0.88387731481481446</v>
      </c>
      <c r="R1277" s="486">
        <v>0.10999999940395355</v>
      </c>
      <c r="S1277" s="486"/>
      <c r="T1277">
        <v>46</v>
      </c>
      <c r="U1277" s="469" t="str">
        <f t="shared" si="322"/>
        <v>C-R22</v>
      </c>
      <c r="V1277"/>
      <c r="W1277" s="470" t="s">
        <v>493</v>
      </c>
      <c r="X1277" s="470" t="s">
        <v>494</v>
      </c>
      <c r="Y1277">
        <v>22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C-R20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0.88412037037037006</v>
      </c>
      <c r="Q1278" s="484">
        <f t="shared" ca="1" si="321"/>
        <v>0.88428240740740705</v>
      </c>
      <c r="R1278" s="486">
        <v>0.10999999940395355</v>
      </c>
      <c r="S1278" s="486"/>
      <c r="T1278">
        <v>46</v>
      </c>
      <c r="U1278" s="469" t="str">
        <f t="shared" si="322"/>
        <v>C-R20</v>
      </c>
      <c r="V1278"/>
      <c r="W1278" s="470" t="s">
        <v>493</v>
      </c>
      <c r="X1278" s="470" t="s">
        <v>494</v>
      </c>
      <c r="Y1278">
        <v>20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C-R18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0.88451388888888849</v>
      </c>
      <c r="Q1279" s="484">
        <f t="shared" ca="1" si="321"/>
        <v>0.8846527777777774</v>
      </c>
      <c r="R1279" s="486">
        <v>0.10999999940395355</v>
      </c>
      <c r="S1279" s="486"/>
      <c r="T1279">
        <v>46</v>
      </c>
      <c r="U1279" s="469" t="str">
        <f t="shared" si="322"/>
        <v>C-R18</v>
      </c>
      <c r="V1279"/>
      <c r="W1279" s="470" t="s">
        <v>493</v>
      </c>
      <c r="X1279" s="470" t="s">
        <v>494</v>
      </c>
      <c r="Y1279">
        <v>18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C-R16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0.88490740740740703</v>
      </c>
      <c r="Q1280" s="484">
        <f t="shared" ca="1" si="321"/>
        <v>0.88506944444444402</v>
      </c>
      <c r="R1280" s="486">
        <v>0.10999999940395355</v>
      </c>
      <c r="S1280" s="486"/>
      <c r="T1280">
        <v>46</v>
      </c>
      <c r="U1280" s="469" t="str">
        <f t="shared" si="322"/>
        <v>C-R16</v>
      </c>
      <c r="V1280"/>
      <c r="W1280" s="470" t="s">
        <v>493</v>
      </c>
      <c r="X1280" s="470" t="s">
        <v>494</v>
      </c>
      <c r="Y1280">
        <v>16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C-R14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0.88530092592592546</v>
      </c>
      <c r="Q1281" s="484">
        <f t="shared" ca="1" si="321"/>
        <v>0.88545138888888841</v>
      </c>
      <c r="R1281" s="486">
        <v>0.10999999940395355</v>
      </c>
      <c r="S1281" s="486"/>
      <c r="T1281">
        <v>46</v>
      </c>
      <c r="U1281" s="469" t="str">
        <f t="shared" si="322"/>
        <v>C-R14</v>
      </c>
      <c r="V1281"/>
      <c r="W1281" s="470" t="s">
        <v>493</v>
      </c>
      <c r="X1281" s="470" t="s">
        <v>494</v>
      </c>
      <c r="Y1281">
        <v>14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C-R12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0.88568287037036986</v>
      </c>
      <c r="Q1282" s="484">
        <f t="shared" ca="1" si="321"/>
        <v>0.88583333333333281</v>
      </c>
      <c r="R1282" s="486">
        <v>0.10999999940395355</v>
      </c>
      <c r="S1282" s="486"/>
      <c r="T1282">
        <v>46</v>
      </c>
      <c r="U1282" s="469" t="str">
        <f t="shared" si="322"/>
        <v>C-R12</v>
      </c>
      <c r="V1282"/>
      <c r="W1282" s="470" t="s">
        <v>493</v>
      </c>
      <c r="X1282" s="470" t="s">
        <v>494</v>
      </c>
      <c r="Y1282">
        <v>12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C-R10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0.88611111111111063</v>
      </c>
      <c r="Q1283" s="484">
        <f t="shared" ca="1" si="321"/>
        <v>0.88624999999999954</v>
      </c>
      <c r="R1283" s="486">
        <v>0.10999999940395355</v>
      </c>
      <c r="S1283" s="486"/>
      <c r="T1283">
        <v>46</v>
      </c>
      <c r="U1283" s="469" t="str">
        <f t="shared" si="322"/>
        <v>C-R10</v>
      </c>
      <c r="V1283"/>
      <c r="W1283" s="470" t="s">
        <v>493</v>
      </c>
      <c r="X1283" s="470" t="s">
        <v>494</v>
      </c>
      <c r="Y1283">
        <v>10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C-R8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0.88652777777777736</v>
      </c>
      <c r="Q1284" s="484">
        <f t="shared" ca="1" si="321"/>
        <v>0.88666666666666627</v>
      </c>
      <c r="R1284" s="486">
        <v>0.10999999940395355</v>
      </c>
      <c r="S1284" s="486"/>
      <c r="T1284">
        <v>46</v>
      </c>
      <c r="U1284" s="469" t="str">
        <f t="shared" si="322"/>
        <v>C-R8</v>
      </c>
      <c r="V1284"/>
      <c r="W1284" s="470" t="s">
        <v>493</v>
      </c>
      <c r="X1284" s="470" t="s">
        <v>494</v>
      </c>
      <c r="Y1284">
        <v>8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C-R6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0.88689814814814771</v>
      </c>
      <c r="Q1285" s="484">
        <f t="shared" ca="1" si="321"/>
        <v>0.88707175925925885</v>
      </c>
      <c r="R1285" s="486">
        <v>0.10999999940395355</v>
      </c>
      <c r="S1285" s="486"/>
      <c r="T1285">
        <v>46</v>
      </c>
      <c r="U1285" s="469" t="str">
        <f t="shared" si="322"/>
        <v>C-R6</v>
      </c>
      <c r="V1285"/>
      <c r="W1285" s="470" t="s">
        <v>493</v>
      </c>
      <c r="X1285" s="470" t="s">
        <v>494</v>
      </c>
      <c r="Y1285">
        <v>6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C-R4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0.88734953703703667</v>
      </c>
      <c r="Q1286" s="484">
        <f t="shared" ca="1" si="321"/>
        <v>0.88751157407407366</v>
      </c>
      <c r="R1286" s="486">
        <v>0.10999999940395355</v>
      </c>
      <c r="S1286" s="486"/>
      <c r="T1286">
        <v>47</v>
      </c>
      <c r="U1286" s="469" t="str">
        <f t="shared" si="322"/>
        <v>C-R4</v>
      </c>
      <c r="V1286"/>
      <c r="W1286" s="470" t="s">
        <v>493</v>
      </c>
      <c r="X1286" s="470" t="s">
        <v>494</v>
      </c>
      <c r="Y1286">
        <v>4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C-R2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0.88778935185185148</v>
      </c>
      <c r="Q1287" s="484">
        <f t="shared" ca="1" si="321"/>
        <v>0.88796296296296262</v>
      </c>
      <c r="R1287" s="486">
        <v>0.10999999940395355</v>
      </c>
      <c r="S1287" s="486"/>
      <c r="T1287">
        <v>47</v>
      </c>
      <c r="U1287" s="469" t="str">
        <f t="shared" si="322"/>
        <v>C-R2</v>
      </c>
      <c r="V1287"/>
      <c r="W1287" s="470" t="s">
        <v>493</v>
      </c>
      <c r="X1287" s="470" t="s">
        <v>494</v>
      </c>
      <c r="Y1287">
        <v>2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C-R1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0.88821759259259225</v>
      </c>
      <c r="Q1288" s="484">
        <f t="shared" ca="1" si="321"/>
        <v>0.88835648148148116</v>
      </c>
      <c r="R1288" s="486">
        <v>0.10999999940395355</v>
      </c>
      <c r="S1288" s="486"/>
      <c r="T1288">
        <v>47</v>
      </c>
      <c r="U1288" s="469" t="str">
        <f t="shared" si="322"/>
        <v>C-R1</v>
      </c>
      <c r="V1288"/>
      <c r="W1288" s="470" t="s">
        <v>493</v>
      </c>
      <c r="X1288" s="470" t="s">
        <v>494</v>
      </c>
      <c r="Y1288">
        <v>1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C-R3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0.88864583333333302</v>
      </c>
      <c r="Q1289" s="484">
        <f t="shared" ca="1" si="321"/>
        <v>0.88879629629629597</v>
      </c>
      <c r="R1289" s="486">
        <v>0.10999999940395355</v>
      </c>
      <c r="S1289" s="486"/>
      <c r="T1289">
        <v>47</v>
      </c>
      <c r="U1289" s="469" t="str">
        <f t="shared" si="322"/>
        <v>C-R3</v>
      </c>
      <c r="V1289"/>
      <c r="W1289" s="470" t="s">
        <v>493</v>
      </c>
      <c r="X1289" s="470" t="s">
        <v>494</v>
      </c>
      <c r="Y1289">
        <v>3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C-R5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0.88902777777777742</v>
      </c>
      <c r="Q1290" s="484">
        <f t="shared" ca="1" si="321"/>
        <v>0.88918981481481441</v>
      </c>
      <c r="R1290" s="486">
        <v>0.10999999940395355</v>
      </c>
      <c r="S1290" s="486"/>
      <c r="T1290">
        <v>47</v>
      </c>
      <c r="U1290" s="469" t="str">
        <f t="shared" si="322"/>
        <v>C-R5</v>
      </c>
      <c r="V1290"/>
      <c r="W1290" s="470" t="s">
        <v>493</v>
      </c>
      <c r="X1290" s="470" t="s">
        <v>494</v>
      </c>
      <c r="Y1290">
        <v>5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C-R7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0.88944444444444404</v>
      </c>
      <c r="Q1291" s="484">
        <f t="shared" ca="1" si="321"/>
        <v>0.88961805555555518</v>
      </c>
      <c r="R1291" s="486">
        <v>0.10999999940395355</v>
      </c>
      <c r="S1291" s="486"/>
      <c r="T1291">
        <v>47</v>
      </c>
      <c r="U1291" s="469" t="str">
        <f t="shared" si="322"/>
        <v>C-R7</v>
      </c>
      <c r="V1291"/>
      <c r="W1291" s="470" t="s">
        <v>493</v>
      </c>
      <c r="X1291" s="470" t="s">
        <v>494</v>
      </c>
      <c r="Y1291">
        <v>7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C-R9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0.88987268518518481</v>
      </c>
      <c r="Q1292" s="484">
        <f t="shared" ca="1" si="321"/>
        <v>0.8900347222222218</v>
      </c>
      <c r="R1292" s="486">
        <v>0.10999999940395355</v>
      </c>
      <c r="S1292" s="486"/>
      <c r="T1292">
        <v>47</v>
      </c>
      <c r="U1292" s="469" t="str">
        <f t="shared" si="322"/>
        <v>C-R9</v>
      </c>
      <c r="V1292"/>
      <c r="W1292" s="470" t="s">
        <v>493</v>
      </c>
      <c r="X1292" s="470" t="s">
        <v>494</v>
      </c>
      <c r="Y1292">
        <v>9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C-R11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0.89026620370370324</v>
      </c>
      <c r="Q1293" s="484">
        <f t="shared" ca="1" si="321"/>
        <v>0.89040509259259215</v>
      </c>
      <c r="R1293" s="486">
        <v>0.10999999940395355</v>
      </c>
      <c r="S1293" s="486"/>
      <c r="T1293">
        <v>47</v>
      </c>
      <c r="U1293" s="469" t="str">
        <f t="shared" si="322"/>
        <v>C-R11</v>
      </c>
      <c r="V1293"/>
      <c r="W1293" s="470" t="s">
        <v>493</v>
      </c>
      <c r="X1293" s="470" t="s">
        <v>494</v>
      </c>
      <c r="Y1293">
        <v>11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C-R13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0.89065972222222178</v>
      </c>
      <c r="Q1294" s="484">
        <f t="shared" ca="1" si="321"/>
        <v>0.89082175925925877</v>
      </c>
      <c r="R1294" s="486">
        <v>0.10999999940395355</v>
      </c>
      <c r="S1294" s="486"/>
      <c r="T1294">
        <v>47</v>
      </c>
      <c r="U1294" s="469" t="str">
        <f t="shared" si="322"/>
        <v>C-R13</v>
      </c>
      <c r="V1294"/>
      <c r="W1294" s="470" t="s">
        <v>493</v>
      </c>
      <c r="X1294" s="470" t="s">
        <v>494</v>
      </c>
      <c r="Y1294">
        <v>13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C-R15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0.89109953703703659</v>
      </c>
      <c r="Q1295" s="484">
        <f t="shared" ca="1" si="321"/>
        <v>0.8912384259259255</v>
      </c>
      <c r="R1295" s="486">
        <v>0.10999999940395355</v>
      </c>
      <c r="S1295" s="486"/>
      <c r="T1295">
        <v>47</v>
      </c>
      <c r="U1295" s="469" t="str">
        <f t="shared" si="322"/>
        <v>C-R15</v>
      </c>
      <c r="V1295"/>
      <c r="W1295" s="470" t="s">
        <v>493</v>
      </c>
      <c r="X1295" s="470" t="s">
        <v>494</v>
      </c>
      <c r="Y1295">
        <v>15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C-R17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0.8914814814814811</v>
      </c>
      <c r="Q1296" s="484">
        <f t="shared" ca="1" si="321"/>
        <v>0.89164351851851809</v>
      </c>
      <c r="R1296" s="486">
        <v>0.10999999940395355</v>
      </c>
      <c r="S1296" s="486"/>
      <c r="T1296">
        <v>47</v>
      </c>
      <c r="U1296" s="469" t="str">
        <f t="shared" si="322"/>
        <v>C-R17</v>
      </c>
      <c r="V1296"/>
      <c r="W1296" s="470" t="s">
        <v>493</v>
      </c>
      <c r="X1296" s="470" t="s">
        <v>494</v>
      </c>
      <c r="Y1296">
        <v>17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C-R19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0.89187499999999953</v>
      </c>
      <c r="Q1297" s="484">
        <f t="shared" ca="1" si="321"/>
        <v>0.89201388888888844</v>
      </c>
      <c r="R1297" s="486">
        <v>0.10999999940395355</v>
      </c>
      <c r="S1297" s="486"/>
      <c r="T1297">
        <v>47</v>
      </c>
      <c r="U1297" s="469" t="str">
        <f t="shared" si="322"/>
        <v>C-R19</v>
      </c>
      <c r="V1297"/>
      <c r="W1297" s="470" t="s">
        <v>493</v>
      </c>
      <c r="X1297" s="470" t="s">
        <v>494</v>
      </c>
      <c r="Y1297">
        <v>19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C-R21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0.89228009259259211</v>
      </c>
      <c r="Q1298" s="484">
        <f t="shared" ca="1" si="321"/>
        <v>0.89245370370370325</v>
      </c>
      <c r="R1298" s="486">
        <v>0.10999999940395355</v>
      </c>
      <c r="S1298" s="486"/>
      <c r="T1298">
        <v>47</v>
      </c>
      <c r="U1298" s="469" t="str">
        <f t="shared" si="322"/>
        <v>C-R21</v>
      </c>
      <c r="V1298"/>
      <c r="W1298" s="470" t="s">
        <v>493</v>
      </c>
      <c r="X1298" s="470" t="s">
        <v>494</v>
      </c>
      <c r="Y1298">
        <v>21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C-R23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0.89270833333333288</v>
      </c>
      <c r="Q1299" s="484">
        <f t="shared" ca="1" si="321"/>
        <v>0.89284722222222179</v>
      </c>
      <c r="R1299" s="486">
        <v>0.10999999940395355</v>
      </c>
      <c r="S1299" s="486"/>
      <c r="T1299">
        <v>47</v>
      </c>
      <c r="U1299" s="469" t="str">
        <f t="shared" si="322"/>
        <v>C-R23</v>
      </c>
      <c r="V1299"/>
      <c r="W1299" s="470" t="s">
        <v>493</v>
      </c>
      <c r="X1299" s="470" t="s">
        <v>494</v>
      </c>
      <c r="Y1299">
        <v>23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C-R25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0.89312499999999961</v>
      </c>
      <c r="Q1300" s="484">
        <f t="shared" ca="1" si="321"/>
        <v>0.8932870370370366</v>
      </c>
      <c r="R1300" s="486">
        <v>0.10999999940395355</v>
      </c>
      <c r="S1300" s="486"/>
      <c r="T1300">
        <v>47</v>
      </c>
      <c r="U1300" s="469" t="str">
        <f t="shared" si="322"/>
        <v>C-R25</v>
      </c>
      <c r="V1300"/>
      <c r="W1300" s="470" t="s">
        <v>493</v>
      </c>
      <c r="X1300" s="470" t="s">
        <v>494</v>
      </c>
      <c r="Y1300">
        <v>25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C-R27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0.89355324074074027</v>
      </c>
      <c r="Q1301" s="484">
        <f t="shared" ca="1" si="321"/>
        <v>0.89369212962962918</v>
      </c>
      <c r="R1301" s="486">
        <v>0.10999999940395355</v>
      </c>
      <c r="S1301" s="486"/>
      <c r="T1301">
        <v>47</v>
      </c>
      <c r="U1301" s="469" t="str">
        <f t="shared" si="322"/>
        <v>C-R27</v>
      </c>
      <c r="V1301"/>
      <c r="W1301" s="470" t="s">
        <v>493</v>
      </c>
      <c r="X1301" s="470" t="s">
        <v>494</v>
      </c>
      <c r="Y1301">
        <v>27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C-R29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0.89395833333333286</v>
      </c>
      <c r="Q1302" s="484">
        <f t="shared" ca="1" si="321"/>
        <v>0.89409722222222177</v>
      </c>
      <c r="R1302" s="486">
        <v>0.10999999940395355</v>
      </c>
      <c r="S1302" s="486"/>
      <c r="T1302">
        <v>47</v>
      </c>
      <c r="U1302" s="469" t="str">
        <f t="shared" si="322"/>
        <v>C-R29</v>
      </c>
      <c r="V1302"/>
      <c r="W1302" s="470" t="s">
        <v>493</v>
      </c>
      <c r="X1302" s="470" t="s">
        <v>494</v>
      </c>
      <c r="Y1302">
        <v>29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C-R31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0.8943518518518514</v>
      </c>
      <c r="Q1303" s="484">
        <f t="shared" ca="1" si="321"/>
        <v>0.89450231481481435</v>
      </c>
      <c r="R1303" s="486">
        <v>0.10999999940395355</v>
      </c>
      <c r="S1303" s="486"/>
      <c r="T1303">
        <v>47</v>
      </c>
      <c r="U1303" s="469" t="str">
        <f t="shared" si="322"/>
        <v>C-R31</v>
      </c>
      <c r="V1303"/>
      <c r="W1303" s="470" t="s">
        <v>493</v>
      </c>
      <c r="X1303" s="470" t="s">
        <v>494</v>
      </c>
      <c r="Y1303">
        <v>31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C-R33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0.89479166666666621</v>
      </c>
      <c r="Q1304" s="484">
        <f t="shared" ca="1" si="321"/>
        <v>0.89496527777777735</v>
      </c>
      <c r="R1304" s="486">
        <v>0.10999999940395355</v>
      </c>
      <c r="S1304" s="486"/>
      <c r="T1304">
        <v>47</v>
      </c>
      <c r="U1304" s="469" t="str">
        <f t="shared" si="322"/>
        <v>C-R33</v>
      </c>
      <c r="V1304"/>
      <c r="W1304" s="470" t="s">
        <v>493</v>
      </c>
      <c r="X1304" s="470" t="s">
        <v>494</v>
      </c>
      <c r="Y1304">
        <v>33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C-R35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0.89523148148148102</v>
      </c>
      <c r="Q1305" s="484">
        <f t="shared" ca="1" si="321"/>
        <v>0.89538194444444397</v>
      </c>
      <c r="R1305" s="486">
        <v>0.10999999940395355</v>
      </c>
      <c r="S1305" s="486"/>
      <c r="T1305">
        <v>47</v>
      </c>
      <c r="U1305" s="469" t="str">
        <f t="shared" si="322"/>
        <v>C-R35</v>
      </c>
      <c r="V1305"/>
      <c r="W1305" s="470" t="s">
        <v>493</v>
      </c>
      <c r="X1305" s="470" t="s">
        <v>494</v>
      </c>
      <c r="Y1305">
        <v>35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C-R37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0.89565972222222179</v>
      </c>
      <c r="Q1306" s="484">
        <f t="shared" ca="1" si="321"/>
        <v>0.89582175925925878</v>
      </c>
      <c r="R1306" s="486">
        <v>0.10999999940395355</v>
      </c>
      <c r="S1306" s="486"/>
      <c r="T1306">
        <v>47</v>
      </c>
      <c r="U1306" s="469" t="str">
        <f t="shared" si="322"/>
        <v>C-R37</v>
      </c>
      <c r="V1306"/>
      <c r="W1306" s="470" t="s">
        <v>493</v>
      </c>
      <c r="X1306" s="470" t="s">
        <v>494</v>
      </c>
      <c r="Y1306">
        <v>37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C-R39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0.8960995370370366</v>
      </c>
      <c r="Q1307" s="484">
        <f t="shared" ca="1" si="321"/>
        <v>0.89626157407407359</v>
      </c>
      <c r="R1307" s="486">
        <v>0.10999999940395355</v>
      </c>
      <c r="S1307" s="486"/>
      <c r="T1307">
        <v>47</v>
      </c>
      <c r="U1307" s="469" t="str">
        <f t="shared" si="322"/>
        <v>C-R39</v>
      </c>
      <c r="V1307"/>
      <c r="W1307" s="470" t="s">
        <v>493</v>
      </c>
      <c r="X1307" s="470" t="s">
        <v>494</v>
      </c>
      <c r="Y1307">
        <v>39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C-R41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0.89651620370370322</v>
      </c>
      <c r="Q1308" s="484">
        <f t="shared" ca="1" si="321"/>
        <v>0.89667824074074021</v>
      </c>
      <c r="R1308" s="486">
        <v>0.10999999940395355</v>
      </c>
      <c r="S1308" s="486"/>
      <c r="T1308">
        <v>47</v>
      </c>
      <c r="U1308" s="469" t="str">
        <f t="shared" si="322"/>
        <v>C-R41</v>
      </c>
      <c r="V1308"/>
      <c r="W1308" s="470" t="s">
        <v>493</v>
      </c>
      <c r="X1308" s="470" t="s">
        <v>494</v>
      </c>
      <c r="Y1308">
        <v>41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C-R40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0.89694444444444388</v>
      </c>
      <c r="Q1309" s="484">
        <f t="shared" ca="1" si="321"/>
        <v>0.89708333333333279</v>
      </c>
      <c r="R1309" s="486">
        <v>0.10999999940395355</v>
      </c>
      <c r="S1309" s="486"/>
      <c r="T1309">
        <v>47</v>
      </c>
      <c r="U1309" s="469" t="str">
        <f t="shared" si="322"/>
        <v>C-R40</v>
      </c>
      <c r="V1309"/>
      <c r="W1309" s="470" t="s">
        <v>493</v>
      </c>
      <c r="X1309" s="470" t="s">
        <v>494</v>
      </c>
      <c r="Y1309">
        <v>40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C-R38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0.89733796296296242</v>
      </c>
      <c r="Q1310" s="484">
        <f t="shared" ca="1" si="321"/>
        <v>0.89747685185185133</v>
      </c>
      <c r="R1310" s="486">
        <v>0.10999999940395355</v>
      </c>
      <c r="S1310" s="486"/>
      <c r="T1310">
        <v>47</v>
      </c>
      <c r="U1310" s="469" t="str">
        <f t="shared" si="322"/>
        <v>C-R38</v>
      </c>
      <c r="V1310"/>
      <c r="W1310" s="470" t="s">
        <v>493</v>
      </c>
      <c r="X1310" s="470" t="s">
        <v>494</v>
      </c>
      <c r="Y1310">
        <v>38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C-R36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0.89773148148148096</v>
      </c>
      <c r="Q1311" s="484">
        <f t="shared" ca="1" si="321"/>
        <v>0.8979050925925921</v>
      </c>
      <c r="R1311" s="486">
        <v>0.10999999940395355</v>
      </c>
      <c r="S1311" s="486"/>
      <c r="T1311">
        <v>48</v>
      </c>
      <c r="U1311" s="469" t="str">
        <f t="shared" si="322"/>
        <v>C-R36</v>
      </c>
      <c r="V1311"/>
      <c r="W1311" s="470" t="s">
        <v>493</v>
      </c>
      <c r="X1311" s="470" t="s">
        <v>494</v>
      </c>
      <c r="Y1311">
        <v>36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C-R34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0.89815972222222173</v>
      </c>
      <c r="Q1312" s="484">
        <f t="shared" ca="1" si="321"/>
        <v>0.89833333333333287</v>
      </c>
      <c r="R1312" s="486">
        <v>0.10999999940395355</v>
      </c>
      <c r="S1312" s="486"/>
      <c r="T1312">
        <v>48</v>
      </c>
      <c r="U1312" s="469" t="str">
        <f t="shared" si="322"/>
        <v>C-R34</v>
      </c>
      <c r="V1312"/>
      <c r="W1312" s="470" t="s">
        <v>493</v>
      </c>
      <c r="X1312" s="470" t="s">
        <v>494</v>
      </c>
      <c r="Y1312">
        <v>34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C-R32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0.89856481481481432</v>
      </c>
      <c r="Q1313" s="484">
        <f t="shared" ca="1" si="321"/>
        <v>0.89871527777777727</v>
      </c>
      <c r="R1313" s="486">
        <v>0.10999999940395355</v>
      </c>
      <c r="S1313" s="486"/>
      <c r="T1313">
        <v>48</v>
      </c>
      <c r="U1313" s="469" t="str">
        <f t="shared" si="322"/>
        <v>C-R32</v>
      </c>
      <c r="V1313"/>
      <c r="W1313" s="470" t="s">
        <v>493</v>
      </c>
      <c r="X1313" s="470" t="s">
        <v>494</v>
      </c>
      <c r="Y1313">
        <v>32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C-R30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0.89898148148148094</v>
      </c>
      <c r="Q1314" s="484">
        <f t="shared" ca="1" si="321"/>
        <v>0.89913194444444389</v>
      </c>
      <c r="R1314" s="486">
        <v>0.10999999940395355</v>
      </c>
      <c r="S1314" s="486"/>
      <c r="T1314">
        <v>48</v>
      </c>
      <c r="U1314" s="469" t="str">
        <f t="shared" si="322"/>
        <v>C-R30</v>
      </c>
      <c r="V1314"/>
      <c r="W1314" s="470" t="s">
        <v>493</v>
      </c>
      <c r="X1314" s="470" t="s">
        <v>494</v>
      </c>
      <c r="Y1314">
        <v>30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C-R28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0.89940972222222171</v>
      </c>
      <c r="Q1315" s="484">
        <f t="shared" ca="1" si="321"/>
        <v>0.8995717592592587</v>
      </c>
      <c r="R1315" s="486">
        <v>0.10999999940395355</v>
      </c>
      <c r="S1315" s="486"/>
      <c r="T1315">
        <v>48</v>
      </c>
      <c r="U1315" s="469" t="str">
        <f t="shared" si="322"/>
        <v>C-R28</v>
      </c>
      <c r="V1315"/>
      <c r="W1315" s="470" t="s">
        <v>493</v>
      </c>
      <c r="X1315" s="470" t="s">
        <v>494</v>
      </c>
      <c r="Y1315">
        <v>28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C-R26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0.89984953703703652</v>
      </c>
      <c r="Q1316" s="484">
        <f t="shared" ref="Q1316:Q1379" ca="1" si="336">P1316+TIME(0,0,RANDBETWEEN(12,15))</f>
        <v>0.90001157407407351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C-R26</v>
      </c>
      <c r="V1316"/>
      <c r="W1316" s="470" t="s">
        <v>493</v>
      </c>
      <c r="X1316" s="470" t="s">
        <v>494</v>
      </c>
      <c r="Y1316">
        <v>26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C-R24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0.90030092592592537</v>
      </c>
      <c r="Q1317" s="484">
        <f t="shared" ca="1" si="336"/>
        <v>0.90046296296296235</v>
      </c>
      <c r="R1317" s="486">
        <v>0.10999999940395355</v>
      </c>
      <c r="S1317" s="486"/>
      <c r="T1317">
        <v>48</v>
      </c>
      <c r="U1317" s="469" t="str">
        <f t="shared" si="337"/>
        <v>C-R24</v>
      </c>
      <c r="V1317"/>
      <c r="W1317" s="470" t="s">
        <v>493</v>
      </c>
      <c r="X1317" s="470" t="s">
        <v>494</v>
      </c>
      <c r="Y1317">
        <v>24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C-R22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0.90071759259259199</v>
      </c>
      <c r="Q1318" s="484">
        <f t="shared" ca="1" si="336"/>
        <v>0.90087962962962898</v>
      </c>
      <c r="R1318" s="486">
        <v>0.10999999940395355</v>
      </c>
      <c r="S1318" s="486"/>
      <c r="T1318">
        <v>48</v>
      </c>
      <c r="U1318" s="469" t="str">
        <f t="shared" si="337"/>
        <v>C-R22</v>
      </c>
      <c r="V1318"/>
      <c r="W1318" s="470" t="s">
        <v>493</v>
      </c>
      <c r="X1318" s="470" t="s">
        <v>494</v>
      </c>
      <c r="Y1318">
        <v>22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C-R20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0.90113425925925861</v>
      </c>
      <c r="Q1319" s="484">
        <f t="shared" ca="1" si="336"/>
        <v>0.90128472222222156</v>
      </c>
      <c r="R1319" s="486">
        <v>0.10999999940395355</v>
      </c>
      <c r="S1319" s="486"/>
      <c r="T1319">
        <v>48</v>
      </c>
      <c r="U1319" s="469" t="str">
        <f t="shared" si="337"/>
        <v>C-R20</v>
      </c>
      <c r="V1319"/>
      <c r="W1319" s="470" t="s">
        <v>493</v>
      </c>
      <c r="X1319" s="470" t="s">
        <v>494</v>
      </c>
      <c r="Y1319">
        <v>20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C-R18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0.90153935185185119</v>
      </c>
      <c r="Q1320" s="484">
        <f t="shared" ca="1" si="336"/>
        <v>0.90171296296296233</v>
      </c>
      <c r="R1320" s="486">
        <v>0.10999999940395355</v>
      </c>
      <c r="S1320" s="486"/>
      <c r="T1320">
        <v>48</v>
      </c>
      <c r="U1320" s="469" t="str">
        <f t="shared" si="337"/>
        <v>C-R18</v>
      </c>
      <c r="V1320"/>
      <c r="W1320" s="470" t="s">
        <v>493</v>
      </c>
      <c r="X1320" s="470" t="s">
        <v>494</v>
      </c>
      <c r="Y1320">
        <v>18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C-R16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0.90200231481481419</v>
      </c>
      <c r="Q1321" s="484">
        <f t="shared" ca="1" si="336"/>
        <v>0.90217592592592533</v>
      </c>
      <c r="R1321" s="486">
        <v>0.10999999940395355</v>
      </c>
      <c r="S1321" s="486"/>
      <c r="T1321">
        <v>48</v>
      </c>
      <c r="U1321" s="469" t="str">
        <f t="shared" si="337"/>
        <v>C-R16</v>
      </c>
      <c r="V1321"/>
      <c r="W1321" s="470" t="s">
        <v>493</v>
      </c>
      <c r="X1321" s="470" t="s">
        <v>494</v>
      </c>
      <c r="Y1321">
        <v>16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C-R14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0.902442129629629</v>
      </c>
      <c r="Q1322" s="484">
        <f t="shared" ca="1" si="336"/>
        <v>0.90260416666666599</v>
      </c>
      <c r="R1322" s="486">
        <v>0.10999999940395355</v>
      </c>
      <c r="S1322" s="486"/>
      <c r="T1322">
        <v>48</v>
      </c>
      <c r="U1322" s="469" t="str">
        <f t="shared" si="337"/>
        <v>C-R14</v>
      </c>
      <c r="V1322"/>
      <c r="W1322" s="470" t="s">
        <v>493</v>
      </c>
      <c r="X1322" s="470" t="s">
        <v>494</v>
      </c>
      <c r="Y1322">
        <v>14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C-R12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0.90285879629629562</v>
      </c>
      <c r="Q1323" s="484">
        <f t="shared" ca="1" si="336"/>
        <v>0.90302083333333261</v>
      </c>
      <c r="R1323" s="486">
        <v>0.10999999940395355</v>
      </c>
      <c r="S1323" s="486"/>
      <c r="T1323">
        <v>48</v>
      </c>
      <c r="U1323" s="469" t="str">
        <f t="shared" si="337"/>
        <v>C-R12</v>
      </c>
      <c r="V1323"/>
      <c r="W1323" s="470" t="s">
        <v>493</v>
      </c>
      <c r="X1323" s="470" t="s">
        <v>494</v>
      </c>
      <c r="Y1323">
        <v>12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C-R10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0.90325231481481405</v>
      </c>
      <c r="Q1324" s="484">
        <f t="shared" ca="1" si="336"/>
        <v>0.90339120370370296</v>
      </c>
      <c r="R1324" s="486">
        <v>0.10999999940395355</v>
      </c>
      <c r="S1324" s="486"/>
      <c r="T1324">
        <v>48</v>
      </c>
      <c r="U1324" s="469" t="str">
        <f t="shared" si="337"/>
        <v>C-R10</v>
      </c>
      <c r="V1324"/>
      <c r="W1324" s="470" t="s">
        <v>493</v>
      </c>
      <c r="X1324" s="470" t="s">
        <v>494</v>
      </c>
      <c r="Y1324">
        <v>10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C-R8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0.90365740740740663</v>
      </c>
      <c r="Q1325" s="484">
        <f t="shared" ca="1" si="336"/>
        <v>0.90380787037036958</v>
      </c>
      <c r="R1325" s="486">
        <v>0.10999999940395355</v>
      </c>
      <c r="S1325" s="486"/>
      <c r="T1325">
        <v>48</v>
      </c>
      <c r="U1325" s="469" t="str">
        <f t="shared" si="337"/>
        <v>C-R8</v>
      </c>
      <c r="V1325"/>
      <c r="W1325" s="470" t="s">
        <v>493</v>
      </c>
      <c r="X1325" s="470" t="s">
        <v>494</v>
      </c>
      <c r="Y1325">
        <v>8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C-R6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0.90409722222222144</v>
      </c>
      <c r="Q1326" s="484">
        <f t="shared" ca="1" si="336"/>
        <v>0.90427083333333258</v>
      </c>
      <c r="R1326" s="486">
        <v>0.10999999940395355</v>
      </c>
      <c r="S1326" s="486"/>
      <c r="T1326">
        <v>48</v>
      </c>
      <c r="U1326" s="469" t="str">
        <f t="shared" si="337"/>
        <v>C-R6</v>
      </c>
      <c r="V1326"/>
      <c r="W1326" s="470" t="s">
        <v>493</v>
      </c>
      <c r="X1326" s="470" t="s">
        <v>494</v>
      </c>
      <c r="Y1326">
        <v>6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C-R4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0.90450231481481402</v>
      </c>
      <c r="Q1327" s="484">
        <f t="shared" ca="1" si="336"/>
        <v>0.90466435185185101</v>
      </c>
      <c r="R1327" s="486">
        <v>0.10999999940395355</v>
      </c>
      <c r="S1327" s="486"/>
      <c r="T1327">
        <v>48</v>
      </c>
      <c r="U1327" s="469" t="str">
        <f t="shared" si="337"/>
        <v>C-R4</v>
      </c>
      <c r="V1327"/>
      <c r="W1327" s="470" t="s">
        <v>493</v>
      </c>
      <c r="X1327" s="470" t="s">
        <v>494</v>
      </c>
      <c r="Y1327">
        <v>4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C-R2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0.90493055555555468</v>
      </c>
      <c r="Q1328" s="484">
        <f t="shared" ca="1" si="336"/>
        <v>0.90510416666666582</v>
      </c>
      <c r="R1328" s="486">
        <v>0.10999999940395355</v>
      </c>
      <c r="S1328" s="486"/>
      <c r="T1328">
        <v>48</v>
      </c>
      <c r="U1328" s="469" t="str">
        <f t="shared" si="337"/>
        <v>C-R2</v>
      </c>
      <c r="V1328"/>
      <c r="W1328" s="470" t="s">
        <v>493</v>
      </c>
      <c r="X1328" s="470" t="s">
        <v>494</v>
      </c>
      <c r="Y1328">
        <v>2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C-R1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0.90533564814814727</v>
      </c>
      <c r="Q1329" s="484">
        <f t="shared" ca="1" si="336"/>
        <v>0.90548611111111021</v>
      </c>
      <c r="R1329" s="486">
        <v>0.10999999940395355</v>
      </c>
      <c r="S1329" s="486"/>
      <c r="T1329">
        <v>48</v>
      </c>
      <c r="U1329" s="469" t="str">
        <f t="shared" si="337"/>
        <v>C-R1</v>
      </c>
      <c r="V1329"/>
      <c r="W1329" s="470" t="s">
        <v>493</v>
      </c>
      <c r="X1329" s="470" t="s">
        <v>494</v>
      </c>
      <c r="Y1329">
        <v>1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C-R3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0.90574074074073985</v>
      </c>
      <c r="Q1330" s="484">
        <f t="shared" ca="1" si="336"/>
        <v>0.90591435185185099</v>
      </c>
      <c r="R1330" s="486">
        <v>0.10999999940395355</v>
      </c>
      <c r="S1330" s="486"/>
      <c r="T1330">
        <v>48</v>
      </c>
      <c r="U1330" s="469" t="str">
        <f t="shared" si="337"/>
        <v>C-R3</v>
      </c>
      <c r="V1330"/>
      <c r="W1330" s="470" t="s">
        <v>493</v>
      </c>
      <c r="X1330" s="470" t="s">
        <v>494</v>
      </c>
      <c r="Y1330">
        <v>3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C-R5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0.90620370370370285</v>
      </c>
      <c r="Q1331" s="484">
        <f t="shared" ca="1" si="336"/>
        <v>0.90635416666666579</v>
      </c>
      <c r="R1331" s="486">
        <v>0.10999999940395355</v>
      </c>
      <c r="S1331" s="486"/>
      <c r="T1331">
        <v>48</v>
      </c>
      <c r="U1331" s="469" t="str">
        <f t="shared" si="337"/>
        <v>C-R5</v>
      </c>
      <c r="V1331"/>
      <c r="W1331" s="470" t="s">
        <v>493</v>
      </c>
      <c r="X1331" s="470" t="s">
        <v>494</v>
      </c>
      <c r="Y1331">
        <v>5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C-R7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0.90660879629629543</v>
      </c>
      <c r="Q1332" s="484">
        <f t="shared" ca="1" si="336"/>
        <v>0.90675925925925838</v>
      </c>
      <c r="R1332" s="486">
        <v>0.10999999940395355</v>
      </c>
      <c r="S1332" s="486"/>
      <c r="T1332">
        <v>48</v>
      </c>
      <c r="U1332" s="469" t="str">
        <f t="shared" si="337"/>
        <v>C-R7</v>
      </c>
      <c r="V1332"/>
      <c r="W1332" s="470" t="s">
        <v>493</v>
      </c>
      <c r="X1332" s="470" t="s">
        <v>494</v>
      </c>
      <c r="Y1332">
        <v>7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C-R9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0.90700231481481397</v>
      </c>
      <c r="Q1333" s="484">
        <f t="shared" ca="1" si="336"/>
        <v>0.90714120370370288</v>
      </c>
      <c r="R1333" s="486">
        <v>0.10999999940395355</v>
      </c>
      <c r="S1333" s="486"/>
      <c r="T1333">
        <v>48</v>
      </c>
      <c r="U1333" s="469" t="str">
        <f t="shared" si="337"/>
        <v>C-R9</v>
      </c>
      <c r="V1333"/>
      <c r="W1333" s="470" t="s">
        <v>493</v>
      </c>
      <c r="X1333" s="470" t="s">
        <v>494</v>
      </c>
      <c r="Y1333">
        <v>9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C-R11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0.90737268518518432</v>
      </c>
      <c r="Q1334" s="484">
        <f t="shared" ca="1" si="336"/>
        <v>0.90753472222222131</v>
      </c>
      <c r="R1334" s="486">
        <v>0.10999999940395355</v>
      </c>
      <c r="S1334" s="486"/>
      <c r="T1334">
        <v>48</v>
      </c>
      <c r="U1334" s="469" t="str">
        <f t="shared" si="337"/>
        <v>C-R11</v>
      </c>
      <c r="V1334"/>
      <c r="W1334" s="470" t="s">
        <v>493</v>
      </c>
      <c r="X1334" s="470" t="s">
        <v>494</v>
      </c>
      <c r="Y1334">
        <v>11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C-R13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0.90778935185185095</v>
      </c>
      <c r="Q1335" s="484">
        <f t="shared" ca="1" si="336"/>
        <v>0.90792824074073986</v>
      </c>
      <c r="R1335" s="486">
        <v>0.10999999940395355</v>
      </c>
      <c r="S1335" s="486"/>
      <c r="T1335">
        <v>48</v>
      </c>
      <c r="U1335" s="469" t="str">
        <f t="shared" si="337"/>
        <v>C-R13</v>
      </c>
      <c r="V1335"/>
      <c r="W1335" s="470" t="s">
        <v>493</v>
      </c>
      <c r="X1335" s="470" t="s">
        <v>494</v>
      </c>
      <c r="Y1335">
        <v>13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C-R15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0.90818287037036949</v>
      </c>
      <c r="Q1336" s="484">
        <f t="shared" ca="1" si="336"/>
        <v>0.90834490740740648</v>
      </c>
      <c r="R1336" s="486">
        <v>0.10999999940395355</v>
      </c>
      <c r="S1336" s="486"/>
      <c r="T1336">
        <v>48</v>
      </c>
      <c r="U1336" s="469" t="str">
        <f t="shared" si="337"/>
        <v>C-R15</v>
      </c>
      <c r="V1336"/>
      <c r="W1336" s="470" t="s">
        <v>493</v>
      </c>
      <c r="X1336" s="470" t="s">
        <v>494</v>
      </c>
      <c r="Y1336">
        <v>15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C-R17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0.9086226851851843</v>
      </c>
      <c r="Q1337" s="484">
        <f t="shared" ca="1" si="336"/>
        <v>0.90879629629629544</v>
      </c>
      <c r="R1337" s="486">
        <v>0.10999999940395355</v>
      </c>
      <c r="S1337" s="486"/>
      <c r="T1337">
        <v>49</v>
      </c>
      <c r="U1337" s="469" t="str">
        <f t="shared" si="337"/>
        <v>C-R17</v>
      </c>
      <c r="V1337"/>
      <c r="W1337" s="470" t="s">
        <v>493</v>
      </c>
      <c r="X1337" s="470" t="s">
        <v>494</v>
      </c>
      <c r="Y1337">
        <v>17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C-R19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0.90906249999999911</v>
      </c>
      <c r="Q1338" s="484">
        <f t="shared" ca="1" si="336"/>
        <v>0.90923611111111025</v>
      </c>
      <c r="R1338" s="486">
        <v>0.10999999940395355</v>
      </c>
      <c r="S1338" s="486"/>
      <c r="T1338">
        <v>49</v>
      </c>
      <c r="U1338" s="469" t="str">
        <f t="shared" si="337"/>
        <v>C-R19</v>
      </c>
      <c r="V1338"/>
      <c r="W1338" s="470" t="s">
        <v>493</v>
      </c>
      <c r="X1338" s="470" t="s">
        <v>494</v>
      </c>
      <c r="Y1338">
        <v>19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C-R21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0.90946759259259169</v>
      </c>
      <c r="Q1339" s="484">
        <f t="shared" ca="1" si="336"/>
        <v>0.90964120370370283</v>
      </c>
      <c r="R1339" s="486">
        <v>0.10999999940395355</v>
      </c>
      <c r="S1339" s="486"/>
      <c r="T1339">
        <v>49</v>
      </c>
      <c r="U1339" s="469" t="str">
        <f t="shared" si="337"/>
        <v>C-R21</v>
      </c>
      <c r="V1339"/>
      <c r="W1339" s="470" t="s">
        <v>493</v>
      </c>
      <c r="X1339" s="470" t="s">
        <v>494</v>
      </c>
      <c r="Y1339">
        <v>21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C-R23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0.90989583333333246</v>
      </c>
      <c r="Q1340" s="484">
        <f t="shared" ca="1" si="336"/>
        <v>0.91003472222222137</v>
      </c>
      <c r="R1340" s="486">
        <v>0.10999999940395355</v>
      </c>
      <c r="S1340" s="486"/>
      <c r="T1340">
        <v>49</v>
      </c>
      <c r="U1340" s="469" t="str">
        <f t="shared" si="337"/>
        <v>C-R23</v>
      </c>
      <c r="V1340"/>
      <c r="W1340" s="470" t="s">
        <v>493</v>
      </c>
      <c r="X1340" s="470" t="s">
        <v>494</v>
      </c>
      <c r="Y1340">
        <v>23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C-R25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0.91027777777777696</v>
      </c>
      <c r="Q1341" s="484">
        <f t="shared" ca="1" si="336"/>
        <v>0.91041666666666587</v>
      </c>
      <c r="R1341" s="486">
        <v>0.10999999940395355</v>
      </c>
      <c r="S1341" s="486"/>
      <c r="T1341">
        <v>49</v>
      </c>
      <c r="U1341" s="469" t="str">
        <f t="shared" si="337"/>
        <v>C-R25</v>
      </c>
      <c r="V1341"/>
      <c r="W1341" s="470" t="s">
        <v>493</v>
      </c>
      <c r="X1341" s="470" t="s">
        <v>494</v>
      </c>
      <c r="Y1341">
        <v>25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C-R27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0.91065972222222147</v>
      </c>
      <c r="Q1342" s="484">
        <f t="shared" ca="1" si="336"/>
        <v>0.91081018518518442</v>
      </c>
      <c r="R1342" s="486">
        <v>0.10999999940395355</v>
      </c>
      <c r="S1342" s="486"/>
      <c r="T1342">
        <v>49</v>
      </c>
      <c r="U1342" s="469" t="str">
        <f t="shared" si="337"/>
        <v>C-R27</v>
      </c>
      <c r="V1342"/>
      <c r="W1342" s="470" t="s">
        <v>493</v>
      </c>
      <c r="X1342" s="470" t="s">
        <v>494</v>
      </c>
      <c r="Y1342">
        <v>27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C-R29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0.91104166666666586</v>
      </c>
      <c r="Q1343" s="484">
        <f t="shared" ca="1" si="336"/>
        <v>0.91120370370370285</v>
      </c>
      <c r="R1343" s="486">
        <v>0.10999999940395355</v>
      </c>
      <c r="S1343" s="486"/>
      <c r="T1343">
        <v>49</v>
      </c>
      <c r="U1343" s="469" t="str">
        <f t="shared" si="337"/>
        <v>C-R29</v>
      </c>
      <c r="V1343"/>
      <c r="W1343" s="470" t="s">
        <v>493</v>
      </c>
      <c r="X1343" s="470" t="s">
        <v>494</v>
      </c>
      <c r="Y1343">
        <v>29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C-R31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0.91144675925925844</v>
      </c>
      <c r="Q1344" s="484">
        <f t="shared" ca="1" si="336"/>
        <v>0.91159722222222139</v>
      </c>
      <c r="R1344" s="486">
        <v>0.10999999940395355</v>
      </c>
      <c r="S1344" s="486"/>
      <c r="T1344">
        <v>49</v>
      </c>
      <c r="U1344" s="469" t="str">
        <f t="shared" si="337"/>
        <v>C-R31</v>
      </c>
      <c r="V1344"/>
      <c r="W1344" s="470" t="s">
        <v>493</v>
      </c>
      <c r="X1344" s="470" t="s">
        <v>494</v>
      </c>
      <c r="Y1344">
        <v>31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C-R33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0.91184027777777699</v>
      </c>
      <c r="Q1345" s="484">
        <f t="shared" ca="1" si="336"/>
        <v>0.91201388888888812</v>
      </c>
      <c r="R1345" s="486">
        <v>0.10999999940395355</v>
      </c>
      <c r="S1345" s="486"/>
      <c r="T1345">
        <v>49</v>
      </c>
      <c r="U1345" s="469" t="str">
        <f t="shared" si="337"/>
        <v>C-R33</v>
      </c>
      <c r="V1345"/>
      <c r="W1345" s="470" t="s">
        <v>493</v>
      </c>
      <c r="X1345" s="470" t="s">
        <v>494</v>
      </c>
      <c r="Y1345">
        <v>33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C-R35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0.91224537037036957</v>
      </c>
      <c r="Q1346" s="484">
        <f t="shared" ca="1" si="336"/>
        <v>0.91239583333333252</v>
      </c>
      <c r="R1346" s="486">
        <v>0.10999999940395355</v>
      </c>
      <c r="S1346" s="486"/>
      <c r="T1346">
        <v>49</v>
      </c>
      <c r="U1346" s="469" t="str">
        <f t="shared" si="337"/>
        <v>C-R35</v>
      </c>
      <c r="V1346"/>
      <c r="W1346" s="470" t="s">
        <v>493</v>
      </c>
      <c r="X1346" s="470" t="s">
        <v>494</v>
      </c>
      <c r="Y1346">
        <v>35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C-R37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0.91262731481481396</v>
      </c>
      <c r="Q1347" s="484">
        <f t="shared" ca="1" si="336"/>
        <v>0.9128009259259251</v>
      </c>
      <c r="R1347" s="486">
        <v>0.10999999940395355</v>
      </c>
      <c r="S1347" s="486"/>
      <c r="T1347">
        <v>49</v>
      </c>
      <c r="U1347" s="469" t="str">
        <f t="shared" si="337"/>
        <v>C-R37</v>
      </c>
      <c r="V1347"/>
      <c r="W1347" s="470" t="s">
        <v>493</v>
      </c>
      <c r="X1347" s="470" t="s">
        <v>494</v>
      </c>
      <c r="Y1347">
        <v>37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C-R39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0.91307870370370292</v>
      </c>
      <c r="Q1348" s="484">
        <f t="shared" ca="1" si="336"/>
        <v>0.91322916666666587</v>
      </c>
      <c r="R1348" s="486">
        <v>0.10999999940395355</v>
      </c>
      <c r="S1348" s="486"/>
      <c r="T1348">
        <v>49</v>
      </c>
      <c r="U1348" s="469" t="str">
        <f t="shared" si="337"/>
        <v>C-R39</v>
      </c>
      <c r="V1348"/>
      <c r="W1348" s="470" t="s">
        <v>493</v>
      </c>
      <c r="X1348" s="470" t="s">
        <v>494</v>
      </c>
      <c r="Y1348">
        <v>39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C-R41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0.9134837962962955</v>
      </c>
      <c r="Q1349" s="484">
        <f t="shared" ca="1" si="336"/>
        <v>0.91362268518518441</v>
      </c>
      <c r="R1349" s="486">
        <v>0.10999999940395355</v>
      </c>
      <c r="S1349" s="486"/>
      <c r="T1349">
        <v>49</v>
      </c>
      <c r="U1349" s="469" t="str">
        <f t="shared" si="337"/>
        <v>C-R41</v>
      </c>
      <c r="V1349"/>
      <c r="W1349" s="470" t="s">
        <v>493</v>
      </c>
      <c r="X1349" s="470" t="s">
        <v>494</v>
      </c>
      <c r="Y1349">
        <v>41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C-R40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0.91386574074074001</v>
      </c>
      <c r="Q1350" s="484">
        <f t="shared" ca="1" si="336"/>
        <v>0.91400462962962892</v>
      </c>
      <c r="R1350" s="486">
        <v>0.10999999940395355</v>
      </c>
      <c r="S1350" s="486"/>
      <c r="T1350">
        <v>49</v>
      </c>
      <c r="U1350" s="469" t="str">
        <f t="shared" si="337"/>
        <v>C-R40</v>
      </c>
      <c r="V1350"/>
      <c r="W1350" s="470" t="s">
        <v>493</v>
      </c>
      <c r="X1350" s="470" t="s">
        <v>494</v>
      </c>
      <c r="Y1350">
        <v>40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C-R38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0.91425925925925855</v>
      </c>
      <c r="Q1351" s="484">
        <f t="shared" ca="1" si="336"/>
        <v>0.91443287037036969</v>
      </c>
      <c r="R1351" s="486">
        <v>0.10999999940395355</v>
      </c>
      <c r="S1351" s="486"/>
      <c r="T1351">
        <v>49</v>
      </c>
      <c r="U1351" s="469" t="str">
        <f t="shared" si="337"/>
        <v>C-R38</v>
      </c>
      <c r="V1351"/>
      <c r="W1351" s="470" t="s">
        <v>493</v>
      </c>
      <c r="X1351" s="470" t="s">
        <v>494</v>
      </c>
      <c r="Y1351">
        <v>38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C-R36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0.91468749999999932</v>
      </c>
      <c r="Q1352" s="484">
        <f t="shared" ca="1" si="336"/>
        <v>0.91482638888888823</v>
      </c>
      <c r="R1352" s="486">
        <v>0.10999999940395355</v>
      </c>
      <c r="S1352" s="486"/>
      <c r="T1352">
        <v>49</v>
      </c>
      <c r="U1352" s="469" t="str">
        <f t="shared" si="337"/>
        <v>C-R36</v>
      </c>
      <c r="V1352"/>
      <c r="W1352" s="470" t="s">
        <v>493</v>
      </c>
      <c r="X1352" s="470" t="s">
        <v>494</v>
      </c>
      <c r="Y1352">
        <v>36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C-R34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0.91511574074074009</v>
      </c>
      <c r="Q1353" s="484">
        <f t="shared" ca="1" si="336"/>
        <v>0.915254629629629</v>
      </c>
      <c r="R1353" s="486">
        <v>0.10999999940395355</v>
      </c>
      <c r="S1353" s="486"/>
      <c r="T1353">
        <v>49</v>
      </c>
      <c r="U1353" s="469" t="str">
        <f t="shared" si="337"/>
        <v>C-R34</v>
      </c>
      <c r="V1353"/>
      <c r="W1353" s="470" t="s">
        <v>493</v>
      </c>
      <c r="X1353" s="470" t="s">
        <v>494</v>
      </c>
      <c r="Y1353">
        <v>34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C-R32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0.91554398148148086</v>
      </c>
      <c r="Q1354" s="484">
        <f t="shared" ca="1" si="336"/>
        <v>0.91568287037036977</v>
      </c>
      <c r="R1354" s="486">
        <v>0.10999999940395355</v>
      </c>
      <c r="S1354" s="486"/>
      <c r="T1354">
        <v>49</v>
      </c>
      <c r="U1354" s="469" t="str">
        <f t="shared" si="337"/>
        <v>C-R32</v>
      </c>
      <c r="V1354"/>
      <c r="W1354" s="470" t="s">
        <v>493</v>
      </c>
      <c r="X1354" s="470" t="s">
        <v>494</v>
      </c>
      <c r="Y1354">
        <v>32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C-R30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0.91597222222222163</v>
      </c>
      <c r="Q1355" s="484">
        <f t="shared" ca="1" si="336"/>
        <v>0.91612268518518458</v>
      </c>
      <c r="R1355" s="486">
        <v>0.10999999940395355</v>
      </c>
      <c r="S1355" s="486"/>
      <c r="T1355">
        <v>49</v>
      </c>
      <c r="U1355" s="469" t="str">
        <f t="shared" si="337"/>
        <v>C-R30</v>
      </c>
      <c r="V1355"/>
      <c r="W1355" s="470" t="s">
        <v>493</v>
      </c>
      <c r="X1355" s="470" t="s">
        <v>494</v>
      </c>
      <c r="Y1355">
        <v>30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C-R28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0.91636574074074018</v>
      </c>
      <c r="Q1356" s="484">
        <f t="shared" ca="1" si="336"/>
        <v>0.91652777777777716</v>
      </c>
      <c r="R1356" s="486">
        <v>0.10999999940395355</v>
      </c>
      <c r="S1356" s="486"/>
      <c r="T1356">
        <v>49</v>
      </c>
      <c r="U1356" s="469" t="str">
        <f t="shared" si="337"/>
        <v>C-R28</v>
      </c>
      <c r="V1356"/>
      <c r="W1356" s="470" t="s">
        <v>493</v>
      </c>
      <c r="X1356" s="470" t="s">
        <v>494</v>
      </c>
      <c r="Y1356">
        <v>28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C-R26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0.91681712962962902</v>
      </c>
      <c r="Q1357" s="484">
        <f t="shared" ca="1" si="336"/>
        <v>0.91699074074074016</v>
      </c>
      <c r="R1357" s="486">
        <v>0.10999999940395355</v>
      </c>
      <c r="S1357" s="486"/>
      <c r="T1357">
        <v>49</v>
      </c>
      <c r="U1357" s="469" t="str">
        <f t="shared" si="337"/>
        <v>C-R26</v>
      </c>
      <c r="V1357"/>
      <c r="W1357" s="470" t="s">
        <v>493</v>
      </c>
      <c r="X1357" s="470" t="s">
        <v>494</v>
      </c>
      <c r="Y1357">
        <v>26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C-R24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0.91724537037036979</v>
      </c>
      <c r="Q1358" s="484">
        <f t="shared" ca="1" si="336"/>
        <v>0.91738425925925871</v>
      </c>
      <c r="R1358" s="486">
        <v>0.10999999940395355</v>
      </c>
      <c r="S1358" s="486"/>
      <c r="T1358">
        <v>49</v>
      </c>
      <c r="U1358" s="469" t="str">
        <f t="shared" si="337"/>
        <v>C-R24</v>
      </c>
      <c r="V1358"/>
      <c r="W1358" s="470" t="s">
        <v>493</v>
      </c>
      <c r="X1358" s="470" t="s">
        <v>494</v>
      </c>
      <c r="Y1358">
        <v>24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C-R22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0.91767361111111057</v>
      </c>
      <c r="Q1359" s="484">
        <f t="shared" ca="1" si="336"/>
        <v>0.9178472222222217</v>
      </c>
      <c r="R1359" s="486">
        <v>0.10999999940395355</v>
      </c>
      <c r="S1359" s="486"/>
      <c r="T1359">
        <v>49</v>
      </c>
      <c r="U1359" s="469" t="str">
        <f t="shared" si="337"/>
        <v>C-R22</v>
      </c>
      <c r="V1359"/>
      <c r="W1359" s="470" t="s">
        <v>493</v>
      </c>
      <c r="X1359" s="470" t="s">
        <v>494</v>
      </c>
      <c r="Y1359">
        <v>22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C-R20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0.91811342592592537</v>
      </c>
      <c r="Q1360" s="484">
        <f t="shared" ca="1" si="336"/>
        <v>0.91827546296296236</v>
      </c>
      <c r="R1360" s="486">
        <v>0.10999999940395355</v>
      </c>
      <c r="S1360" s="486"/>
      <c r="T1360">
        <v>49</v>
      </c>
      <c r="U1360" s="469" t="str">
        <f t="shared" si="337"/>
        <v>C-R20</v>
      </c>
      <c r="V1360"/>
      <c r="W1360" s="470" t="s">
        <v>493</v>
      </c>
      <c r="X1360" s="470" t="s">
        <v>494</v>
      </c>
      <c r="Y1360">
        <v>20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C-R18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0.91855324074074018</v>
      </c>
      <c r="Q1361" s="484">
        <f t="shared" ca="1" si="336"/>
        <v>0.91872685185185132</v>
      </c>
      <c r="R1361" s="486">
        <v>0.10999999940395355</v>
      </c>
      <c r="S1361" s="486"/>
      <c r="T1361">
        <v>49</v>
      </c>
      <c r="U1361" s="469" t="str">
        <f t="shared" si="337"/>
        <v>C-R18</v>
      </c>
      <c r="V1361"/>
      <c r="W1361" s="470" t="s">
        <v>493</v>
      </c>
      <c r="X1361" s="470" t="s">
        <v>494</v>
      </c>
      <c r="Y1361">
        <v>18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C-R16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0.91899305555555499</v>
      </c>
      <c r="Q1362" s="484">
        <f t="shared" ca="1" si="336"/>
        <v>0.91914351851851794</v>
      </c>
      <c r="R1362" s="486">
        <v>0.10999999940395355</v>
      </c>
      <c r="S1362" s="486"/>
      <c r="T1362">
        <v>50</v>
      </c>
      <c r="U1362" s="469" t="str">
        <f t="shared" si="337"/>
        <v>C-R16</v>
      </c>
      <c r="V1362"/>
      <c r="W1362" s="470" t="s">
        <v>493</v>
      </c>
      <c r="X1362" s="470" t="s">
        <v>494</v>
      </c>
      <c r="Y1362">
        <v>16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C-R14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0.91939814814814758</v>
      </c>
      <c r="Q1363" s="484">
        <f t="shared" ca="1" si="336"/>
        <v>0.91956018518518456</v>
      </c>
      <c r="R1363" s="486">
        <v>0.10999999940395355</v>
      </c>
      <c r="S1363" s="486"/>
      <c r="T1363">
        <v>50</v>
      </c>
      <c r="U1363" s="469" t="str">
        <f t="shared" si="337"/>
        <v>C-R14</v>
      </c>
      <c r="V1363"/>
      <c r="W1363" s="470" t="s">
        <v>493</v>
      </c>
      <c r="X1363" s="470" t="s">
        <v>494</v>
      </c>
      <c r="Y1363">
        <v>14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C-R12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0.9198148148148142</v>
      </c>
      <c r="Q1364" s="484">
        <f t="shared" ca="1" si="336"/>
        <v>0.91998842592592533</v>
      </c>
      <c r="R1364" s="486">
        <v>0.10999999940395355</v>
      </c>
      <c r="S1364" s="486"/>
      <c r="T1364">
        <v>50</v>
      </c>
      <c r="U1364" s="469" t="str">
        <f t="shared" si="337"/>
        <v>C-R12</v>
      </c>
      <c r="V1364"/>
      <c r="W1364" s="470" t="s">
        <v>493</v>
      </c>
      <c r="X1364" s="470" t="s">
        <v>494</v>
      </c>
      <c r="Y1364">
        <v>12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C-R10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0.92025462962962901</v>
      </c>
      <c r="Q1365" s="484">
        <f t="shared" ca="1" si="336"/>
        <v>0.92041666666666599</v>
      </c>
      <c r="R1365" s="486">
        <v>0.10999999940395355</v>
      </c>
      <c r="S1365" s="486"/>
      <c r="T1365">
        <v>50</v>
      </c>
      <c r="U1365" s="469" t="str">
        <f t="shared" si="337"/>
        <v>C-R10</v>
      </c>
      <c r="V1365"/>
      <c r="W1365" s="470" t="s">
        <v>493</v>
      </c>
      <c r="X1365" s="470" t="s">
        <v>494</v>
      </c>
      <c r="Y1365">
        <v>10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C-R8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0.92067129629629563</v>
      </c>
      <c r="Q1366" s="484">
        <f t="shared" ca="1" si="336"/>
        <v>0.92082175925925858</v>
      </c>
      <c r="R1366" s="486">
        <v>0.10999999940395355</v>
      </c>
      <c r="S1366" s="486"/>
      <c r="T1366">
        <v>50</v>
      </c>
      <c r="U1366" s="469" t="str">
        <f t="shared" si="337"/>
        <v>C-R8</v>
      </c>
      <c r="V1366"/>
      <c r="W1366" s="470" t="s">
        <v>493</v>
      </c>
      <c r="X1366" s="470" t="s">
        <v>494</v>
      </c>
      <c r="Y1366">
        <v>8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C-R6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0.92107638888888821</v>
      </c>
      <c r="Q1367" s="484">
        <f t="shared" ca="1" si="336"/>
        <v>0.92124999999999935</v>
      </c>
      <c r="R1367" s="486">
        <v>0.10999999940395355</v>
      </c>
      <c r="S1367" s="486"/>
      <c r="T1367">
        <v>50</v>
      </c>
      <c r="U1367" s="469" t="str">
        <f t="shared" si="337"/>
        <v>C-R6</v>
      </c>
      <c r="V1367"/>
      <c r="W1367" s="470" t="s">
        <v>493</v>
      </c>
      <c r="X1367" s="470" t="s">
        <v>494</v>
      </c>
      <c r="Y1367">
        <v>6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C-R4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0.92151620370370302</v>
      </c>
      <c r="Q1368" s="484">
        <f t="shared" ca="1" si="336"/>
        <v>0.92168981481481416</v>
      </c>
      <c r="R1368" s="486">
        <v>0.10999999940395355</v>
      </c>
      <c r="S1368" s="486"/>
      <c r="T1368">
        <v>50</v>
      </c>
      <c r="U1368" s="469" t="str">
        <f t="shared" si="337"/>
        <v>C-R4</v>
      </c>
      <c r="V1368"/>
      <c r="W1368" s="470" t="s">
        <v>493</v>
      </c>
      <c r="X1368" s="470" t="s">
        <v>494</v>
      </c>
      <c r="Y1368">
        <v>4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C-R2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0.92195601851851783</v>
      </c>
      <c r="Q1369" s="484">
        <f t="shared" ca="1" si="336"/>
        <v>0.92211805555555482</v>
      </c>
      <c r="R1369" s="486">
        <v>0.10999999940395355</v>
      </c>
      <c r="S1369" s="486"/>
      <c r="T1369">
        <v>50</v>
      </c>
      <c r="U1369" s="469" t="str">
        <f t="shared" si="337"/>
        <v>C-R2</v>
      </c>
      <c r="V1369"/>
      <c r="W1369" s="470" t="s">
        <v>493</v>
      </c>
      <c r="X1369" s="470" t="s">
        <v>494</v>
      </c>
      <c r="Y1369">
        <v>2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C-R1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0.92237268518518445</v>
      </c>
      <c r="Q1370" s="484">
        <f t="shared" ca="1" si="336"/>
        <v>0.9225231481481474</v>
      </c>
      <c r="R1370" s="486">
        <v>0.10999999940395355</v>
      </c>
      <c r="S1370" s="486"/>
      <c r="T1370">
        <v>50</v>
      </c>
      <c r="U1370" s="469" t="str">
        <f t="shared" si="337"/>
        <v>C-R1</v>
      </c>
      <c r="V1370"/>
      <c r="W1370" s="470" t="s">
        <v>493</v>
      </c>
      <c r="X1370" s="470" t="s">
        <v>494</v>
      </c>
      <c r="Y1370">
        <v>1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C-R3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0.92278935185185107</v>
      </c>
      <c r="Q1371" s="484">
        <f t="shared" ca="1" si="336"/>
        <v>0.92296296296296221</v>
      </c>
      <c r="R1371" s="486">
        <v>0.10999999940395355</v>
      </c>
      <c r="S1371" s="486"/>
      <c r="T1371">
        <v>50</v>
      </c>
      <c r="U1371" s="469" t="str">
        <f t="shared" si="337"/>
        <v>C-R3</v>
      </c>
      <c r="V1371"/>
      <c r="W1371" s="470" t="s">
        <v>493</v>
      </c>
      <c r="X1371" s="470" t="s">
        <v>494</v>
      </c>
      <c r="Y1371">
        <v>3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C-R5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0.92325231481481407</v>
      </c>
      <c r="Q1372" s="484">
        <f t="shared" ca="1" si="336"/>
        <v>0.92339120370370298</v>
      </c>
      <c r="R1372" s="486">
        <v>0.10999999940395355</v>
      </c>
      <c r="S1372" s="486"/>
      <c r="T1372">
        <v>50</v>
      </c>
      <c r="U1372" s="469" t="str">
        <f t="shared" si="337"/>
        <v>C-R5</v>
      </c>
      <c r="V1372"/>
      <c r="W1372" s="470" t="s">
        <v>493</v>
      </c>
      <c r="X1372" s="470" t="s">
        <v>494</v>
      </c>
      <c r="Y1372">
        <v>5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C-R7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0.92362268518518442</v>
      </c>
      <c r="Q1373" s="484">
        <f t="shared" ca="1" si="336"/>
        <v>0.92377314814814737</v>
      </c>
      <c r="R1373" s="486">
        <v>0.10999999940395355</v>
      </c>
      <c r="S1373" s="486"/>
      <c r="T1373">
        <v>50</v>
      </c>
      <c r="U1373" s="469" t="str">
        <f t="shared" si="337"/>
        <v>C-R7</v>
      </c>
      <c r="V1373"/>
      <c r="W1373" s="470" t="s">
        <v>493</v>
      </c>
      <c r="X1373" s="470" t="s">
        <v>494</v>
      </c>
      <c r="Y1373">
        <v>7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C-R9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0.924027777777777</v>
      </c>
      <c r="Q1374" s="484">
        <f t="shared" ca="1" si="336"/>
        <v>0.92418981481481399</v>
      </c>
      <c r="R1374" s="486">
        <v>0.10999999940395355</v>
      </c>
      <c r="S1374" s="486"/>
      <c r="T1374">
        <v>50</v>
      </c>
      <c r="U1374" s="469" t="str">
        <f t="shared" si="337"/>
        <v>C-R9</v>
      </c>
      <c r="V1374"/>
      <c r="W1374" s="470" t="s">
        <v>493</v>
      </c>
      <c r="X1374" s="470" t="s">
        <v>494</v>
      </c>
      <c r="Y1374">
        <v>9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C-R11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0.92447916666666585</v>
      </c>
      <c r="Q1375" s="484">
        <f t="shared" ca="1" si="336"/>
        <v>0.92461805555555476</v>
      </c>
      <c r="R1375" s="486">
        <v>0.10999999940395355</v>
      </c>
      <c r="S1375" s="486"/>
      <c r="T1375">
        <v>50</v>
      </c>
      <c r="U1375" s="469" t="str">
        <f t="shared" si="337"/>
        <v>C-R11</v>
      </c>
      <c r="V1375"/>
      <c r="W1375" s="470" t="s">
        <v>493</v>
      </c>
      <c r="X1375" s="470" t="s">
        <v>494</v>
      </c>
      <c r="Y1375">
        <v>11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C-R13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0.92489583333333258</v>
      </c>
      <c r="Q1376" s="484">
        <f t="shared" ca="1" si="336"/>
        <v>0.92503472222222149</v>
      </c>
      <c r="R1376" s="486">
        <v>0.10999999940395355</v>
      </c>
      <c r="S1376" s="486"/>
      <c r="T1376">
        <v>50</v>
      </c>
      <c r="U1376" s="469" t="str">
        <f t="shared" si="337"/>
        <v>C-R13</v>
      </c>
      <c r="V1376"/>
      <c r="W1376" s="470" t="s">
        <v>493</v>
      </c>
      <c r="X1376" s="470" t="s">
        <v>494</v>
      </c>
      <c r="Y1376">
        <v>13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C-R15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0.92530092592592517</v>
      </c>
      <c r="Q1377" s="484">
        <f t="shared" ca="1" si="336"/>
        <v>0.92546296296296215</v>
      </c>
      <c r="R1377" s="486">
        <v>0.10999999940395355</v>
      </c>
      <c r="S1377" s="486"/>
      <c r="T1377">
        <v>50</v>
      </c>
      <c r="U1377" s="469" t="str">
        <f t="shared" si="337"/>
        <v>C-R15</v>
      </c>
      <c r="V1377"/>
      <c r="W1377" s="470" t="s">
        <v>493</v>
      </c>
      <c r="X1377" s="470" t="s">
        <v>494</v>
      </c>
      <c r="Y1377">
        <v>15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C-R17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0.92571759259259179</v>
      </c>
      <c r="Q1378" s="484">
        <f t="shared" ca="1" si="336"/>
        <v>0.92589120370370293</v>
      </c>
      <c r="R1378" s="486">
        <v>0.10999999940395355</v>
      </c>
      <c r="S1378" s="486"/>
      <c r="T1378">
        <v>50</v>
      </c>
      <c r="U1378" s="469" t="str">
        <f t="shared" si="337"/>
        <v>C-R17</v>
      </c>
      <c r="V1378"/>
      <c r="W1378" s="470" t="s">
        <v>493</v>
      </c>
      <c r="X1378" s="470" t="s">
        <v>494</v>
      </c>
      <c r="Y1378">
        <v>17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C-R19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0.92613425925925852</v>
      </c>
      <c r="Q1379" s="484">
        <f t="shared" ca="1" si="336"/>
        <v>0.92630787037036966</v>
      </c>
      <c r="R1379" s="486">
        <v>0.10999999940395355</v>
      </c>
      <c r="S1379" s="486"/>
      <c r="T1379">
        <v>50</v>
      </c>
      <c r="U1379" s="469" t="str">
        <f t="shared" si="337"/>
        <v>C-R19</v>
      </c>
      <c r="V1379"/>
      <c r="W1379" s="470" t="s">
        <v>493</v>
      </c>
      <c r="X1379" s="470" t="s">
        <v>494</v>
      </c>
      <c r="Y1379">
        <v>19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C-R21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0.92656249999999929</v>
      </c>
      <c r="Q1380" s="484">
        <f t="shared" ref="Q1380:Q1443" ca="1" si="351">P1380+TIME(0,0,RANDBETWEEN(12,15))</f>
        <v>0.92671296296296224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C-R21</v>
      </c>
      <c r="V1380"/>
      <c r="W1380" s="470" t="s">
        <v>493</v>
      </c>
      <c r="X1380" s="470" t="s">
        <v>494</v>
      </c>
      <c r="Y1380">
        <v>21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C-R23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0.92699074074074006</v>
      </c>
      <c r="Q1381" s="484">
        <f t="shared" ca="1" si="351"/>
        <v>0.92712962962962897</v>
      </c>
      <c r="R1381" s="486">
        <v>0.10999999940395355</v>
      </c>
      <c r="S1381" s="486"/>
      <c r="T1381">
        <v>50</v>
      </c>
      <c r="U1381" s="469" t="str">
        <f t="shared" si="352"/>
        <v>C-R23</v>
      </c>
      <c r="V1381"/>
      <c r="W1381" s="470" t="s">
        <v>493</v>
      </c>
      <c r="X1381" s="470" t="s">
        <v>494</v>
      </c>
      <c r="Y1381">
        <v>23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C-R25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0.9273842592592586</v>
      </c>
      <c r="Q1382" s="484">
        <f t="shared" ca="1" si="351"/>
        <v>0.92753472222222155</v>
      </c>
      <c r="R1382" s="486">
        <v>0.10999999940395355</v>
      </c>
      <c r="S1382" s="486"/>
      <c r="T1382">
        <v>50</v>
      </c>
      <c r="U1382" s="469" t="str">
        <f t="shared" si="352"/>
        <v>C-R25</v>
      </c>
      <c r="V1382"/>
      <c r="W1382" s="470" t="s">
        <v>493</v>
      </c>
      <c r="X1382" s="470" t="s">
        <v>494</v>
      </c>
      <c r="Y1382">
        <v>25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C-R27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0.92778935185185119</v>
      </c>
      <c r="Q1383" s="484">
        <f t="shared" ca="1" si="351"/>
        <v>0.9279282407407401</v>
      </c>
      <c r="R1383" s="486">
        <v>0.10999999940395355</v>
      </c>
      <c r="S1383" s="486"/>
      <c r="T1383">
        <v>50</v>
      </c>
      <c r="U1383" s="469" t="str">
        <f t="shared" si="352"/>
        <v>C-R27</v>
      </c>
      <c r="V1383"/>
      <c r="W1383" s="470" t="s">
        <v>493</v>
      </c>
      <c r="X1383" s="470" t="s">
        <v>494</v>
      </c>
      <c r="Y1383">
        <v>27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C-R29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0.92818287037036973</v>
      </c>
      <c r="Q1384" s="484">
        <f t="shared" ca="1" si="351"/>
        <v>0.92834490740740672</v>
      </c>
      <c r="R1384" s="486">
        <v>0.10999999940395355</v>
      </c>
      <c r="S1384" s="486"/>
      <c r="T1384">
        <v>50</v>
      </c>
      <c r="U1384" s="469" t="str">
        <f t="shared" si="352"/>
        <v>C-R29</v>
      </c>
      <c r="V1384"/>
      <c r="W1384" s="470" t="s">
        <v>493</v>
      </c>
      <c r="X1384" s="470" t="s">
        <v>494</v>
      </c>
      <c r="Y1384">
        <v>29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C-R31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0.92863425925925858</v>
      </c>
      <c r="Q1385" s="484">
        <f t="shared" ca="1" si="351"/>
        <v>0.92879629629629556</v>
      </c>
      <c r="R1385" s="486">
        <v>0.10999999940395355</v>
      </c>
      <c r="S1385" s="486"/>
      <c r="T1385">
        <v>50</v>
      </c>
      <c r="U1385" s="469" t="str">
        <f t="shared" si="352"/>
        <v>C-R31</v>
      </c>
      <c r="V1385"/>
      <c r="W1385" s="470" t="s">
        <v>493</v>
      </c>
      <c r="X1385" s="470" t="s">
        <v>494</v>
      </c>
      <c r="Y1385">
        <v>31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C-R33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0.92908564814814742</v>
      </c>
      <c r="Q1386" s="484">
        <f t="shared" ca="1" si="351"/>
        <v>0.92924768518518441</v>
      </c>
      <c r="R1386" s="486">
        <v>0.10999999940395355</v>
      </c>
      <c r="S1386" s="486"/>
      <c r="T1386">
        <v>50</v>
      </c>
      <c r="U1386" s="469" t="str">
        <f t="shared" si="352"/>
        <v>C-R33</v>
      </c>
      <c r="V1386"/>
      <c r="W1386" s="470" t="s">
        <v>493</v>
      </c>
      <c r="X1386" s="470" t="s">
        <v>494</v>
      </c>
      <c r="Y1386">
        <v>33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C-R35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0.92947916666666586</v>
      </c>
      <c r="Q1387" s="484">
        <f t="shared" ca="1" si="351"/>
        <v>0.92962962962962881</v>
      </c>
      <c r="R1387" s="486">
        <v>0.10999999940395355</v>
      </c>
      <c r="S1387" s="486"/>
      <c r="T1387">
        <v>51</v>
      </c>
      <c r="U1387" s="469" t="str">
        <f t="shared" si="352"/>
        <v>C-R35</v>
      </c>
      <c r="V1387"/>
      <c r="W1387" s="470" t="s">
        <v>493</v>
      </c>
      <c r="X1387" s="470" t="s">
        <v>494</v>
      </c>
      <c r="Y1387">
        <v>35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C-R37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0.92990740740740663</v>
      </c>
      <c r="Q1388" s="484">
        <f t="shared" ca="1" si="351"/>
        <v>0.93005787037036958</v>
      </c>
      <c r="R1388" s="486">
        <v>0.10999999940395355</v>
      </c>
      <c r="S1388" s="486"/>
      <c r="T1388">
        <v>51</v>
      </c>
      <c r="U1388" s="469" t="str">
        <f t="shared" si="352"/>
        <v>C-R37</v>
      </c>
      <c r="V1388"/>
      <c r="W1388" s="470" t="s">
        <v>493</v>
      </c>
      <c r="X1388" s="470" t="s">
        <v>494</v>
      </c>
      <c r="Y1388">
        <v>37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C-R39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0.9303356481481474</v>
      </c>
      <c r="Q1389" s="484">
        <f t="shared" ca="1" si="351"/>
        <v>0.93047453703703631</v>
      </c>
      <c r="R1389" s="486">
        <v>0.10999999940395355</v>
      </c>
      <c r="S1389" s="486"/>
      <c r="T1389">
        <v>51</v>
      </c>
      <c r="U1389" s="469" t="str">
        <f t="shared" si="352"/>
        <v>C-R39</v>
      </c>
      <c r="V1389"/>
      <c r="W1389" s="470" t="s">
        <v>493</v>
      </c>
      <c r="X1389" s="470" t="s">
        <v>494</v>
      </c>
      <c r="Y1389">
        <v>39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C-R41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0.93070601851851775</v>
      </c>
      <c r="Q1390" s="484">
        <f t="shared" ca="1" si="351"/>
        <v>0.93086805555555474</v>
      </c>
      <c r="R1390" s="486">
        <v>0.10999999940395355</v>
      </c>
      <c r="S1390" s="486"/>
      <c r="T1390">
        <v>51</v>
      </c>
      <c r="U1390" s="469" t="str">
        <f t="shared" si="352"/>
        <v>C-R41</v>
      </c>
      <c r="V1390"/>
      <c r="W1390" s="470" t="s">
        <v>493</v>
      </c>
      <c r="X1390" s="470" t="s">
        <v>494</v>
      </c>
      <c r="Y1390">
        <v>41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C-R40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0.9311574074074066</v>
      </c>
      <c r="Q1391" s="484">
        <f t="shared" ca="1" si="351"/>
        <v>0.93133101851851774</v>
      </c>
      <c r="R1391" s="486">
        <v>0.10999999940395355</v>
      </c>
      <c r="S1391" s="486"/>
      <c r="T1391">
        <v>51</v>
      </c>
      <c r="U1391" s="469" t="str">
        <f t="shared" si="352"/>
        <v>C-R40</v>
      </c>
      <c r="V1391"/>
      <c r="W1391" s="470" t="s">
        <v>493</v>
      </c>
      <c r="X1391" s="470" t="s">
        <v>494</v>
      </c>
      <c r="Y1391">
        <v>40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C-R38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0.9316203703703696</v>
      </c>
      <c r="Q1392" s="484">
        <f t="shared" ca="1" si="351"/>
        <v>0.93178240740740659</v>
      </c>
      <c r="R1392" s="486">
        <v>0.10999999940395355</v>
      </c>
      <c r="S1392" s="486"/>
      <c r="T1392">
        <v>51</v>
      </c>
      <c r="U1392" s="469" t="str">
        <f t="shared" si="352"/>
        <v>C-R38</v>
      </c>
      <c r="V1392"/>
      <c r="W1392" s="470" t="s">
        <v>493</v>
      </c>
      <c r="X1392" s="470" t="s">
        <v>494</v>
      </c>
      <c r="Y1392">
        <v>38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C-R36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0.93203703703703622</v>
      </c>
      <c r="Q1393" s="484">
        <f t="shared" ca="1" si="351"/>
        <v>0.93221064814814736</v>
      </c>
      <c r="R1393" s="486">
        <v>0.10999999940395355</v>
      </c>
      <c r="S1393" s="486"/>
      <c r="T1393">
        <v>51</v>
      </c>
      <c r="U1393" s="469" t="str">
        <f t="shared" si="352"/>
        <v>C-R36</v>
      </c>
      <c r="V1393"/>
      <c r="W1393" s="470" t="s">
        <v>493</v>
      </c>
      <c r="X1393" s="470" t="s">
        <v>494</v>
      </c>
      <c r="Y1393">
        <v>36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C-R34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0.93245370370370295</v>
      </c>
      <c r="Q1394" s="484">
        <f t="shared" ca="1" si="351"/>
        <v>0.93259259259259186</v>
      </c>
      <c r="R1394" s="486">
        <v>0.10999999940395355</v>
      </c>
      <c r="S1394" s="486"/>
      <c r="T1394">
        <v>51</v>
      </c>
      <c r="U1394" s="469" t="str">
        <f t="shared" si="352"/>
        <v>C-R34</v>
      </c>
      <c r="V1394"/>
      <c r="W1394" s="470" t="s">
        <v>493</v>
      </c>
      <c r="X1394" s="470" t="s">
        <v>494</v>
      </c>
      <c r="Y1394">
        <v>34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C-R32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0.93287037037036968</v>
      </c>
      <c r="Q1395" s="484">
        <f t="shared" ca="1" si="351"/>
        <v>0.93303240740740667</v>
      </c>
      <c r="R1395" s="486">
        <v>0.10999999940395355</v>
      </c>
      <c r="S1395" s="486"/>
      <c r="T1395">
        <v>51</v>
      </c>
      <c r="U1395" s="469" t="str">
        <f t="shared" si="352"/>
        <v>C-R32</v>
      </c>
      <c r="V1395"/>
      <c r="W1395" s="470" t="s">
        <v>493</v>
      </c>
      <c r="X1395" s="470" t="s">
        <v>494</v>
      </c>
      <c r="Y1395">
        <v>32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C-R30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0.93332175925925853</v>
      </c>
      <c r="Q1396" s="484">
        <f t="shared" ca="1" si="351"/>
        <v>0.93346064814814744</v>
      </c>
      <c r="R1396" s="486">
        <v>0.10999999940395355</v>
      </c>
      <c r="S1396" s="486"/>
      <c r="T1396">
        <v>51</v>
      </c>
      <c r="U1396" s="469" t="str">
        <f t="shared" si="352"/>
        <v>C-R30</v>
      </c>
      <c r="V1396"/>
      <c r="W1396" s="470" t="s">
        <v>493</v>
      </c>
      <c r="X1396" s="470" t="s">
        <v>494</v>
      </c>
      <c r="Y1396">
        <v>30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C-R28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0.9337499999999993</v>
      </c>
      <c r="Q1397" s="484">
        <f t="shared" ca="1" si="351"/>
        <v>0.93388888888888821</v>
      </c>
      <c r="R1397" s="486">
        <v>0.10999999940395355</v>
      </c>
      <c r="S1397" s="486"/>
      <c r="T1397">
        <v>51</v>
      </c>
      <c r="U1397" s="469" t="str">
        <f t="shared" si="352"/>
        <v>C-R28</v>
      </c>
      <c r="V1397"/>
      <c r="W1397" s="470" t="s">
        <v>493</v>
      </c>
      <c r="X1397" s="470" t="s">
        <v>494</v>
      </c>
      <c r="Y1397">
        <v>28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C-R26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0.93417824074074007</v>
      </c>
      <c r="Q1398" s="484">
        <f t="shared" ca="1" si="351"/>
        <v>0.93435185185185121</v>
      </c>
      <c r="R1398" s="486">
        <v>0.10999999940395355</v>
      </c>
      <c r="S1398" s="486"/>
      <c r="T1398">
        <v>51</v>
      </c>
      <c r="U1398" s="469" t="str">
        <f t="shared" si="352"/>
        <v>C-R26</v>
      </c>
      <c r="V1398"/>
      <c r="W1398" s="470" t="s">
        <v>493</v>
      </c>
      <c r="X1398" s="470" t="s">
        <v>494</v>
      </c>
      <c r="Y1398">
        <v>26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C-R24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0.93459490740740681</v>
      </c>
      <c r="Q1399" s="484">
        <f t="shared" ca="1" si="351"/>
        <v>0.93474537037036975</v>
      </c>
      <c r="R1399" s="486">
        <v>0.10999999940395355</v>
      </c>
      <c r="S1399" s="486"/>
      <c r="T1399">
        <v>51</v>
      </c>
      <c r="U1399" s="469" t="str">
        <f t="shared" si="352"/>
        <v>C-R24</v>
      </c>
      <c r="V1399"/>
      <c r="W1399" s="470" t="s">
        <v>493</v>
      </c>
      <c r="X1399" s="470" t="s">
        <v>494</v>
      </c>
      <c r="Y1399">
        <v>24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C-R22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0.93498842592592535</v>
      </c>
      <c r="Q1400" s="484">
        <f t="shared" ca="1" si="351"/>
        <v>0.93516203703703649</v>
      </c>
      <c r="R1400" s="486">
        <v>0.10999999940395355</v>
      </c>
      <c r="S1400" s="486"/>
      <c r="T1400">
        <v>51</v>
      </c>
      <c r="U1400" s="469" t="str">
        <f t="shared" si="352"/>
        <v>C-R22</v>
      </c>
      <c r="V1400"/>
      <c r="W1400" s="470" t="s">
        <v>493</v>
      </c>
      <c r="X1400" s="470" t="s">
        <v>494</v>
      </c>
      <c r="Y1400">
        <v>22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C-R20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0.93539351851851793</v>
      </c>
      <c r="Q1401" s="484">
        <f t="shared" ca="1" si="351"/>
        <v>0.93555555555555492</v>
      </c>
      <c r="R1401" s="486">
        <v>0.10999999940395355</v>
      </c>
      <c r="S1401" s="486"/>
      <c r="T1401">
        <v>51</v>
      </c>
      <c r="U1401" s="469" t="str">
        <f t="shared" si="352"/>
        <v>C-R20</v>
      </c>
      <c r="V1401"/>
      <c r="W1401" s="470" t="s">
        <v>493</v>
      </c>
      <c r="X1401" s="470" t="s">
        <v>494</v>
      </c>
      <c r="Y1401">
        <v>20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C-R18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0.93581018518518455</v>
      </c>
      <c r="Q1402" s="484">
        <f t="shared" ca="1" si="351"/>
        <v>0.93594907407407346</v>
      </c>
      <c r="R1402" s="486">
        <v>0.10999999940395355</v>
      </c>
      <c r="S1402" s="486"/>
      <c r="T1402">
        <v>51</v>
      </c>
      <c r="U1402" s="469" t="str">
        <f t="shared" si="352"/>
        <v>C-R18</v>
      </c>
      <c r="V1402"/>
      <c r="W1402" s="470" t="s">
        <v>493</v>
      </c>
      <c r="X1402" s="470" t="s">
        <v>494</v>
      </c>
      <c r="Y1402">
        <v>18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C-R16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0.93623842592592532</v>
      </c>
      <c r="Q1403" s="484">
        <f t="shared" ca="1" si="351"/>
        <v>0.93641203703703646</v>
      </c>
      <c r="R1403" s="486">
        <v>0.10999999940395355</v>
      </c>
      <c r="S1403" s="486"/>
      <c r="T1403">
        <v>51</v>
      </c>
      <c r="U1403" s="469" t="str">
        <f t="shared" si="352"/>
        <v>C-R16</v>
      </c>
      <c r="V1403"/>
      <c r="W1403" s="470" t="s">
        <v>493</v>
      </c>
      <c r="X1403" s="470" t="s">
        <v>494</v>
      </c>
      <c r="Y1403">
        <v>16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C-R14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0.93670138888888832</v>
      </c>
      <c r="Q1404" s="484">
        <f t="shared" ca="1" si="351"/>
        <v>0.93686342592592531</v>
      </c>
      <c r="R1404" s="486">
        <v>0.10999999940395355</v>
      </c>
      <c r="S1404" s="486"/>
      <c r="T1404">
        <v>51</v>
      </c>
      <c r="U1404" s="469" t="str">
        <f t="shared" si="352"/>
        <v>C-R14</v>
      </c>
      <c r="V1404"/>
      <c r="W1404" s="470" t="s">
        <v>493</v>
      </c>
      <c r="X1404" s="470" t="s">
        <v>494</v>
      </c>
      <c r="Y1404">
        <v>14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C-R12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0.93712962962962898</v>
      </c>
      <c r="Q1405" s="484">
        <f t="shared" ca="1" si="351"/>
        <v>0.93729166666666597</v>
      </c>
      <c r="R1405" s="486">
        <v>0.10999999940395355</v>
      </c>
      <c r="S1405" s="486"/>
      <c r="T1405">
        <v>51</v>
      </c>
      <c r="U1405" s="469" t="str">
        <f t="shared" si="352"/>
        <v>C-R12</v>
      </c>
      <c r="V1405"/>
      <c r="W1405" s="470" t="s">
        <v>493</v>
      </c>
      <c r="X1405" s="470" t="s">
        <v>494</v>
      </c>
      <c r="Y1405">
        <v>12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C-R10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0.93758101851851783</v>
      </c>
      <c r="Q1406" s="484">
        <f t="shared" ca="1" si="351"/>
        <v>0.93771990740740674</v>
      </c>
      <c r="R1406" s="486">
        <v>0.10999999940395355</v>
      </c>
      <c r="S1406" s="486"/>
      <c r="T1406">
        <v>51</v>
      </c>
      <c r="U1406" s="469" t="str">
        <f t="shared" si="352"/>
        <v>C-R10</v>
      </c>
      <c r="V1406"/>
      <c r="W1406" s="470" t="s">
        <v>493</v>
      </c>
      <c r="X1406" s="470" t="s">
        <v>494</v>
      </c>
      <c r="Y1406">
        <v>10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C-R8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0.93797453703703637</v>
      </c>
      <c r="Q1407" s="484">
        <f t="shared" ca="1" si="351"/>
        <v>0.93811342592592528</v>
      </c>
      <c r="R1407" s="486">
        <v>0.10999999940395355</v>
      </c>
      <c r="S1407" s="486"/>
      <c r="T1407">
        <v>51</v>
      </c>
      <c r="U1407" s="469" t="str">
        <f t="shared" si="352"/>
        <v>C-R8</v>
      </c>
      <c r="V1407"/>
      <c r="W1407" s="470" t="s">
        <v>493</v>
      </c>
      <c r="X1407" s="470" t="s">
        <v>494</v>
      </c>
      <c r="Y1407">
        <v>8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C-R6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0.93837962962962895</v>
      </c>
      <c r="Q1408" s="484">
        <f t="shared" ca="1" si="351"/>
        <v>0.93854166666666594</v>
      </c>
      <c r="R1408" s="486">
        <v>0.10999999940395355</v>
      </c>
      <c r="S1408" s="486"/>
      <c r="T1408">
        <v>51</v>
      </c>
      <c r="U1408" s="469" t="str">
        <f t="shared" si="352"/>
        <v>C-R6</v>
      </c>
      <c r="V1408"/>
      <c r="W1408" s="470" t="s">
        <v>493</v>
      </c>
      <c r="X1408" s="470" t="s">
        <v>494</v>
      </c>
      <c r="Y1408">
        <v>6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C-R4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0.93881944444444376</v>
      </c>
      <c r="Q1409" s="484">
        <f t="shared" ca="1" si="351"/>
        <v>0.9389930555555549</v>
      </c>
      <c r="R1409" s="486">
        <v>0.10999999940395355</v>
      </c>
      <c r="S1409" s="486"/>
      <c r="T1409">
        <v>51</v>
      </c>
      <c r="U1409" s="469" t="str">
        <f t="shared" si="352"/>
        <v>C-R4</v>
      </c>
      <c r="V1409"/>
      <c r="W1409" s="470" t="s">
        <v>493</v>
      </c>
      <c r="X1409" s="470" t="s">
        <v>494</v>
      </c>
      <c r="Y1409">
        <v>4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C-R2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0.93922453703703634</v>
      </c>
      <c r="Q1410" s="484">
        <f t="shared" ca="1" si="351"/>
        <v>0.93939814814814748</v>
      </c>
      <c r="R1410" s="486">
        <v>0.10999999940395355</v>
      </c>
      <c r="S1410" s="486"/>
      <c r="T1410">
        <v>51</v>
      </c>
      <c r="U1410" s="469" t="str">
        <f t="shared" si="352"/>
        <v>C-R2</v>
      </c>
      <c r="V1410"/>
      <c r="W1410" s="470" t="s">
        <v>493</v>
      </c>
      <c r="X1410" s="470" t="s">
        <v>494</v>
      </c>
      <c r="Y1410">
        <v>2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C-R1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0.93962962962962893</v>
      </c>
      <c r="Q1411" s="484">
        <f t="shared" ca="1" si="351"/>
        <v>0.93979166666666591</v>
      </c>
      <c r="R1411" s="486">
        <v>0.10999999940395355</v>
      </c>
      <c r="S1411" s="486"/>
      <c r="T1411">
        <v>51</v>
      </c>
      <c r="U1411" s="469" t="str">
        <f t="shared" si="352"/>
        <v>C-R1</v>
      </c>
      <c r="V1411"/>
      <c r="W1411" s="470" t="s">
        <v>493</v>
      </c>
      <c r="X1411" s="470" t="s">
        <v>494</v>
      </c>
      <c r="Y1411">
        <v>1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C-R3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0.94008101851851777</v>
      </c>
      <c r="Q1412" s="484">
        <f t="shared" ca="1" si="351"/>
        <v>0.94023148148148072</v>
      </c>
      <c r="R1412" s="486">
        <v>0.10999999940395355</v>
      </c>
      <c r="S1412" s="486"/>
      <c r="T1412">
        <v>52</v>
      </c>
      <c r="U1412" s="469" t="str">
        <f t="shared" si="352"/>
        <v>C-R3</v>
      </c>
      <c r="V1412"/>
      <c r="W1412" s="470" t="s">
        <v>493</v>
      </c>
      <c r="X1412" s="470" t="s">
        <v>494</v>
      </c>
      <c r="Y1412">
        <v>3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C-R5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0.94052083333333258</v>
      </c>
      <c r="Q1413" s="484">
        <f t="shared" ca="1" si="351"/>
        <v>0.94068287037036957</v>
      </c>
      <c r="R1413" s="486">
        <v>0.10999999940395355</v>
      </c>
      <c r="S1413" s="486"/>
      <c r="T1413">
        <v>52</v>
      </c>
      <c r="U1413" s="469" t="str">
        <f t="shared" si="352"/>
        <v>C-R5</v>
      </c>
      <c r="V1413"/>
      <c r="W1413" s="470" t="s">
        <v>493</v>
      </c>
      <c r="X1413" s="470" t="s">
        <v>494</v>
      </c>
      <c r="Y1413">
        <v>5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C-R7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0.94091435185185102</v>
      </c>
      <c r="Q1414" s="484">
        <f t="shared" ca="1" si="351"/>
        <v>0.941076388888888</v>
      </c>
      <c r="R1414" s="486">
        <v>0.10999999940395355</v>
      </c>
      <c r="S1414" s="486"/>
      <c r="T1414">
        <v>52</v>
      </c>
      <c r="U1414" s="469" t="str">
        <f t="shared" si="352"/>
        <v>C-R7</v>
      </c>
      <c r="V1414"/>
      <c r="W1414" s="470" t="s">
        <v>493</v>
      </c>
      <c r="X1414" s="470" t="s">
        <v>494</v>
      </c>
      <c r="Y1414">
        <v>7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C-R9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0.9413194444444436</v>
      </c>
      <c r="Q1415" s="484">
        <f t="shared" ca="1" si="351"/>
        <v>0.94149305555555474</v>
      </c>
      <c r="R1415" s="486">
        <v>0.10999999940395355</v>
      </c>
      <c r="S1415" s="486"/>
      <c r="T1415">
        <v>52</v>
      </c>
      <c r="U1415" s="469" t="str">
        <f t="shared" si="352"/>
        <v>C-R9</v>
      </c>
      <c r="V1415"/>
      <c r="W1415" s="470" t="s">
        <v>493</v>
      </c>
      <c r="X1415" s="470" t="s">
        <v>494</v>
      </c>
      <c r="Y1415">
        <v>9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C-R11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0.94174768518518437</v>
      </c>
      <c r="Q1416" s="484">
        <f t="shared" ca="1" si="351"/>
        <v>0.94189814814814732</v>
      </c>
      <c r="R1416" s="486">
        <v>0.10999999940395355</v>
      </c>
      <c r="S1416" s="486"/>
      <c r="T1416">
        <v>52</v>
      </c>
      <c r="U1416" s="469" t="str">
        <f t="shared" si="352"/>
        <v>C-R11</v>
      </c>
      <c r="V1416"/>
      <c r="W1416" s="470" t="s">
        <v>493</v>
      </c>
      <c r="X1416" s="470" t="s">
        <v>494</v>
      </c>
      <c r="Y1416">
        <v>11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C-R13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0.94215277777777695</v>
      </c>
      <c r="Q1417" s="484">
        <f t="shared" ca="1" si="351"/>
        <v>0.94231481481481394</v>
      </c>
      <c r="R1417" s="486">
        <v>0.10999999940395355</v>
      </c>
      <c r="S1417" s="486"/>
      <c r="T1417">
        <v>52</v>
      </c>
      <c r="U1417" s="469" t="str">
        <f t="shared" si="352"/>
        <v>C-R13</v>
      </c>
      <c r="V1417"/>
      <c r="W1417" s="470" t="s">
        <v>493</v>
      </c>
      <c r="X1417" s="470" t="s">
        <v>494</v>
      </c>
      <c r="Y1417">
        <v>13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C-R15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0.94255787037036953</v>
      </c>
      <c r="Q1418" s="484">
        <f t="shared" ca="1" si="351"/>
        <v>0.94269675925925844</v>
      </c>
      <c r="R1418" s="486">
        <v>0.10999999940395355</v>
      </c>
      <c r="S1418" s="486"/>
      <c r="T1418">
        <v>52</v>
      </c>
      <c r="U1418" s="469" t="str">
        <f t="shared" si="352"/>
        <v>C-R15</v>
      </c>
      <c r="V1418"/>
      <c r="W1418" s="470" t="s">
        <v>493</v>
      </c>
      <c r="X1418" s="470" t="s">
        <v>494</v>
      </c>
      <c r="Y1418">
        <v>15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C-R17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0.94296296296296211</v>
      </c>
      <c r="Q1419" s="484">
        <f t="shared" ca="1" si="351"/>
        <v>0.9431249999999991</v>
      </c>
      <c r="R1419" s="486">
        <v>0.10999999940395355</v>
      </c>
      <c r="S1419" s="486"/>
      <c r="T1419">
        <v>52</v>
      </c>
      <c r="U1419" s="469" t="str">
        <f t="shared" si="352"/>
        <v>C-R17</v>
      </c>
      <c r="V1419"/>
      <c r="W1419" s="470" t="s">
        <v>493</v>
      </c>
      <c r="X1419" s="470" t="s">
        <v>494</v>
      </c>
      <c r="Y1419">
        <v>17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C-R19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0.94339120370370277</v>
      </c>
      <c r="Q1420" s="484">
        <f t="shared" ca="1" si="351"/>
        <v>0.94353009259259168</v>
      </c>
      <c r="R1420" s="486">
        <v>0.10999999940395355</v>
      </c>
      <c r="S1420" s="486"/>
      <c r="T1420">
        <v>52</v>
      </c>
      <c r="U1420" s="469" t="str">
        <f t="shared" si="352"/>
        <v>C-R19</v>
      </c>
      <c r="V1420"/>
      <c r="W1420" s="470" t="s">
        <v>493</v>
      </c>
      <c r="X1420" s="470" t="s">
        <v>494</v>
      </c>
      <c r="Y1420">
        <v>19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C-R21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0.94376157407407313</v>
      </c>
      <c r="Q1421" s="484">
        <f t="shared" ca="1" si="351"/>
        <v>0.94392361111111012</v>
      </c>
      <c r="R1421" s="486">
        <v>0.10999999940395355</v>
      </c>
      <c r="S1421" s="486"/>
      <c r="T1421">
        <v>52</v>
      </c>
      <c r="U1421" s="469" t="str">
        <f t="shared" si="352"/>
        <v>C-R21</v>
      </c>
      <c r="V1421"/>
      <c r="W1421" s="470" t="s">
        <v>493</v>
      </c>
      <c r="X1421" s="470" t="s">
        <v>494</v>
      </c>
      <c r="Y1421">
        <v>21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C-R23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0.94420138888888794</v>
      </c>
      <c r="Q1422" s="484">
        <f t="shared" ca="1" si="351"/>
        <v>0.94435185185185089</v>
      </c>
      <c r="R1422" s="486">
        <v>0.10999999940395355</v>
      </c>
      <c r="S1422" s="486"/>
      <c r="T1422">
        <v>52</v>
      </c>
      <c r="U1422" s="469" t="str">
        <f t="shared" si="352"/>
        <v>C-R23</v>
      </c>
      <c r="V1422"/>
      <c r="W1422" s="470" t="s">
        <v>493</v>
      </c>
      <c r="X1422" s="470" t="s">
        <v>494</v>
      </c>
      <c r="Y1422">
        <v>23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C-R25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0.94462962962962871</v>
      </c>
      <c r="Q1423" s="484">
        <f t="shared" ca="1" si="351"/>
        <v>0.94476851851851762</v>
      </c>
      <c r="R1423" s="486">
        <v>0.10999999940395355</v>
      </c>
      <c r="S1423" s="486"/>
      <c r="T1423">
        <v>52</v>
      </c>
      <c r="U1423" s="469" t="str">
        <f t="shared" si="352"/>
        <v>C-R25</v>
      </c>
      <c r="V1423"/>
      <c r="W1423" s="470" t="s">
        <v>493</v>
      </c>
      <c r="X1423" s="470" t="s">
        <v>494</v>
      </c>
      <c r="Y1423">
        <v>25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C-R27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0.94504629629629544</v>
      </c>
      <c r="Q1424" s="484">
        <f t="shared" ca="1" si="351"/>
        <v>0.94521990740740658</v>
      </c>
      <c r="R1424" s="486">
        <v>0.10999999940395355</v>
      </c>
      <c r="S1424" s="486"/>
      <c r="T1424">
        <v>52</v>
      </c>
      <c r="U1424" s="469" t="str">
        <f t="shared" si="352"/>
        <v>C-R27</v>
      </c>
      <c r="V1424"/>
      <c r="W1424" s="470" t="s">
        <v>493</v>
      </c>
      <c r="X1424" s="470" t="s">
        <v>494</v>
      </c>
      <c r="Y1424">
        <v>27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C-R29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0.94547453703703621</v>
      </c>
      <c r="Q1425" s="484">
        <f t="shared" ca="1" si="351"/>
        <v>0.94561342592592512</v>
      </c>
      <c r="R1425" s="486">
        <v>0.10999999940395355</v>
      </c>
      <c r="S1425" s="486"/>
      <c r="T1425">
        <v>52</v>
      </c>
      <c r="U1425" s="469" t="str">
        <f t="shared" si="352"/>
        <v>C-R29</v>
      </c>
      <c r="V1425"/>
      <c r="W1425" s="470" t="s">
        <v>493</v>
      </c>
      <c r="X1425" s="470" t="s">
        <v>494</v>
      </c>
      <c r="Y1425">
        <v>29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C-R31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0.94587962962962879</v>
      </c>
      <c r="Q1426" s="484">
        <f t="shared" ca="1" si="351"/>
        <v>0.94603009259259174</v>
      </c>
      <c r="R1426" s="486">
        <v>0.10999999940395355</v>
      </c>
      <c r="S1426" s="486"/>
      <c r="T1426">
        <v>52</v>
      </c>
      <c r="U1426" s="469" t="str">
        <f t="shared" si="352"/>
        <v>C-R31</v>
      </c>
      <c r="V1426"/>
      <c r="W1426" s="470" t="s">
        <v>493</v>
      </c>
      <c r="X1426" s="470" t="s">
        <v>494</v>
      </c>
      <c r="Y1426">
        <v>31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C-R33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0.94626157407407319</v>
      </c>
      <c r="Q1427" s="484">
        <f t="shared" ca="1" si="351"/>
        <v>0.9464004629629621</v>
      </c>
      <c r="R1427" s="486">
        <v>0.10999999940395355</v>
      </c>
      <c r="S1427" s="486"/>
      <c r="T1427">
        <v>52</v>
      </c>
      <c r="U1427" s="469" t="str">
        <f t="shared" si="352"/>
        <v>C-R33</v>
      </c>
      <c r="V1427"/>
      <c r="W1427" s="470" t="s">
        <v>493</v>
      </c>
      <c r="X1427" s="470" t="s">
        <v>494</v>
      </c>
      <c r="Y1427">
        <v>33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C-R35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0.94667824074073992</v>
      </c>
      <c r="Q1428" s="484">
        <f t="shared" ca="1" si="351"/>
        <v>0.94684027777777691</v>
      </c>
      <c r="R1428" s="486">
        <v>0.10999999940395355</v>
      </c>
      <c r="S1428" s="486"/>
      <c r="T1428">
        <v>52</v>
      </c>
      <c r="U1428" s="469" t="str">
        <f t="shared" si="352"/>
        <v>C-R35</v>
      </c>
      <c r="V1428"/>
      <c r="W1428" s="470" t="s">
        <v>493</v>
      </c>
      <c r="X1428" s="470" t="s">
        <v>494</v>
      </c>
      <c r="Y1428">
        <v>35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C-R37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0.94707175925925835</v>
      </c>
      <c r="Q1429" s="484">
        <f t="shared" ca="1" si="351"/>
        <v>0.9472222222222213</v>
      </c>
      <c r="R1429" s="486">
        <v>0.10999999940395355</v>
      </c>
      <c r="S1429" s="486"/>
      <c r="T1429">
        <v>52</v>
      </c>
      <c r="U1429" s="469" t="str">
        <f t="shared" si="352"/>
        <v>C-R37</v>
      </c>
      <c r="V1429"/>
      <c r="W1429" s="470" t="s">
        <v>493</v>
      </c>
      <c r="X1429" s="470" t="s">
        <v>494</v>
      </c>
      <c r="Y1429">
        <v>37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C-R39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0.94747685185185093</v>
      </c>
      <c r="Q1430" s="484">
        <f t="shared" ca="1" si="351"/>
        <v>0.94763888888888792</v>
      </c>
      <c r="R1430" s="486">
        <v>0.10999999940395355</v>
      </c>
      <c r="S1430" s="486"/>
      <c r="T1430">
        <v>52</v>
      </c>
      <c r="U1430" s="469" t="str">
        <f t="shared" si="352"/>
        <v>C-R39</v>
      </c>
      <c r="V1430"/>
      <c r="W1430" s="470" t="s">
        <v>493</v>
      </c>
      <c r="X1430" s="470" t="s">
        <v>494</v>
      </c>
      <c r="Y1430">
        <v>39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C-R41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0.94789351851851755</v>
      </c>
      <c r="Q1431" s="484">
        <f t="shared" ca="1" si="351"/>
        <v>0.94806712962962869</v>
      </c>
      <c r="R1431" s="486">
        <v>0.10999999940395355</v>
      </c>
      <c r="S1431" s="486"/>
      <c r="T1431">
        <v>52</v>
      </c>
      <c r="U1431" s="469" t="str">
        <f t="shared" si="352"/>
        <v>C-R41</v>
      </c>
      <c r="V1431"/>
      <c r="W1431" s="470" t="s">
        <v>493</v>
      </c>
      <c r="X1431" s="470" t="s">
        <v>494</v>
      </c>
      <c r="Y1431">
        <v>41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C-R40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0.94831018518518428</v>
      </c>
      <c r="Q1432" s="484">
        <f t="shared" ca="1" si="351"/>
        <v>0.94846064814814723</v>
      </c>
      <c r="R1432" s="486">
        <v>0.10999999940395355</v>
      </c>
      <c r="S1432" s="486"/>
      <c r="T1432">
        <v>52</v>
      </c>
      <c r="U1432" s="469" t="str">
        <f t="shared" si="352"/>
        <v>C-R40</v>
      </c>
      <c r="V1432"/>
      <c r="W1432" s="470" t="s">
        <v>493</v>
      </c>
      <c r="X1432" s="470" t="s">
        <v>494</v>
      </c>
      <c r="Y1432">
        <v>40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C-R38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0.94873842592592506</v>
      </c>
      <c r="Q1433" s="484">
        <f t="shared" ca="1" si="351"/>
        <v>0.948888888888888</v>
      </c>
      <c r="R1433" s="486">
        <v>0.10999999940395355</v>
      </c>
      <c r="S1433" s="486"/>
      <c r="T1433">
        <v>52</v>
      </c>
      <c r="U1433" s="469" t="str">
        <f t="shared" si="352"/>
        <v>C-R38</v>
      </c>
      <c r="V1433"/>
      <c r="W1433" s="470" t="s">
        <v>493</v>
      </c>
      <c r="X1433" s="470" t="s">
        <v>494</v>
      </c>
      <c r="Y1433">
        <v>38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C-R36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0.94914351851851764</v>
      </c>
      <c r="Q1434" s="484">
        <f t="shared" ca="1" si="351"/>
        <v>0.94929398148148059</v>
      </c>
      <c r="R1434" s="486">
        <v>0.10999999940395355</v>
      </c>
      <c r="S1434" s="486"/>
      <c r="T1434">
        <v>52</v>
      </c>
      <c r="U1434" s="469" t="str">
        <f t="shared" si="352"/>
        <v>C-R36</v>
      </c>
      <c r="V1434"/>
      <c r="W1434" s="470" t="s">
        <v>493</v>
      </c>
      <c r="X1434" s="470" t="s">
        <v>494</v>
      </c>
      <c r="Y1434">
        <v>36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C-R34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0.94954861111111022</v>
      </c>
      <c r="Q1435" s="484">
        <f t="shared" ca="1" si="351"/>
        <v>0.94972222222222136</v>
      </c>
      <c r="R1435" s="486">
        <v>0.10999999940395355</v>
      </c>
      <c r="S1435" s="486"/>
      <c r="T1435">
        <v>52</v>
      </c>
      <c r="U1435" s="469" t="str">
        <f t="shared" si="352"/>
        <v>C-R34</v>
      </c>
      <c r="V1435"/>
      <c r="W1435" s="470" t="s">
        <v>493</v>
      </c>
      <c r="X1435" s="470" t="s">
        <v>494</v>
      </c>
      <c r="Y1435">
        <v>34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C-R32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0.94999999999999918</v>
      </c>
      <c r="Q1436" s="484">
        <f t="shared" ca="1" si="351"/>
        <v>0.95015046296296213</v>
      </c>
      <c r="R1436" s="486">
        <v>0.10999999940395355</v>
      </c>
      <c r="S1436" s="486"/>
      <c r="T1436">
        <v>52</v>
      </c>
      <c r="U1436" s="469" t="str">
        <f t="shared" si="352"/>
        <v>C-R32</v>
      </c>
      <c r="V1436"/>
      <c r="W1436" s="470" t="s">
        <v>493</v>
      </c>
      <c r="X1436" s="470" t="s">
        <v>494</v>
      </c>
      <c r="Y1436">
        <v>32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C-R30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0.95042824074073995</v>
      </c>
      <c r="Q1437" s="484">
        <f t="shared" ca="1" si="351"/>
        <v>0.9505787037037029</v>
      </c>
      <c r="R1437" s="486">
        <v>0.10999999940395355</v>
      </c>
      <c r="S1437" s="486"/>
      <c r="T1437">
        <v>53</v>
      </c>
      <c r="U1437" s="469" t="str">
        <f t="shared" si="352"/>
        <v>C-R30</v>
      </c>
      <c r="V1437"/>
      <c r="W1437" s="470" t="s">
        <v>493</v>
      </c>
      <c r="X1437" s="470" t="s">
        <v>494</v>
      </c>
      <c r="Y1437">
        <v>30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C-R28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0.95084490740740657</v>
      </c>
      <c r="Q1438" s="484">
        <f t="shared" ca="1" si="351"/>
        <v>0.95099537037036952</v>
      </c>
      <c r="R1438" s="486">
        <v>0.10999999940395355</v>
      </c>
      <c r="S1438" s="486"/>
      <c r="T1438">
        <v>53</v>
      </c>
      <c r="U1438" s="469" t="str">
        <f t="shared" si="352"/>
        <v>C-R28</v>
      </c>
      <c r="V1438"/>
      <c r="W1438" s="470" t="s">
        <v>493</v>
      </c>
      <c r="X1438" s="470" t="s">
        <v>494</v>
      </c>
      <c r="Y1438">
        <v>28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C-R26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0.95122685185185096</v>
      </c>
      <c r="Q1439" s="484">
        <f t="shared" ca="1" si="351"/>
        <v>0.9514004629629621</v>
      </c>
      <c r="R1439" s="486">
        <v>0.10999999940395355</v>
      </c>
      <c r="S1439" s="486"/>
      <c r="T1439">
        <v>53</v>
      </c>
      <c r="U1439" s="469" t="str">
        <f t="shared" si="352"/>
        <v>C-R26</v>
      </c>
      <c r="V1439"/>
      <c r="W1439" s="470" t="s">
        <v>493</v>
      </c>
      <c r="X1439" s="470" t="s">
        <v>494</v>
      </c>
      <c r="Y1439">
        <v>26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C-R24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0.95165509259259173</v>
      </c>
      <c r="Q1440" s="484">
        <f t="shared" ca="1" si="351"/>
        <v>0.95182870370370287</v>
      </c>
      <c r="R1440" s="486">
        <v>0.10999999940395355</v>
      </c>
      <c r="S1440" s="486"/>
      <c r="T1440">
        <v>53</v>
      </c>
      <c r="U1440" s="469" t="str">
        <f t="shared" si="352"/>
        <v>C-R24</v>
      </c>
      <c r="V1440"/>
      <c r="W1440" s="470" t="s">
        <v>493</v>
      </c>
      <c r="X1440" s="470" t="s">
        <v>494</v>
      </c>
      <c r="Y1440">
        <v>24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C-R22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0.9520833333333325</v>
      </c>
      <c r="Q1441" s="484">
        <f t="shared" ca="1" si="351"/>
        <v>0.95222222222222141</v>
      </c>
      <c r="R1441" s="486">
        <v>0.10999999940395355</v>
      </c>
      <c r="S1441" s="486"/>
      <c r="T1441">
        <v>53</v>
      </c>
      <c r="U1441" s="469" t="str">
        <f t="shared" si="352"/>
        <v>C-R22</v>
      </c>
      <c r="V1441"/>
      <c r="W1441" s="470" t="s">
        <v>493</v>
      </c>
      <c r="X1441" s="470" t="s">
        <v>494</v>
      </c>
      <c r="Y1441">
        <v>22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C-R20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0.95249999999999924</v>
      </c>
      <c r="Q1442" s="484">
        <f t="shared" ca="1" si="351"/>
        <v>0.95265046296296219</v>
      </c>
      <c r="R1442" s="486">
        <v>0.10999999940395355</v>
      </c>
      <c r="S1442" s="486"/>
      <c r="T1442">
        <v>53</v>
      </c>
      <c r="U1442" s="469" t="str">
        <f t="shared" si="352"/>
        <v>C-R20</v>
      </c>
      <c r="V1442"/>
      <c r="W1442" s="470" t="s">
        <v>493</v>
      </c>
      <c r="X1442" s="470" t="s">
        <v>494</v>
      </c>
      <c r="Y1442">
        <v>20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C-R18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0.95290509259259182</v>
      </c>
      <c r="Q1443" s="484">
        <f t="shared" ca="1" si="351"/>
        <v>0.95306712962962881</v>
      </c>
      <c r="R1443" s="486">
        <v>0.10999999940395355</v>
      </c>
      <c r="S1443" s="486"/>
      <c r="T1443">
        <v>53</v>
      </c>
      <c r="U1443" s="469" t="str">
        <f t="shared" si="352"/>
        <v>C-R18</v>
      </c>
      <c r="V1443"/>
      <c r="W1443" s="470" t="s">
        <v>493</v>
      </c>
      <c r="X1443" s="470" t="s">
        <v>494</v>
      </c>
      <c r="Y1443">
        <v>18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C-R16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0.9533101851851844</v>
      </c>
      <c r="Q1444" s="484">
        <f t="shared" ref="Q1444:Q1507" ca="1" si="366">P1444+TIME(0,0,RANDBETWEEN(12,15))</f>
        <v>0.95344907407407331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C-R16</v>
      </c>
      <c r="V1444"/>
      <c r="W1444" s="470" t="s">
        <v>493</v>
      </c>
      <c r="X1444" s="470" t="s">
        <v>494</v>
      </c>
      <c r="Y1444">
        <v>16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C-R14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0.95371527777777698</v>
      </c>
      <c r="Q1445" s="484">
        <f t="shared" ca="1" si="366"/>
        <v>0.95387731481481397</v>
      </c>
      <c r="R1445" s="486">
        <v>0.10999999940395355</v>
      </c>
      <c r="S1445" s="486"/>
      <c r="T1445">
        <v>53</v>
      </c>
      <c r="U1445" s="469" t="str">
        <f t="shared" si="367"/>
        <v>C-R14</v>
      </c>
      <c r="V1445"/>
      <c r="W1445" s="470" t="s">
        <v>493</v>
      </c>
      <c r="X1445" s="470" t="s">
        <v>494</v>
      </c>
      <c r="Y1445">
        <v>14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C-R12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0.9541319444444436</v>
      </c>
      <c r="Q1446" s="484">
        <f t="shared" ca="1" si="366"/>
        <v>0.95430555555555474</v>
      </c>
      <c r="R1446" s="486">
        <v>0.10999999940395355</v>
      </c>
      <c r="S1446" s="486"/>
      <c r="T1446">
        <v>53</v>
      </c>
      <c r="U1446" s="469" t="str">
        <f t="shared" si="367"/>
        <v>C-R12</v>
      </c>
      <c r="V1446"/>
      <c r="W1446" s="470" t="s">
        <v>493</v>
      </c>
      <c r="X1446" s="470" t="s">
        <v>494</v>
      </c>
      <c r="Y1446">
        <v>12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C-R10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0.9545949074074066</v>
      </c>
      <c r="Q1447" s="484">
        <f t="shared" ca="1" si="366"/>
        <v>0.95473379629629551</v>
      </c>
      <c r="R1447" s="486">
        <v>0.10999999940395355</v>
      </c>
      <c r="S1447" s="486"/>
      <c r="T1447">
        <v>53</v>
      </c>
      <c r="U1447" s="469" t="str">
        <f t="shared" si="367"/>
        <v>C-R10</v>
      </c>
      <c r="V1447"/>
      <c r="W1447" s="470" t="s">
        <v>493</v>
      </c>
      <c r="X1447" s="470" t="s">
        <v>494</v>
      </c>
      <c r="Y1447">
        <v>10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C-R8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0.95498842592592514</v>
      </c>
      <c r="Q1448" s="484">
        <f t="shared" ca="1" si="366"/>
        <v>0.95512731481481405</v>
      </c>
      <c r="R1448" s="486">
        <v>0.10999999940395355</v>
      </c>
      <c r="S1448" s="486"/>
      <c r="T1448">
        <v>53</v>
      </c>
      <c r="U1448" s="469" t="str">
        <f t="shared" si="367"/>
        <v>C-R8</v>
      </c>
      <c r="V1448"/>
      <c r="W1448" s="470" t="s">
        <v>493</v>
      </c>
      <c r="X1448" s="470" t="s">
        <v>494</v>
      </c>
      <c r="Y1448">
        <v>8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C-R6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0.95541666666666591</v>
      </c>
      <c r="Q1449" s="484">
        <f t="shared" ca="1" si="366"/>
        <v>0.95559027777777705</v>
      </c>
      <c r="R1449" s="486">
        <v>0.10999999940395355</v>
      </c>
      <c r="S1449" s="486"/>
      <c r="T1449">
        <v>53</v>
      </c>
      <c r="U1449" s="469" t="str">
        <f t="shared" si="367"/>
        <v>C-R6</v>
      </c>
      <c r="V1449"/>
      <c r="W1449" s="470" t="s">
        <v>493</v>
      </c>
      <c r="X1449" s="470" t="s">
        <v>494</v>
      </c>
      <c r="Y1449">
        <v>6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C-R4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0.95585648148148072</v>
      </c>
      <c r="Q1450" s="484">
        <f t="shared" ca="1" si="366"/>
        <v>0.95599537037036963</v>
      </c>
      <c r="R1450" s="486">
        <v>0.10999999940395355</v>
      </c>
      <c r="S1450" s="486"/>
      <c r="T1450">
        <v>53</v>
      </c>
      <c r="U1450" s="469" t="str">
        <f t="shared" si="367"/>
        <v>C-R4</v>
      </c>
      <c r="V1450"/>
      <c r="W1450" s="470" t="s">
        <v>493</v>
      </c>
      <c r="X1450" s="470" t="s">
        <v>494</v>
      </c>
      <c r="Y1450">
        <v>4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C-R2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0.95628472222222149</v>
      </c>
      <c r="Q1451" s="484">
        <f t="shared" ca="1" si="366"/>
        <v>0.95644675925925848</v>
      </c>
      <c r="R1451" s="486">
        <v>0.10999999940395355</v>
      </c>
      <c r="S1451" s="486"/>
      <c r="T1451">
        <v>53</v>
      </c>
      <c r="U1451" s="469" t="str">
        <f t="shared" si="367"/>
        <v>C-R2</v>
      </c>
      <c r="V1451"/>
      <c r="W1451" s="470" t="s">
        <v>493</v>
      </c>
      <c r="X1451" s="470" t="s">
        <v>494</v>
      </c>
      <c r="Y1451">
        <v>2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C-R1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0.95668981481481408</v>
      </c>
      <c r="Q1452" s="484">
        <f t="shared" ca="1" si="366"/>
        <v>0.95684027777777703</v>
      </c>
      <c r="R1452" s="486">
        <v>0.10999999940395355</v>
      </c>
      <c r="S1452" s="486"/>
      <c r="T1452">
        <v>53</v>
      </c>
      <c r="U1452" s="469" t="str">
        <f t="shared" si="367"/>
        <v>C-R1</v>
      </c>
      <c r="V1452"/>
      <c r="W1452" s="470" t="s">
        <v>493</v>
      </c>
      <c r="X1452" s="470" t="s">
        <v>494</v>
      </c>
      <c r="Y1452">
        <v>1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C-R3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0.95712962962962889</v>
      </c>
      <c r="Q1453" s="484">
        <f t="shared" ca="1" si="366"/>
        <v>0.95728009259259184</v>
      </c>
      <c r="R1453" s="486">
        <v>0.10999999940395355</v>
      </c>
      <c r="S1453" s="486"/>
      <c r="T1453">
        <v>53</v>
      </c>
      <c r="U1453" s="469" t="str">
        <f t="shared" si="367"/>
        <v>C-R3</v>
      </c>
      <c r="V1453"/>
      <c r="W1453" s="470" t="s">
        <v>493</v>
      </c>
      <c r="X1453" s="470" t="s">
        <v>494</v>
      </c>
      <c r="Y1453">
        <v>3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C-R5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0.9575694444444437</v>
      </c>
      <c r="Q1454" s="484">
        <f t="shared" ca="1" si="366"/>
        <v>0.95774305555555483</v>
      </c>
      <c r="R1454" s="486">
        <v>0.10999999940395355</v>
      </c>
      <c r="S1454" s="486"/>
      <c r="T1454">
        <v>53</v>
      </c>
      <c r="U1454" s="469" t="str">
        <f t="shared" si="367"/>
        <v>C-R5</v>
      </c>
      <c r="V1454"/>
      <c r="W1454" s="470" t="s">
        <v>493</v>
      </c>
      <c r="X1454" s="470" t="s">
        <v>494</v>
      </c>
      <c r="Y1454">
        <v>5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C-R7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0.95800925925925851</v>
      </c>
      <c r="Q1455" s="484">
        <f t="shared" ca="1" si="366"/>
        <v>0.95814814814814742</v>
      </c>
      <c r="R1455" s="486">
        <v>0.10999999940395355</v>
      </c>
      <c r="S1455" s="486"/>
      <c r="T1455">
        <v>53</v>
      </c>
      <c r="U1455" s="469" t="str">
        <f t="shared" si="367"/>
        <v>C-R7</v>
      </c>
      <c r="V1455"/>
      <c r="W1455" s="470" t="s">
        <v>493</v>
      </c>
      <c r="X1455" s="470" t="s">
        <v>494</v>
      </c>
      <c r="Y1455">
        <v>7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C-R9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0.95842592592592524</v>
      </c>
      <c r="Q1456" s="484">
        <f t="shared" ca="1" si="366"/>
        <v>0.95856481481481415</v>
      </c>
      <c r="R1456" s="486">
        <v>0.10999999940395355</v>
      </c>
      <c r="S1456" s="486"/>
      <c r="T1456">
        <v>53</v>
      </c>
      <c r="U1456" s="469" t="str">
        <f t="shared" si="367"/>
        <v>C-R9</v>
      </c>
      <c r="V1456"/>
      <c r="W1456" s="470" t="s">
        <v>493</v>
      </c>
      <c r="X1456" s="470" t="s">
        <v>494</v>
      </c>
      <c r="Y1456">
        <v>9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C-R11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0.95880787037036974</v>
      </c>
      <c r="Q1457" s="484">
        <f t="shared" ca="1" si="366"/>
        <v>0.95898148148148088</v>
      </c>
      <c r="R1457" s="486">
        <v>0.10999999940395355</v>
      </c>
      <c r="S1457" s="486"/>
      <c r="T1457">
        <v>53</v>
      </c>
      <c r="U1457" s="469" t="str">
        <f t="shared" si="367"/>
        <v>C-R11</v>
      </c>
      <c r="V1457"/>
      <c r="W1457" s="470" t="s">
        <v>493</v>
      </c>
      <c r="X1457" s="470" t="s">
        <v>494</v>
      </c>
      <c r="Y1457">
        <v>11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C-R13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0.95922453703703647</v>
      </c>
      <c r="Q1458" s="484">
        <f t="shared" ca="1" si="366"/>
        <v>0.95939814814814761</v>
      </c>
      <c r="R1458" s="486">
        <v>0.10999999940395355</v>
      </c>
      <c r="S1458" s="486"/>
      <c r="T1458">
        <v>53</v>
      </c>
      <c r="U1458" s="469" t="str">
        <f t="shared" si="367"/>
        <v>C-R13</v>
      </c>
      <c r="V1458"/>
      <c r="W1458" s="470" t="s">
        <v>493</v>
      </c>
      <c r="X1458" s="470" t="s">
        <v>494</v>
      </c>
      <c r="Y1458">
        <v>13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C-R15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0.95967592592592543</v>
      </c>
      <c r="Q1459" s="484">
        <f t="shared" ca="1" si="366"/>
        <v>0.95984953703703657</v>
      </c>
      <c r="R1459" s="486">
        <v>0.10999999940395355</v>
      </c>
      <c r="S1459" s="486"/>
      <c r="T1459">
        <v>53</v>
      </c>
      <c r="U1459" s="469" t="str">
        <f t="shared" si="367"/>
        <v>C-R15</v>
      </c>
      <c r="V1459"/>
      <c r="W1459" s="470" t="s">
        <v>493</v>
      </c>
      <c r="X1459" s="470" t="s">
        <v>494</v>
      </c>
      <c r="Y1459">
        <v>15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C-R17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0.96012731481481439</v>
      </c>
      <c r="Q1460" s="484">
        <f t="shared" ca="1" si="366"/>
        <v>0.9602662037037033</v>
      </c>
      <c r="R1460" s="486">
        <v>0.10999999940395355</v>
      </c>
      <c r="S1460" s="486"/>
      <c r="T1460">
        <v>53</v>
      </c>
      <c r="U1460" s="469" t="str">
        <f t="shared" si="367"/>
        <v>C-R17</v>
      </c>
      <c r="V1460"/>
      <c r="W1460" s="470" t="s">
        <v>493</v>
      </c>
      <c r="X1460" s="470" t="s">
        <v>494</v>
      </c>
      <c r="Y1460">
        <v>17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C-R19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0.96049768518518475</v>
      </c>
      <c r="Q1461" s="484">
        <f t="shared" ca="1" si="366"/>
        <v>0.96067129629629588</v>
      </c>
      <c r="R1461" s="486">
        <v>0.10999999940395355</v>
      </c>
      <c r="S1461" s="486"/>
      <c r="T1461">
        <v>53</v>
      </c>
      <c r="U1461" s="469" t="str">
        <f t="shared" si="367"/>
        <v>C-R19</v>
      </c>
      <c r="V1461"/>
      <c r="W1461" s="470" t="s">
        <v>493</v>
      </c>
      <c r="X1461" s="470" t="s">
        <v>494</v>
      </c>
      <c r="Y1461">
        <v>19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C-R21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0.96092592592592552</v>
      </c>
      <c r="Q1462" s="484">
        <f t="shared" ca="1" si="366"/>
        <v>0.96106481481481443</v>
      </c>
      <c r="R1462" s="486">
        <v>0.10999999940395355</v>
      </c>
      <c r="S1462" s="486"/>
      <c r="T1462">
        <v>54</v>
      </c>
      <c r="U1462" s="469" t="str">
        <f t="shared" si="367"/>
        <v>C-R21</v>
      </c>
      <c r="V1462"/>
      <c r="W1462" s="470" t="s">
        <v>493</v>
      </c>
      <c r="X1462" s="470" t="s">
        <v>494</v>
      </c>
      <c r="Y1462">
        <v>21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C-R23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0.96134259259259225</v>
      </c>
      <c r="Q1463" s="484">
        <f t="shared" ca="1" si="366"/>
        <v>0.9614930555555552</v>
      </c>
      <c r="R1463" s="486">
        <v>0.10999999940395355</v>
      </c>
      <c r="S1463" s="486"/>
      <c r="T1463">
        <v>54</v>
      </c>
      <c r="U1463" s="469" t="str">
        <f t="shared" si="367"/>
        <v>C-R23</v>
      </c>
      <c r="V1463"/>
      <c r="W1463" s="470" t="s">
        <v>493</v>
      </c>
      <c r="X1463" s="470" t="s">
        <v>494</v>
      </c>
      <c r="Y1463">
        <v>23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C-R25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0.96177083333333302</v>
      </c>
      <c r="Q1464" s="484">
        <f t="shared" ca="1" si="366"/>
        <v>0.96193287037037001</v>
      </c>
      <c r="R1464" s="486">
        <v>0.10999999940395355</v>
      </c>
      <c r="S1464" s="486"/>
      <c r="T1464">
        <v>54</v>
      </c>
      <c r="U1464" s="469" t="str">
        <f t="shared" si="367"/>
        <v>C-R25</v>
      </c>
      <c r="V1464"/>
      <c r="W1464" s="470" t="s">
        <v>493</v>
      </c>
      <c r="X1464" s="470" t="s">
        <v>494</v>
      </c>
      <c r="Y1464">
        <v>25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C-R27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0.96218749999999964</v>
      </c>
      <c r="Q1465" s="484">
        <f t="shared" ca="1" si="366"/>
        <v>0.96234953703703663</v>
      </c>
      <c r="R1465" s="486">
        <v>0.10999999940395355</v>
      </c>
      <c r="S1465" s="486"/>
      <c r="T1465">
        <v>54</v>
      </c>
      <c r="U1465" s="469" t="str">
        <f t="shared" si="367"/>
        <v>C-R27</v>
      </c>
      <c r="V1465"/>
      <c r="W1465" s="470" t="s">
        <v>493</v>
      </c>
      <c r="X1465" s="470" t="s">
        <v>494</v>
      </c>
      <c r="Y1465">
        <v>27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C-R29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0.96260416666666626</v>
      </c>
      <c r="Q1466" s="484">
        <f t="shared" ca="1" si="366"/>
        <v>0.96276620370370325</v>
      </c>
      <c r="R1466" s="486">
        <v>0.10999999940395355</v>
      </c>
      <c r="S1466" s="486"/>
      <c r="T1466">
        <v>54</v>
      </c>
      <c r="U1466" s="469" t="str">
        <f t="shared" si="367"/>
        <v>C-R29</v>
      </c>
      <c r="V1466"/>
      <c r="W1466" s="470" t="s">
        <v>493</v>
      </c>
      <c r="X1466" s="470" t="s">
        <v>494</v>
      </c>
      <c r="Y1466">
        <v>29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C-R31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0.96304398148148107</v>
      </c>
      <c r="Q1467" s="484">
        <f t="shared" ca="1" si="366"/>
        <v>0.96321759259259221</v>
      </c>
      <c r="R1467" s="486">
        <v>0.10999999940395355</v>
      </c>
      <c r="S1467" s="486"/>
      <c r="T1467">
        <v>54</v>
      </c>
      <c r="U1467" s="469" t="str">
        <f t="shared" si="367"/>
        <v>C-R31</v>
      </c>
      <c r="V1467"/>
      <c r="W1467" s="470" t="s">
        <v>493</v>
      </c>
      <c r="X1467" s="470" t="s">
        <v>494</v>
      </c>
      <c r="Y1467">
        <v>31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C-R33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0.96349537037037003</v>
      </c>
      <c r="Q1468" s="484">
        <f t="shared" ca="1" si="366"/>
        <v>0.96365740740740702</v>
      </c>
      <c r="R1468" s="486">
        <v>0.10999999940395355</v>
      </c>
      <c r="S1468" s="486"/>
      <c r="T1468">
        <v>54</v>
      </c>
      <c r="U1468" s="469" t="str">
        <f t="shared" si="367"/>
        <v>C-R33</v>
      </c>
      <c r="V1468"/>
      <c r="W1468" s="470" t="s">
        <v>493</v>
      </c>
      <c r="X1468" s="470" t="s">
        <v>494</v>
      </c>
      <c r="Y1468">
        <v>33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C-R35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0.96391203703703665</v>
      </c>
      <c r="Q1469" s="484">
        <f t="shared" ca="1" si="366"/>
        <v>0.96408564814814779</v>
      </c>
      <c r="R1469" s="486">
        <v>0.10999999940395355</v>
      </c>
      <c r="S1469" s="486"/>
      <c r="T1469">
        <v>54</v>
      </c>
      <c r="U1469" s="469" t="str">
        <f t="shared" si="367"/>
        <v>C-R35</v>
      </c>
      <c r="V1469"/>
      <c r="W1469" s="470" t="s">
        <v>493</v>
      </c>
      <c r="X1469" s="470" t="s">
        <v>494</v>
      </c>
      <c r="Y1469">
        <v>35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C-R37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0.96432870370370338</v>
      </c>
      <c r="Q1470" s="484">
        <f t="shared" ca="1" si="366"/>
        <v>0.96449074074074037</v>
      </c>
      <c r="R1470" s="486">
        <v>0.10999999940395355</v>
      </c>
      <c r="S1470" s="486"/>
      <c r="T1470">
        <v>54</v>
      </c>
      <c r="U1470" s="469" t="str">
        <f t="shared" si="367"/>
        <v>C-R37</v>
      </c>
      <c r="V1470"/>
      <c r="W1470" s="470" t="s">
        <v>493</v>
      </c>
      <c r="X1470" s="470" t="s">
        <v>494</v>
      </c>
      <c r="Y1470">
        <v>37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C-R39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0.96476851851851819</v>
      </c>
      <c r="Q1471" s="484">
        <f t="shared" ca="1" si="366"/>
        <v>0.96491898148148114</v>
      </c>
      <c r="R1471" s="486">
        <v>0.10999999940395355</v>
      </c>
      <c r="S1471" s="486"/>
      <c r="T1471">
        <v>54</v>
      </c>
      <c r="U1471" s="469" t="str">
        <f t="shared" si="367"/>
        <v>C-R39</v>
      </c>
      <c r="V1471"/>
      <c r="W1471" s="470" t="s">
        <v>493</v>
      </c>
      <c r="X1471" s="470" t="s">
        <v>494</v>
      </c>
      <c r="Y1471">
        <v>39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C-R41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0.965208333333333</v>
      </c>
      <c r="Q1472" s="484">
        <f t="shared" ca="1" si="366"/>
        <v>0.96537037037036999</v>
      </c>
      <c r="R1472" s="486">
        <v>0.10999999940395355</v>
      </c>
      <c r="S1472" s="486"/>
      <c r="T1472">
        <v>54</v>
      </c>
      <c r="U1472" s="469" t="str">
        <f t="shared" si="367"/>
        <v>C-R41</v>
      </c>
      <c r="V1472"/>
      <c r="W1472" s="470" t="s">
        <v>493</v>
      </c>
      <c r="X1472" s="470" t="s">
        <v>494</v>
      </c>
      <c r="Y1472">
        <v>41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C-R40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0.96562499999999962</v>
      </c>
      <c r="Q1473" s="484">
        <f t="shared" ca="1" si="366"/>
        <v>0.96577546296296257</v>
      </c>
      <c r="R1473" s="486">
        <v>0.10999999940395355</v>
      </c>
      <c r="S1473" s="486"/>
      <c r="T1473">
        <v>54</v>
      </c>
      <c r="U1473" s="469" t="str">
        <f t="shared" si="367"/>
        <v>C-R40</v>
      </c>
      <c r="V1473"/>
      <c r="W1473" s="470" t="s">
        <v>493</v>
      </c>
      <c r="X1473" s="470" t="s">
        <v>494</v>
      </c>
      <c r="Y1473">
        <v>40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C-R38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0.96604166666666624</v>
      </c>
      <c r="Q1474" s="484">
        <f t="shared" ca="1" si="366"/>
        <v>0.96621527777777738</v>
      </c>
      <c r="R1474" s="486">
        <v>0.10999999940395355</v>
      </c>
      <c r="S1474" s="486"/>
      <c r="T1474">
        <v>54</v>
      </c>
      <c r="U1474" s="469" t="str">
        <f t="shared" si="367"/>
        <v>C-R38</v>
      </c>
      <c r="V1474"/>
      <c r="W1474" s="470" t="s">
        <v>493</v>
      </c>
      <c r="X1474" s="470" t="s">
        <v>494</v>
      </c>
      <c r="Y1474">
        <v>38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C-R36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0.96646990740740701</v>
      </c>
      <c r="Q1475" s="484">
        <f t="shared" ca="1" si="366"/>
        <v>0.96660879629629592</v>
      </c>
      <c r="R1475" s="486">
        <v>0.10999999940395355</v>
      </c>
      <c r="S1475" s="486"/>
      <c r="T1475">
        <v>54</v>
      </c>
      <c r="U1475" s="469" t="str">
        <f t="shared" si="367"/>
        <v>C-R36</v>
      </c>
      <c r="V1475"/>
      <c r="W1475" s="470" t="s">
        <v>493</v>
      </c>
      <c r="X1475" s="470" t="s">
        <v>494</v>
      </c>
      <c r="Y1475">
        <v>36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C-R34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0.96688657407407375</v>
      </c>
      <c r="Q1476" s="484">
        <f t="shared" ca="1" si="366"/>
        <v>0.96704861111111073</v>
      </c>
      <c r="R1476" s="486">
        <v>0.10999999940395355</v>
      </c>
      <c r="S1476" s="486"/>
      <c r="T1476">
        <v>54</v>
      </c>
      <c r="U1476" s="469" t="str">
        <f t="shared" si="367"/>
        <v>C-R34</v>
      </c>
      <c r="V1476"/>
      <c r="W1476" s="470" t="s">
        <v>493</v>
      </c>
      <c r="X1476" s="470" t="s">
        <v>494</v>
      </c>
      <c r="Y1476">
        <v>34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C-R32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0.96730324074074037</v>
      </c>
      <c r="Q1477" s="484">
        <f t="shared" ca="1" si="366"/>
        <v>0.96745370370370332</v>
      </c>
      <c r="R1477" s="486">
        <v>0.10999999940395355</v>
      </c>
      <c r="S1477" s="486"/>
      <c r="T1477">
        <v>54</v>
      </c>
      <c r="U1477" s="469" t="str">
        <f t="shared" si="367"/>
        <v>C-R32</v>
      </c>
      <c r="V1477"/>
      <c r="W1477" s="470" t="s">
        <v>493</v>
      </c>
      <c r="X1477" s="470" t="s">
        <v>494</v>
      </c>
      <c r="Y1477">
        <v>32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C-R30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0.96774305555555518</v>
      </c>
      <c r="Q1478" s="484">
        <f t="shared" ca="1" si="366"/>
        <v>0.96790509259259216</v>
      </c>
      <c r="R1478" s="486">
        <v>0.10999999940395355</v>
      </c>
      <c r="S1478" s="486"/>
      <c r="T1478">
        <v>54</v>
      </c>
      <c r="U1478" s="469" t="str">
        <f t="shared" si="367"/>
        <v>C-R30</v>
      </c>
      <c r="V1478"/>
      <c r="W1478" s="470" t="s">
        <v>493</v>
      </c>
      <c r="X1478" s="470" t="s">
        <v>494</v>
      </c>
      <c r="Y1478">
        <v>30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C-R28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0.9681597222222218</v>
      </c>
      <c r="Q1479" s="484">
        <f t="shared" ca="1" si="366"/>
        <v>0.96832175925925879</v>
      </c>
      <c r="R1479" s="486">
        <v>0.10999999940395355</v>
      </c>
      <c r="S1479" s="486"/>
      <c r="T1479">
        <v>54</v>
      </c>
      <c r="U1479" s="469" t="str">
        <f t="shared" si="367"/>
        <v>C-R28</v>
      </c>
      <c r="V1479"/>
      <c r="W1479" s="470" t="s">
        <v>493</v>
      </c>
      <c r="X1479" s="470" t="s">
        <v>494</v>
      </c>
      <c r="Y1479">
        <v>28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C-R26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0.96855324074074023</v>
      </c>
      <c r="Q1480" s="484">
        <f t="shared" ca="1" si="366"/>
        <v>0.96871527777777722</v>
      </c>
      <c r="R1480" s="486">
        <v>0.10999999940395355</v>
      </c>
      <c r="S1480" s="486"/>
      <c r="T1480">
        <v>54</v>
      </c>
      <c r="U1480" s="469" t="str">
        <f t="shared" si="367"/>
        <v>C-R26</v>
      </c>
      <c r="V1480"/>
      <c r="W1480" s="470" t="s">
        <v>493</v>
      </c>
      <c r="X1480" s="470" t="s">
        <v>494</v>
      </c>
      <c r="Y1480">
        <v>26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C-R24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0.96898148148148089</v>
      </c>
      <c r="Q1481" s="484">
        <f t="shared" ca="1" si="366"/>
        <v>0.96913194444444384</v>
      </c>
      <c r="R1481" s="486">
        <v>0.10999999940395355</v>
      </c>
      <c r="S1481" s="486"/>
      <c r="T1481">
        <v>54</v>
      </c>
      <c r="U1481" s="469" t="str">
        <f t="shared" si="367"/>
        <v>C-R24</v>
      </c>
      <c r="V1481"/>
      <c r="W1481" s="470" t="s">
        <v>493</v>
      </c>
      <c r="X1481" s="470" t="s">
        <v>494</v>
      </c>
      <c r="Y1481">
        <v>24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C-R22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0.96938657407407347</v>
      </c>
      <c r="Q1482" s="484">
        <f t="shared" ca="1" si="366"/>
        <v>0.96952546296296238</v>
      </c>
      <c r="R1482" s="486">
        <v>0.10999999940395355</v>
      </c>
      <c r="S1482" s="486"/>
      <c r="T1482">
        <v>54</v>
      </c>
      <c r="U1482" s="469" t="str">
        <f t="shared" si="367"/>
        <v>C-R22</v>
      </c>
      <c r="V1482"/>
      <c r="W1482" s="470" t="s">
        <v>493</v>
      </c>
      <c r="X1482" s="470" t="s">
        <v>494</v>
      </c>
      <c r="Y1482">
        <v>22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C-R20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0.96981481481481424</v>
      </c>
      <c r="Q1483" s="484">
        <f t="shared" ca="1" si="366"/>
        <v>0.96997685185185123</v>
      </c>
      <c r="R1483" s="486">
        <v>0.10999999940395355</v>
      </c>
      <c r="S1483" s="486"/>
      <c r="T1483">
        <v>54</v>
      </c>
      <c r="U1483" s="469" t="str">
        <f t="shared" si="367"/>
        <v>C-R20</v>
      </c>
      <c r="V1483"/>
      <c r="W1483" s="470" t="s">
        <v>493</v>
      </c>
      <c r="X1483" s="470" t="s">
        <v>494</v>
      </c>
      <c r="Y1483">
        <v>20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C-R18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0.97025462962962905</v>
      </c>
      <c r="Q1484" s="484">
        <f t="shared" ca="1" si="366"/>
        <v>0.97039351851851796</v>
      </c>
      <c r="R1484" s="486">
        <v>0.10999999940395355</v>
      </c>
      <c r="S1484" s="486"/>
      <c r="T1484">
        <v>54</v>
      </c>
      <c r="U1484" s="469" t="str">
        <f t="shared" si="367"/>
        <v>C-R18</v>
      </c>
      <c r="V1484"/>
      <c r="W1484" s="470" t="s">
        <v>493</v>
      </c>
      <c r="X1484" s="470" t="s">
        <v>494</v>
      </c>
      <c r="Y1484">
        <v>18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C-R16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0.97065972222222163</v>
      </c>
      <c r="Q1485" s="484">
        <f t="shared" ca="1" si="366"/>
        <v>0.97079861111111054</v>
      </c>
      <c r="R1485" s="486">
        <v>0.10999999940395355</v>
      </c>
      <c r="S1485" s="486"/>
      <c r="T1485">
        <v>54</v>
      </c>
      <c r="U1485" s="469" t="str">
        <f t="shared" si="367"/>
        <v>C-R16</v>
      </c>
      <c r="V1485"/>
      <c r="W1485" s="470" t="s">
        <v>493</v>
      </c>
      <c r="X1485" s="470" t="s">
        <v>494</v>
      </c>
      <c r="Y1485">
        <v>16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C-R14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0.97104166666666614</v>
      </c>
      <c r="Q1486" s="484">
        <f t="shared" ca="1" si="366"/>
        <v>0.97119212962962909</v>
      </c>
      <c r="R1486" s="486">
        <v>0.10999999940395355</v>
      </c>
      <c r="S1486" s="486"/>
      <c r="T1486">
        <v>54</v>
      </c>
      <c r="U1486" s="469" t="str">
        <f t="shared" si="367"/>
        <v>C-R14</v>
      </c>
      <c r="V1486"/>
      <c r="W1486" s="470" t="s">
        <v>493</v>
      </c>
      <c r="X1486" s="470" t="s">
        <v>494</v>
      </c>
      <c r="Y1486">
        <v>14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C-R12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0.97143518518518468</v>
      </c>
      <c r="Q1487" s="484">
        <f t="shared" ca="1" si="366"/>
        <v>0.97158564814814763</v>
      </c>
      <c r="R1487" s="486">
        <v>0.10999999940395355</v>
      </c>
      <c r="S1487" s="486"/>
      <c r="T1487">
        <v>55</v>
      </c>
      <c r="U1487" s="469" t="str">
        <f t="shared" si="367"/>
        <v>C-R12</v>
      </c>
      <c r="V1487"/>
      <c r="W1487" s="470" t="s">
        <v>493</v>
      </c>
      <c r="X1487" s="470" t="s">
        <v>494</v>
      </c>
      <c r="Y1487">
        <v>12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C-R10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0.97181712962962907</v>
      </c>
      <c r="Q1488" s="484">
        <f t="shared" ca="1" si="366"/>
        <v>0.97196759259259202</v>
      </c>
      <c r="R1488" s="486">
        <v>0.10999999940395355</v>
      </c>
      <c r="S1488" s="486"/>
      <c r="T1488">
        <v>55</v>
      </c>
      <c r="U1488" s="469" t="str">
        <f t="shared" si="367"/>
        <v>C-R10</v>
      </c>
      <c r="V1488"/>
      <c r="W1488" s="470" t="s">
        <v>493</v>
      </c>
      <c r="X1488" s="470" t="s">
        <v>494</v>
      </c>
      <c r="Y1488">
        <v>10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C-R8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0.97219907407407347</v>
      </c>
      <c r="Q1489" s="484">
        <f t="shared" ca="1" si="366"/>
        <v>0.97236111111111045</v>
      </c>
      <c r="R1489" s="486">
        <v>0.10999999940395355</v>
      </c>
      <c r="S1489" s="486"/>
      <c r="T1489">
        <v>55</v>
      </c>
      <c r="U1489" s="469" t="str">
        <f t="shared" si="367"/>
        <v>C-R8</v>
      </c>
      <c r="V1489"/>
      <c r="W1489" s="470" t="s">
        <v>493</v>
      </c>
      <c r="X1489" s="470" t="s">
        <v>494</v>
      </c>
      <c r="Y1489">
        <v>8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C-R6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0.97260416666666605</v>
      </c>
      <c r="Q1490" s="484">
        <f t="shared" ca="1" si="366"/>
        <v>0.972754629629629</v>
      </c>
      <c r="R1490" s="486">
        <v>0.10999999940395355</v>
      </c>
      <c r="S1490" s="486"/>
      <c r="T1490">
        <v>55</v>
      </c>
      <c r="U1490" s="469" t="str">
        <f t="shared" si="367"/>
        <v>C-R6</v>
      </c>
      <c r="V1490"/>
      <c r="W1490" s="470" t="s">
        <v>493</v>
      </c>
      <c r="X1490" s="470" t="s">
        <v>494</v>
      </c>
      <c r="Y1490">
        <v>6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C-R4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0.97302083333333267</v>
      </c>
      <c r="Q1491" s="484">
        <f t="shared" ca="1" si="366"/>
        <v>0.97317129629629562</v>
      </c>
      <c r="R1491" s="486">
        <v>0.10999999940395355</v>
      </c>
      <c r="S1491" s="486"/>
      <c r="T1491">
        <v>55</v>
      </c>
      <c r="U1491" s="469" t="str">
        <f t="shared" si="367"/>
        <v>C-R4</v>
      </c>
      <c r="V1491"/>
      <c r="W1491" s="470" t="s">
        <v>493</v>
      </c>
      <c r="X1491" s="470" t="s">
        <v>494</v>
      </c>
      <c r="Y1491">
        <v>4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C-R2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0.97341435185185121</v>
      </c>
      <c r="Q1492" s="484">
        <f t="shared" ca="1" si="366"/>
        <v>0.97356481481481416</v>
      </c>
      <c r="R1492" s="486">
        <v>0.10999999940395355</v>
      </c>
      <c r="S1492" s="486"/>
      <c r="T1492">
        <v>55</v>
      </c>
      <c r="U1492" s="469" t="str">
        <f t="shared" si="367"/>
        <v>C-R2</v>
      </c>
      <c r="V1492"/>
      <c r="W1492" s="470" t="s">
        <v>493</v>
      </c>
      <c r="X1492" s="470" t="s">
        <v>494</v>
      </c>
      <c r="Y1492">
        <v>2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C-R1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0.97383101851851783</v>
      </c>
      <c r="Q1493" s="484">
        <f t="shared" ca="1" si="366"/>
        <v>0.97399305555555482</v>
      </c>
      <c r="R1493" s="486">
        <v>0.10999999940395355</v>
      </c>
      <c r="S1493" s="486"/>
      <c r="T1493">
        <v>55</v>
      </c>
      <c r="U1493" s="469" t="str">
        <f t="shared" si="367"/>
        <v>C-R1</v>
      </c>
      <c r="V1493"/>
      <c r="W1493" s="470" t="s">
        <v>493</v>
      </c>
      <c r="X1493" s="470" t="s">
        <v>494</v>
      </c>
      <c r="Y1493">
        <v>1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C-R3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0.97428240740740668</v>
      </c>
      <c r="Q1494" s="484">
        <f t="shared" ca="1" si="366"/>
        <v>0.97443287037036963</v>
      </c>
      <c r="R1494" s="486">
        <v>0.10999999940395355</v>
      </c>
      <c r="S1494" s="486"/>
      <c r="T1494">
        <v>55</v>
      </c>
      <c r="U1494" s="469" t="str">
        <f t="shared" si="367"/>
        <v>C-R3</v>
      </c>
      <c r="V1494"/>
      <c r="W1494" s="470" t="s">
        <v>493</v>
      </c>
      <c r="X1494" s="470" t="s">
        <v>494</v>
      </c>
      <c r="Y1494">
        <v>3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C-R5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0.97467592592592522</v>
      </c>
      <c r="Q1495" s="484">
        <f t="shared" ca="1" si="366"/>
        <v>0.97484953703703636</v>
      </c>
      <c r="R1495" s="486">
        <v>0.10999999940395355</v>
      </c>
      <c r="S1495" s="486"/>
      <c r="T1495">
        <v>55</v>
      </c>
      <c r="U1495" s="469" t="str">
        <f t="shared" si="367"/>
        <v>C-R5</v>
      </c>
      <c r="V1495"/>
      <c r="W1495" s="470" t="s">
        <v>493</v>
      </c>
      <c r="X1495" s="470" t="s">
        <v>494</v>
      </c>
      <c r="Y1495">
        <v>5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C-R7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0.97511574074074003</v>
      </c>
      <c r="Q1496" s="484">
        <f t="shared" ca="1" si="366"/>
        <v>0.97526620370370298</v>
      </c>
      <c r="R1496" s="486">
        <v>0.10999999940395355</v>
      </c>
      <c r="S1496" s="486"/>
      <c r="T1496">
        <v>55</v>
      </c>
      <c r="U1496" s="469" t="str">
        <f t="shared" si="367"/>
        <v>C-R7</v>
      </c>
      <c r="V1496"/>
      <c r="W1496" s="470" t="s">
        <v>493</v>
      </c>
      <c r="X1496" s="470" t="s">
        <v>494</v>
      </c>
      <c r="Y1496">
        <v>7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C-R9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0.97553240740740665</v>
      </c>
      <c r="Q1497" s="484">
        <f t="shared" ca="1" si="366"/>
        <v>0.9756828703703696</v>
      </c>
      <c r="R1497" s="486">
        <v>0.10999999940395355</v>
      </c>
      <c r="S1497" s="486"/>
      <c r="T1497">
        <v>55</v>
      </c>
      <c r="U1497" s="469" t="str">
        <f t="shared" si="367"/>
        <v>C-R9</v>
      </c>
      <c r="V1497"/>
      <c r="W1497" s="470" t="s">
        <v>493</v>
      </c>
      <c r="X1497" s="470" t="s">
        <v>494</v>
      </c>
      <c r="Y1497">
        <v>9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C-R11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0.9759259259259252</v>
      </c>
      <c r="Q1498" s="484">
        <f t="shared" ca="1" si="366"/>
        <v>0.97607638888888815</v>
      </c>
      <c r="R1498" s="486">
        <v>0.10999999940395355</v>
      </c>
      <c r="S1498" s="486"/>
      <c r="T1498">
        <v>55</v>
      </c>
      <c r="U1498" s="469" t="str">
        <f t="shared" si="367"/>
        <v>C-R11</v>
      </c>
      <c r="V1498"/>
      <c r="W1498" s="470" t="s">
        <v>493</v>
      </c>
      <c r="X1498" s="470" t="s">
        <v>494</v>
      </c>
      <c r="Y1498">
        <v>11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C-R13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0.97636574074074001</v>
      </c>
      <c r="Q1499" s="484">
        <f t="shared" ca="1" si="366"/>
        <v>0.97653935185185115</v>
      </c>
      <c r="R1499" s="486">
        <v>0.10999999940395355</v>
      </c>
      <c r="S1499" s="486"/>
      <c r="T1499">
        <v>55</v>
      </c>
      <c r="U1499" s="469" t="str">
        <f t="shared" si="367"/>
        <v>C-R13</v>
      </c>
      <c r="V1499"/>
      <c r="W1499" s="470" t="s">
        <v>493</v>
      </c>
      <c r="X1499" s="470" t="s">
        <v>494</v>
      </c>
      <c r="Y1499">
        <v>13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C-R15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0.97682870370370301</v>
      </c>
      <c r="Q1500" s="484">
        <f t="shared" ca="1" si="366"/>
        <v>0.97700231481481414</v>
      </c>
      <c r="R1500" s="486">
        <v>0.10999999940395355</v>
      </c>
      <c r="S1500" s="486"/>
      <c r="T1500">
        <v>55</v>
      </c>
      <c r="U1500" s="469" t="str">
        <f t="shared" si="367"/>
        <v>C-R15</v>
      </c>
      <c r="V1500"/>
      <c r="W1500" s="470" t="s">
        <v>493</v>
      </c>
      <c r="X1500" s="470" t="s">
        <v>494</v>
      </c>
      <c r="Y1500">
        <v>15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C-R17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0.977291666666666</v>
      </c>
      <c r="Q1501" s="484">
        <f t="shared" ca="1" si="366"/>
        <v>0.97743055555555491</v>
      </c>
      <c r="R1501" s="486">
        <v>0.10999999940395355</v>
      </c>
      <c r="S1501" s="486"/>
      <c r="T1501">
        <v>55</v>
      </c>
      <c r="U1501" s="469" t="str">
        <f t="shared" si="367"/>
        <v>C-R17</v>
      </c>
      <c r="V1501"/>
      <c r="W1501" s="470" t="s">
        <v>493</v>
      </c>
      <c r="X1501" s="470" t="s">
        <v>494</v>
      </c>
      <c r="Y1501">
        <v>17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C-R19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0.97770833333333274</v>
      </c>
      <c r="Q1502" s="484">
        <f t="shared" ca="1" si="366"/>
        <v>0.97785879629629568</v>
      </c>
      <c r="R1502" s="486">
        <v>0.10999999940395355</v>
      </c>
      <c r="S1502" s="486"/>
      <c r="T1502">
        <v>55</v>
      </c>
      <c r="U1502" s="469" t="str">
        <f t="shared" si="367"/>
        <v>C-R19</v>
      </c>
      <c r="V1502"/>
      <c r="W1502" s="470" t="s">
        <v>493</v>
      </c>
      <c r="X1502" s="470" t="s">
        <v>494</v>
      </c>
      <c r="Y1502">
        <v>19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C-R21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0.97813657407407351</v>
      </c>
      <c r="Q1503" s="484">
        <f t="shared" ca="1" si="366"/>
        <v>0.97828703703703646</v>
      </c>
      <c r="R1503" s="486">
        <v>0.10999999940395355</v>
      </c>
      <c r="S1503" s="486"/>
      <c r="T1503">
        <v>55</v>
      </c>
      <c r="U1503" s="469" t="str">
        <f t="shared" si="367"/>
        <v>C-R21</v>
      </c>
      <c r="V1503"/>
      <c r="W1503" s="470" t="s">
        <v>493</v>
      </c>
      <c r="X1503" s="470" t="s">
        <v>494</v>
      </c>
      <c r="Y1503">
        <v>21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C-R23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0.97854166666666609</v>
      </c>
      <c r="Q1504" s="484">
        <f t="shared" ca="1" si="366"/>
        <v>0.97869212962962904</v>
      </c>
      <c r="R1504" s="486">
        <v>0.10999999940395355</v>
      </c>
      <c r="S1504" s="486"/>
      <c r="T1504">
        <v>55</v>
      </c>
      <c r="U1504" s="469" t="str">
        <f t="shared" si="367"/>
        <v>C-R23</v>
      </c>
      <c r="V1504"/>
      <c r="W1504" s="470" t="s">
        <v>493</v>
      </c>
      <c r="X1504" s="470" t="s">
        <v>494</v>
      </c>
      <c r="Y1504">
        <v>23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C-R25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0.97894675925925867</v>
      </c>
      <c r="Q1505" s="484">
        <f t="shared" ca="1" si="366"/>
        <v>0.97912037037036981</v>
      </c>
      <c r="R1505" s="486">
        <v>0.10999999940395355</v>
      </c>
      <c r="S1505" s="486"/>
      <c r="T1505">
        <v>55</v>
      </c>
      <c r="U1505" s="469" t="str">
        <f t="shared" si="367"/>
        <v>C-R25</v>
      </c>
      <c r="V1505"/>
      <c r="W1505" s="470" t="s">
        <v>493</v>
      </c>
      <c r="X1505" s="470" t="s">
        <v>494</v>
      </c>
      <c r="Y1505">
        <v>25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C-R27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0.97938657407407348</v>
      </c>
      <c r="Q1506" s="484">
        <f t="shared" ca="1" si="366"/>
        <v>0.97952546296296239</v>
      </c>
      <c r="R1506" s="486">
        <v>0.10999999940395355</v>
      </c>
      <c r="S1506" s="486"/>
      <c r="T1506">
        <v>55</v>
      </c>
      <c r="U1506" s="469" t="str">
        <f t="shared" si="367"/>
        <v>C-R27</v>
      </c>
      <c r="V1506"/>
      <c r="W1506" s="470" t="s">
        <v>493</v>
      </c>
      <c r="X1506" s="470" t="s">
        <v>494</v>
      </c>
      <c r="Y1506">
        <v>27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C-R29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0.97981481481481425</v>
      </c>
      <c r="Q1507" s="484">
        <f t="shared" ca="1" si="366"/>
        <v>0.97995370370370316</v>
      </c>
      <c r="R1507" s="486">
        <v>0.10999999940395355</v>
      </c>
      <c r="S1507" s="486"/>
      <c r="T1507">
        <v>55</v>
      </c>
      <c r="U1507" s="469" t="str">
        <f t="shared" si="367"/>
        <v>C-R29</v>
      </c>
      <c r="V1507"/>
      <c r="W1507" s="470" t="s">
        <v>493</v>
      </c>
      <c r="X1507" s="470" t="s">
        <v>494</v>
      </c>
      <c r="Y1507">
        <v>29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C-R31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0.98019675925925875</v>
      </c>
      <c r="Q1508" s="484">
        <f t="shared" ref="Q1508:Q1571" ca="1" si="381">P1508+TIME(0,0,RANDBETWEEN(12,15))</f>
        <v>0.98035879629629574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C-R31</v>
      </c>
      <c r="V1508"/>
      <c r="W1508" s="470" t="s">
        <v>493</v>
      </c>
      <c r="X1508" s="470" t="s">
        <v>494</v>
      </c>
      <c r="Y1508">
        <v>31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C-R33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0.98063657407407356</v>
      </c>
      <c r="Q1509" s="484">
        <f t="shared" ca="1" si="381"/>
        <v>0.9808101851851847</v>
      </c>
      <c r="R1509" s="486">
        <v>0.10999999940395355</v>
      </c>
      <c r="S1509" s="486"/>
      <c r="T1509">
        <v>55</v>
      </c>
      <c r="U1509" s="469" t="str">
        <f t="shared" si="382"/>
        <v>C-R33</v>
      </c>
      <c r="V1509"/>
      <c r="W1509" s="470" t="s">
        <v>493</v>
      </c>
      <c r="X1509" s="470" t="s">
        <v>494</v>
      </c>
      <c r="Y1509">
        <v>33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C-R35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0.98109953703703656</v>
      </c>
      <c r="Q1510" s="484">
        <f t="shared" ca="1" si="381"/>
        <v>0.98124999999999951</v>
      </c>
      <c r="R1510" s="486">
        <v>0.10999999940395355</v>
      </c>
      <c r="S1510" s="486"/>
      <c r="T1510">
        <v>55</v>
      </c>
      <c r="U1510" s="469" t="str">
        <f t="shared" si="382"/>
        <v>C-R35</v>
      </c>
      <c r="V1510"/>
      <c r="W1510" s="470" t="s">
        <v>493</v>
      </c>
      <c r="X1510" s="470" t="s">
        <v>494</v>
      </c>
      <c r="Y1510">
        <v>35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C-R37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0.98153935185185137</v>
      </c>
      <c r="Q1511" s="484">
        <f t="shared" ca="1" si="381"/>
        <v>0.98170138888888836</v>
      </c>
      <c r="R1511" s="486">
        <v>0.10999999940395355</v>
      </c>
      <c r="S1511" s="486"/>
      <c r="T1511">
        <v>55</v>
      </c>
      <c r="U1511" s="469" t="str">
        <f t="shared" si="382"/>
        <v>C-R37</v>
      </c>
      <c r="V1511"/>
      <c r="W1511" s="470" t="s">
        <v>493</v>
      </c>
      <c r="X1511" s="470" t="s">
        <v>494</v>
      </c>
      <c r="Y1511">
        <v>37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C-R39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0.98199074074074022</v>
      </c>
      <c r="Q1512" s="484">
        <f t="shared" ca="1" si="381"/>
        <v>0.98215277777777721</v>
      </c>
      <c r="R1512" s="486">
        <v>0.10999999940395355</v>
      </c>
      <c r="S1512" s="486"/>
      <c r="T1512">
        <v>56</v>
      </c>
      <c r="U1512" s="469" t="str">
        <f t="shared" si="382"/>
        <v>C-R39</v>
      </c>
      <c r="V1512"/>
      <c r="W1512" s="470" t="s">
        <v>493</v>
      </c>
      <c r="X1512" s="470" t="s">
        <v>494</v>
      </c>
      <c r="Y1512">
        <v>39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C-R41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0.98243055555555503</v>
      </c>
      <c r="Q1513" s="484">
        <f t="shared" ca="1" si="381"/>
        <v>0.98259259259259202</v>
      </c>
      <c r="R1513" s="486">
        <v>0.10999999940395355</v>
      </c>
      <c r="S1513" s="486"/>
      <c r="T1513">
        <v>56</v>
      </c>
      <c r="U1513" s="469" t="str">
        <f t="shared" si="382"/>
        <v>C-R41</v>
      </c>
      <c r="V1513"/>
      <c r="W1513" s="470" t="s">
        <v>493</v>
      </c>
      <c r="X1513" s="470" t="s">
        <v>494</v>
      </c>
      <c r="Y1513">
        <v>41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C-R40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0.98288194444444388</v>
      </c>
      <c r="Q1514" s="484">
        <f t="shared" ca="1" si="381"/>
        <v>0.98304398148148087</v>
      </c>
      <c r="R1514" s="486">
        <v>0.10999999940395355</v>
      </c>
      <c r="S1514" s="486"/>
      <c r="T1514">
        <v>56</v>
      </c>
      <c r="U1514" s="469" t="str">
        <f t="shared" si="382"/>
        <v>C-R40</v>
      </c>
      <c r="V1514"/>
      <c r="W1514" s="470" t="s">
        <v>493</v>
      </c>
      <c r="X1514" s="470" t="s">
        <v>494</v>
      </c>
      <c r="Y1514">
        <v>40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C-R38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0.98331018518518454</v>
      </c>
      <c r="Q1515" s="484">
        <f t="shared" ca="1" si="381"/>
        <v>0.98348379629629568</v>
      </c>
      <c r="R1515" s="486">
        <v>0.10999999940395355</v>
      </c>
      <c r="S1515" s="486"/>
      <c r="T1515">
        <v>56</v>
      </c>
      <c r="U1515" s="469" t="str">
        <f t="shared" si="382"/>
        <v>C-R38</v>
      </c>
      <c r="V1515"/>
      <c r="W1515" s="470" t="s">
        <v>493</v>
      </c>
      <c r="X1515" s="470" t="s">
        <v>494</v>
      </c>
      <c r="Y1515">
        <v>38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C-R36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0.98371527777777712</v>
      </c>
      <c r="Q1516" s="484">
        <f t="shared" ca="1" si="381"/>
        <v>0.98388888888888826</v>
      </c>
      <c r="R1516" s="486">
        <v>0.10999999940395355</v>
      </c>
      <c r="S1516" s="486"/>
      <c r="T1516">
        <v>56</v>
      </c>
      <c r="U1516" s="469" t="str">
        <f t="shared" si="382"/>
        <v>C-R36</v>
      </c>
      <c r="V1516"/>
      <c r="W1516" s="470" t="s">
        <v>493</v>
      </c>
      <c r="X1516" s="470" t="s">
        <v>494</v>
      </c>
      <c r="Y1516">
        <v>36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C-R34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0.98416666666666608</v>
      </c>
      <c r="Q1517" s="484">
        <f t="shared" ca="1" si="381"/>
        <v>0.98434027777777722</v>
      </c>
      <c r="R1517" s="486">
        <v>0.10999999940395355</v>
      </c>
      <c r="S1517" s="486"/>
      <c r="T1517">
        <v>56</v>
      </c>
      <c r="U1517" s="469" t="str">
        <f t="shared" si="382"/>
        <v>C-R34</v>
      </c>
      <c r="V1517"/>
      <c r="W1517" s="470" t="s">
        <v>493</v>
      </c>
      <c r="X1517" s="470" t="s">
        <v>494</v>
      </c>
      <c r="Y1517">
        <v>34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C-R32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0.98457175925925866</v>
      </c>
      <c r="Q1518" s="484">
        <f t="shared" ca="1" si="381"/>
        <v>0.98473379629629565</v>
      </c>
      <c r="R1518" s="486">
        <v>0.10999999940395355</v>
      </c>
      <c r="S1518" s="486"/>
      <c r="T1518">
        <v>56</v>
      </c>
      <c r="U1518" s="469" t="str">
        <f t="shared" si="382"/>
        <v>C-R32</v>
      </c>
      <c r="V1518"/>
      <c r="W1518" s="470" t="s">
        <v>493</v>
      </c>
      <c r="X1518" s="470" t="s">
        <v>494</v>
      </c>
      <c r="Y1518">
        <v>32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C-R30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0.98501157407407347</v>
      </c>
      <c r="Q1519" s="484">
        <f t="shared" ca="1" si="381"/>
        <v>0.98517361111111046</v>
      </c>
      <c r="R1519" s="486">
        <v>0.10999999940395355</v>
      </c>
      <c r="S1519" s="486"/>
      <c r="T1519">
        <v>56</v>
      </c>
      <c r="U1519" s="469" t="str">
        <f t="shared" si="382"/>
        <v>C-R30</v>
      </c>
      <c r="V1519"/>
      <c r="W1519" s="470" t="s">
        <v>493</v>
      </c>
      <c r="X1519" s="470" t="s">
        <v>494</v>
      </c>
      <c r="Y1519">
        <v>30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C-R28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0.98545138888888828</v>
      </c>
      <c r="Q1520" s="484">
        <f t="shared" ca="1" si="381"/>
        <v>0.98559027777777719</v>
      </c>
      <c r="R1520" s="486">
        <v>0.10999999940395355</v>
      </c>
      <c r="S1520" s="486"/>
      <c r="T1520">
        <v>56</v>
      </c>
      <c r="U1520" s="469" t="str">
        <f t="shared" si="382"/>
        <v>C-R28</v>
      </c>
      <c r="V1520"/>
      <c r="W1520" s="470" t="s">
        <v>493</v>
      </c>
      <c r="X1520" s="470" t="s">
        <v>494</v>
      </c>
      <c r="Y1520">
        <v>28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C-R26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0.98583333333333278</v>
      </c>
      <c r="Q1521" s="484">
        <f t="shared" ca="1" si="381"/>
        <v>0.98599537037036977</v>
      </c>
      <c r="R1521" s="486">
        <v>0.10999999940395355</v>
      </c>
      <c r="S1521" s="486"/>
      <c r="T1521">
        <v>56</v>
      </c>
      <c r="U1521" s="469" t="str">
        <f t="shared" si="382"/>
        <v>C-R26</v>
      </c>
      <c r="V1521"/>
      <c r="W1521" s="470" t="s">
        <v>493</v>
      </c>
      <c r="X1521" s="470" t="s">
        <v>494</v>
      </c>
      <c r="Y1521">
        <v>26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C-R24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0.9862499999999994</v>
      </c>
      <c r="Q1522" s="484">
        <f t="shared" ca="1" si="381"/>
        <v>0.98640046296296235</v>
      </c>
      <c r="R1522" s="486">
        <v>0.10999999940395355</v>
      </c>
      <c r="S1522" s="486"/>
      <c r="T1522">
        <v>56</v>
      </c>
      <c r="U1522" s="469" t="str">
        <f t="shared" si="382"/>
        <v>C-R24</v>
      </c>
      <c r="V1522"/>
      <c r="W1522" s="470" t="s">
        <v>493</v>
      </c>
      <c r="X1522" s="470" t="s">
        <v>494</v>
      </c>
      <c r="Y1522">
        <v>24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C-R22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0.98667824074074018</v>
      </c>
      <c r="Q1523" s="484">
        <f t="shared" ca="1" si="381"/>
        <v>0.98681712962962909</v>
      </c>
      <c r="R1523" s="486">
        <v>0.10999999940395355</v>
      </c>
      <c r="S1523" s="486"/>
      <c r="T1523">
        <v>56</v>
      </c>
      <c r="U1523" s="469" t="str">
        <f t="shared" si="382"/>
        <v>C-R22</v>
      </c>
      <c r="V1523"/>
      <c r="W1523" s="470" t="s">
        <v>493</v>
      </c>
      <c r="X1523" s="470" t="s">
        <v>494</v>
      </c>
      <c r="Y1523">
        <v>22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C-R20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0.98708333333333276</v>
      </c>
      <c r="Q1524" s="484">
        <f t="shared" ca="1" si="381"/>
        <v>0.98724537037036975</v>
      </c>
      <c r="R1524" s="486">
        <v>0.10999999940395355</v>
      </c>
      <c r="S1524" s="486"/>
      <c r="T1524">
        <v>56</v>
      </c>
      <c r="U1524" s="469" t="str">
        <f t="shared" si="382"/>
        <v>C-R20</v>
      </c>
      <c r="V1524"/>
      <c r="W1524" s="470" t="s">
        <v>493</v>
      </c>
      <c r="X1524" s="470" t="s">
        <v>494</v>
      </c>
      <c r="Y1524">
        <v>20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C-R18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0.98747685185185119</v>
      </c>
      <c r="Q1525" s="484">
        <f t="shared" ca="1" si="381"/>
        <v>0.9876157407407401</v>
      </c>
      <c r="R1525" s="486">
        <v>0.10999999940395355</v>
      </c>
      <c r="S1525" s="486"/>
      <c r="T1525">
        <v>56</v>
      </c>
      <c r="U1525" s="469" t="str">
        <f t="shared" si="382"/>
        <v>C-R18</v>
      </c>
      <c r="V1525"/>
      <c r="W1525" s="470" t="s">
        <v>493</v>
      </c>
      <c r="X1525" s="470" t="s">
        <v>494</v>
      </c>
      <c r="Y1525">
        <v>18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C-R16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0.98788194444444377</v>
      </c>
      <c r="Q1526" s="484">
        <f t="shared" ca="1" si="381"/>
        <v>0.98805555555555491</v>
      </c>
      <c r="R1526" s="486">
        <v>0.10999999940395355</v>
      </c>
      <c r="S1526" s="486"/>
      <c r="T1526">
        <v>56</v>
      </c>
      <c r="U1526" s="469" t="str">
        <f t="shared" si="382"/>
        <v>C-R16</v>
      </c>
      <c r="V1526"/>
      <c r="W1526" s="470" t="s">
        <v>493</v>
      </c>
      <c r="X1526" s="470" t="s">
        <v>494</v>
      </c>
      <c r="Y1526">
        <v>16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C-R14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0.98831018518518454</v>
      </c>
      <c r="Q1527" s="484">
        <f t="shared" ca="1" si="381"/>
        <v>0.98846064814814749</v>
      </c>
      <c r="R1527" s="486">
        <v>0.10999999940395355</v>
      </c>
      <c r="S1527" s="486"/>
      <c r="T1527">
        <v>56</v>
      </c>
      <c r="U1527" s="469" t="str">
        <f t="shared" si="382"/>
        <v>C-R14</v>
      </c>
      <c r="V1527"/>
      <c r="W1527" s="470" t="s">
        <v>493</v>
      </c>
      <c r="X1527" s="470" t="s">
        <v>494</v>
      </c>
      <c r="Y1527">
        <v>14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C-R12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0.98871527777777712</v>
      </c>
      <c r="Q1528" s="484">
        <f t="shared" ca="1" si="381"/>
        <v>0.98886574074074007</v>
      </c>
      <c r="R1528" s="486">
        <v>0.10999999940395355</v>
      </c>
      <c r="S1528" s="486"/>
      <c r="T1528">
        <v>56</v>
      </c>
      <c r="U1528" s="469" t="str">
        <f t="shared" si="382"/>
        <v>C-R12</v>
      </c>
      <c r="V1528"/>
      <c r="W1528" s="470" t="s">
        <v>493</v>
      </c>
      <c r="X1528" s="470" t="s">
        <v>494</v>
      </c>
      <c r="Y1528">
        <v>12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C-R10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0.98914351851851789</v>
      </c>
      <c r="Q1529" s="484">
        <f t="shared" ca="1" si="381"/>
        <v>0.98928240740740681</v>
      </c>
      <c r="R1529" s="486">
        <v>0.10999999940395355</v>
      </c>
      <c r="S1529" s="486"/>
      <c r="T1529">
        <v>56</v>
      </c>
      <c r="U1529" s="469" t="str">
        <f t="shared" si="382"/>
        <v>C-R10</v>
      </c>
      <c r="V1529"/>
      <c r="W1529" s="470" t="s">
        <v>493</v>
      </c>
      <c r="X1529" s="470" t="s">
        <v>494</v>
      </c>
      <c r="Y1529">
        <v>10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C-R8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0.98957175925925867</v>
      </c>
      <c r="Q1530" s="484">
        <f t="shared" ca="1" si="381"/>
        <v>0.98971064814814758</v>
      </c>
      <c r="R1530" s="486">
        <v>0.10999999940395355</v>
      </c>
      <c r="S1530" s="486"/>
      <c r="T1530">
        <v>56</v>
      </c>
      <c r="U1530" s="469" t="str">
        <f t="shared" si="382"/>
        <v>C-R8</v>
      </c>
      <c r="V1530"/>
      <c r="W1530" s="470" t="s">
        <v>493</v>
      </c>
      <c r="X1530" s="470" t="s">
        <v>494</v>
      </c>
      <c r="Y1530">
        <v>8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C-R6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0.98994212962962902</v>
      </c>
      <c r="Q1531" s="484">
        <f t="shared" ca="1" si="381"/>
        <v>0.99010416666666601</v>
      </c>
      <c r="R1531" s="486">
        <v>0.10999999940395355</v>
      </c>
      <c r="S1531" s="486"/>
      <c r="T1531">
        <v>56</v>
      </c>
      <c r="U1531" s="469" t="str">
        <f t="shared" si="382"/>
        <v>C-R6</v>
      </c>
      <c r="V1531"/>
      <c r="W1531" s="470" t="s">
        <v>493</v>
      </c>
      <c r="X1531" s="470" t="s">
        <v>494</v>
      </c>
      <c r="Y1531">
        <v>6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C-R4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0.99033564814814745</v>
      </c>
      <c r="Q1532" s="484">
        <f t="shared" ca="1" si="381"/>
        <v>0.99049768518518444</v>
      </c>
      <c r="R1532" s="486">
        <v>0.10999999940395355</v>
      </c>
      <c r="S1532" s="486"/>
      <c r="T1532">
        <v>56</v>
      </c>
      <c r="U1532" s="469" t="str">
        <f t="shared" si="382"/>
        <v>C-R4</v>
      </c>
      <c r="V1532"/>
      <c r="W1532" s="470" t="s">
        <v>493</v>
      </c>
      <c r="X1532" s="470" t="s">
        <v>494</v>
      </c>
      <c r="Y1532">
        <v>4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C-R2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0.99075231481481407</v>
      </c>
      <c r="Q1533" s="484">
        <f t="shared" ca="1" si="381"/>
        <v>0.99089120370370298</v>
      </c>
      <c r="R1533" s="486">
        <v>0.10999999940395355</v>
      </c>
      <c r="S1533" s="486"/>
      <c r="T1533">
        <v>56</v>
      </c>
      <c r="U1533" s="469" t="str">
        <f t="shared" si="382"/>
        <v>C-R2</v>
      </c>
      <c r="V1533"/>
      <c r="W1533" s="470" t="s">
        <v>493</v>
      </c>
      <c r="X1533" s="470" t="s">
        <v>494</v>
      </c>
      <c r="Y1533">
        <v>2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C-R1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0.99112268518518443</v>
      </c>
      <c r="Q1534" s="484">
        <f t="shared" ca="1" si="381"/>
        <v>0.99127314814814738</v>
      </c>
      <c r="R1534" s="486">
        <v>0.10999999940395355</v>
      </c>
      <c r="S1534" s="486"/>
      <c r="T1534">
        <v>56</v>
      </c>
      <c r="U1534" s="469" t="str">
        <f t="shared" si="382"/>
        <v>C-R1</v>
      </c>
      <c r="V1534"/>
      <c r="W1534" s="470" t="s">
        <v>493</v>
      </c>
      <c r="X1534" s="470" t="s">
        <v>494</v>
      </c>
      <c r="Y1534">
        <v>1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C-R3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0.99151620370370297</v>
      </c>
      <c r="Q1535" s="484">
        <f t="shared" ca="1" si="381"/>
        <v>0.99166666666666592</v>
      </c>
      <c r="R1535" s="486">
        <v>0.10999999940395355</v>
      </c>
      <c r="S1535" s="486"/>
      <c r="T1535">
        <v>56</v>
      </c>
      <c r="U1535" s="469" t="str">
        <f t="shared" si="382"/>
        <v>C-R3</v>
      </c>
      <c r="V1535"/>
      <c r="W1535" s="470" t="s">
        <v>493</v>
      </c>
      <c r="X1535" s="470" t="s">
        <v>494</v>
      </c>
      <c r="Y1535">
        <v>3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C-R5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0.99190972222222151</v>
      </c>
      <c r="Q1536" s="484">
        <f t="shared" ca="1" si="381"/>
        <v>0.9920717592592585</v>
      </c>
      <c r="R1536" s="486">
        <v>0.10999999940395355</v>
      </c>
      <c r="S1536" s="486"/>
      <c r="T1536">
        <v>56</v>
      </c>
      <c r="U1536" s="469" t="str">
        <f t="shared" si="382"/>
        <v>C-R5</v>
      </c>
      <c r="V1536"/>
      <c r="W1536" s="470" t="s">
        <v>493</v>
      </c>
      <c r="X1536" s="470" t="s">
        <v>494</v>
      </c>
      <c r="Y1536">
        <v>5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C-R7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0.99231481481481409</v>
      </c>
      <c r="Q1537" s="484">
        <f t="shared" ca="1" si="381"/>
        <v>0.99248842592592523</v>
      </c>
      <c r="R1537" s="486">
        <v>0.10999999940395355</v>
      </c>
      <c r="S1537" s="486"/>
      <c r="T1537">
        <v>57</v>
      </c>
      <c r="U1537" s="469" t="str">
        <f t="shared" si="382"/>
        <v>C-R7</v>
      </c>
      <c r="V1537"/>
      <c r="W1537" s="470" t="s">
        <v>493</v>
      </c>
      <c r="X1537" s="470" t="s">
        <v>494</v>
      </c>
      <c r="Y1537">
        <v>7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C-R9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0.99274305555555487</v>
      </c>
      <c r="Q1538" s="484">
        <f t="shared" ca="1" si="381"/>
        <v>0.99288194444444378</v>
      </c>
      <c r="R1538" s="486">
        <v>0.10999999940395355</v>
      </c>
      <c r="S1538" s="486"/>
      <c r="T1538">
        <v>57</v>
      </c>
      <c r="U1538" s="469" t="str">
        <f t="shared" si="382"/>
        <v>C-R9</v>
      </c>
      <c r="V1538"/>
      <c r="W1538" s="470" t="s">
        <v>493</v>
      </c>
      <c r="X1538" s="470" t="s">
        <v>494</v>
      </c>
      <c r="Y1538">
        <v>9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C-R11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0.99311342592592522</v>
      </c>
      <c r="Q1539" s="484">
        <f t="shared" ca="1" si="381"/>
        <v>0.99327546296296221</v>
      </c>
      <c r="R1539" s="486">
        <v>0.10999999940395355</v>
      </c>
      <c r="S1539" s="486"/>
      <c r="T1539">
        <v>57</v>
      </c>
      <c r="U1539" s="469" t="str">
        <f t="shared" si="382"/>
        <v>C-R11</v>
      </c>
      <c r="V1539"/>
      <c r="W1539" s="470" t="s">
        <v>493</v>
      </c>
      <c r="X1539" s="470" t="s">
        <v>494</v>
      </c>
      <c r="Y1539">
        <v>11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C-R13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0.9935185185185178</v>
      </c>
      <c r="Q1540" s="484">
        <f t="shared" ca="1" si="381"/>
        <v>0.99369212962962894</v>
      </c>
      <c r="R1540" s="486">
        <v>0.10999999940395355</v>
      </c>
      <c r="S1540" s="486"/>
      <c r="T1540">
        <v>57</v>
      </c>
      <c r="U1540" s="469" t="str">
        <f t="shared" si="382"/>
        <v>C-R13</v>
      </c>
      <c r="V1540"/>
      <c r="W1540" s="470" t="s">
        <v>493</v>
      </c>
      <c r="X1540" s="470" t="s">
        <v>494</v>
      </c>
      <c r="Y1540">
        <v>13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C-R15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0.99395833333333261</v>
      </c>
      <c r="Q1541" s="484">
        <f t="shared" ca="1" si="381"/>
        <v>0.99413194444444375</v>
      </c>
      <c r="R1541" s="486">
        <v>0.10999999940395355</v>
      </c>
      <c r="S1541" s="486"/>
      <c r="T1541">
        <v>57</v>
      </c>
      <c r="U1541" s="469" t="str">
        <f t="shared" si="382"/>
        <v>C-R15</v>
      </c>
      <c r="V1541"/>
      <c r="W1541" s="470" t="s">
        <v>493</v>
      </c>
      <c r="X1541" s="470" t="s">
        <v>494</v>
      </c>
      <c r="Y1541">
        <v>15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C-R17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0.99440972222222157</v>
      </c>
      <c r="Q1542" s="484">
        <f t="shared" ca="1" si="381"/>
        <v>0.99458333333333271</v>
      </c>
      <c r="R1542" s="486">
        <v>0.10999999940395355</v>
      </c>
      <c r="S1542" s="486"/>
      <c r="T1542">
        <v>57</v>
      </c>
      <c r="U1542" s="469" t="str">
        <f t="shared" si="382"/>
        <v>C-R17</v>
      </c>
      <c r="V1542"/>
      <c r="W1542" s="470" t="s">
        <v>493</v>
      </c>
      <c r="X1542" s="470" t="s">
        <v>494</v>
      </c>
      <c r="Y1542">
        <v>17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C-R19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0.99484953703703638</v>
      </c>
      <c r="Q1543" s="484">
        <f t="shared" ca="1" si="381"/>
        <v>0.99498842592592529</v>
      </c>
      <c r="R1543" s="486">
        <v>0.10999999940395355</v>
      </c>
      <c r="S1543" s="486"/>
      <c r="T1543">
        <v>57</v>
      </c>
      <c r="U1543" s="469" t="str">
        <f t="shared" si="382"/>
        <v>C-R19</v>
      </c>
      <c r="V1543"/>
      <c r="W1543" s="470" t="s">
        <v>493</v>
      </c>
      <c r="X1543" s="470" t="s">
        <v>494</v>
      </c>
      <c r="Y1543">
        <v>19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C-R21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0.99526620370370311</v>
      </c>
      <c r="Q1544" s="484">
        <f t="shared" ca="1" si="381"/>
        <v>0.99543981481481425</v>
      </c>
      <c r="R1544" s="486">
        <v>0.10999999940395355</v>
      </c>
      <c r="S1544" s="486"/>
      <c r="T1544">
        <v>57</v>
      </c>
      <c r="U1544" s="469" t="str">
        <f t="shared" si="382"/>
        <v>C-R21</v>
      </c>
      <c r="V1544"/>
      <c r="W1544" s="470" t="s">
        <v>493</v>
      </c>
      <c r="X1544" s="470" t="s">
        <v>494</v>
      </c>
      <c r="Y1544">
        <v>21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C-R23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0.99569444444444388</v>
      </c>
      <c r="Q1545" s="484">
        <f t="shared" ca="1" si="381"/>
        <v>0.99585648148148087</v>
      </c>
      <c r="R1545" s="486">
        <v>0.10999999940395355</v>
      </c>
      <c r="S1545" s="486"/>
      <c r="T1545">
        <v>57</v>
      </c>
      <c r="U1545" s="469" t="str">
        <f t="shared" si="382"/>
        <v>C-R23</v>
      </c>
      <c r="V1545"/>
      <c r="W1545" s="470" t="s">
        <v>493</v>
      </c>
      <c r="X1545" s="470" t="s">
        <v>494</v>
      </c>
      <c r="Y1545">
        <v>23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C-R25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0.99614583333333273</v>
      </c>
      <c r="Q1546" s="484">
        <f t="shared" ca="1" si="381"/>
        <v>0.99629629629629568</v>
      </c>
      <c r="R1546" s="486">
        <v>0.10999999940395355</v>
      </c>
      <c r="S1546" s="486"/>
      <c r="T1546">
        <v>57</v>
      </c>
      <c r="U1546" s="469" t="str">
        <f t="shared" si="382"/>
        <v>C-R25</v>
      </c>
      <c r="V1546"/>
      <c r="W1546" s="470" t="s">
        <v>493</v>
      </c>
      <c r="X1546" s="470" t="s">
        <v>494</v>
      </c>
      <c r="Y1546">
        <v>25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C-R27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0.99653935185185127</v>
      </c>
      <c r="Q1547" s="484">
        <f t="shared" ca="1" si="381"/>
        <v>0.99667824074074018</v>
      </c>
      <c r="R1547" s="486">
        <v>0.10999999940395355</v>
      </c>
      <c r="S1547" s="486"/>
      <c r="T1547">
        <v>57</v>
      </c>
      <c r="U1547" s="469" t="str">
        <f t="shared" si="382"/>
        <v>C-R27</v>
      </c>
      <c r="V1547"/>
      <c r="W1547" s="470" t="s">
        <v>493</v>
      </c>
      <c r="X1547" s="470" t="s">
        <v>494</v>
      </c>
      <c r="Y1547">
        <v>27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C-R29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0.99692129629629578</v>
      </c>
      <c r="Q1548" s="484">
        <f t="shared" ca="1" si="381"/>
        <v>0.99708333333333277</v>
      </c>
      <c r="R1548" s="486">
        <v>0.10999999940395355</v>
      </c>
      <c r="S1548" s="486"/>
      <c r="T1548">
        <v>57</v>
      </c>
      <c r="U1548" s="469" t="str">
        <f t="shared" si="382"/>
        <v>C-R29</v>
      </c>
      <c r="V1548"/>
      <c r="W1548" s="470" t="s">
        <v>493</v>
      </c>
      <c r="X1548" s="470" t="s">
        <v>494</v>
      </c>
      <c r="Y1548">
        <v>29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C-R31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0.99737268518518463</v>
      </c>
      <c r="Q1549" s="484">
        <f t="shared" ca="1" si="381"/>
        <v>0.99751157407407354</v>
      </c>
      <c r="R1549" s="486">
        <v>0.10999999940395355</v>
      </c>
      <c r="S1549" s="486"/>
      <c r="T1549">
        <v>57</v>
      </c>
      <c r="U1549" s="469" t="str">
        <f t="shared" si="382"/>
        <v>C-R31</v>
      </c>
      <c r="V1549"/>
      <c r="W1549" s="470" t="s">
        <v>493</v>
      </c>
      <c r="X1549" s="470" t="s">
        <v>494</v>
      </c>
      <c r="Y1549">
        <v>31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C-R33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0.99776620370370317</v>
      </c>
      <c r="Q1550" s="484">
        <f t="shared" ca="1" si="381"/>
        <v>0.99791666666666612</v>
      </c>
      <c r="R1550" s="486">
        <v>0.10999999940395355</v>
      </c>
      <c r="S1550" s="486"/>
      <c r="T1550">
        <v>57</v>
      </c>
      <c r="U1550" s="469" t="str">
        <f t="shared" si="382"/>
        <v>C-R33</v>
      </c>
      <c r="V1550"/>
      <c r="W1550" s="470" t="s">
        <v>493</v>
      </c>
      <c r="X1550" s="470" t="s">
        <v>494</v>
      </c>
      <c r="Y1550">
        <v>33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C-R35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0.99814814814814756</v>
      </c>
      <c r="Q1551" s="484">
        <f t="shared" ca="1" si="381"/>
        <v>0.99831018518518455</v>
      </c>
      <c r="R1551" s="486">
        <v>0.10999999940395355</v>
      </c>
      <c r="S1551" s="486"/>
      <c r="T1551">
        <v>57</v>
      </c>
      <c r="U1551" s="469" t="str">
        <f t="shared" si="382"/>
        <v>C-R35</v>
      </c>
      <c r="V1551"/>
      <c r="W1551" s="470" t="s">
        <v>493</v>
      </c>
      <c r="X1551" s="470" t="s">
        <v>494</v>
      </c>
      <c r="Y1551">
        <v>35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C-R37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0.99855324074074014</v>
      </c>
      <c r="Q1552" s="484">
        <f t="shared" ca="1" si="381"/>
        <v>0.99872685185185128</v>
      </c>
      <c r="R1552" s="486">
        <v>0.10999999940395355</v>
      </c>
      <c r="S1552" s="486"/>
      <c r="T1552">
        <v>57</v>
      </c>
      <c r="U1552" s="469" t="str">
        <f t="shared" si="382"/>
        <v>C-R37</v>
      </c>
      <c r="V1552"/>
      <c r="W1552" s="470" t="s">
        <v>493</v>
      </c>
      <c r="X1552" s="470" t="s">
        <v>494</v>
      </c>
      <c r="Y1552">
        <v>37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C-R39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0.9990046296296291</v>
      </c>
      <c r="Q1553" s="484">
        <f t="shared" ca="1" si="381"/>
        <v>0.99914351851851801</v>
      </c>
      <c r="R1553" s="486">
        <v>0.10999999940395355</v>
      </c>
      <c r="S1553" s="486"/>
      <c r="T1553">
        <v>57</v>
      </c>
      <c r="U1553" s="469" t="str">
        <f t="shared" si="382"/>
        <v>C-R39</v>
      </c>
      <c r="V1553"/>
      <c r="W1553" s="470" t="s">
        <v>493</v>
      </c>
      <c r="X1553" s="470" t="s">
        <v>494</v>
      </c>
      <c r="Y1553">
        <v>39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C-R41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0.99939814814814765</v>
      </c>
      <c r="Q1554" s="484">
        <f t="shared" ca="1" si="381"/>
        <v>0.99956018518518464</v>
      </c>
      <c r="R1554" s="486">
        <v>0.10999999940395355</v>
      </c>
      <c r="S1554" s="486"/>
      <c r="T1554">
        <v>57</v>
      </c>
      <c r="U1554" s="469" t="str">
        <f t="shared" si="382"/>
        <v>C-R41</v>
      </c>
      <c r="V1554"/>
      <c r="W1554" s="470" t="s">
        <v>493</v>
      </c>
      <c r="X1554" s="470" t="s">
        <v>494</v>
      </c>
      <c r="Y1554">
        <v>41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0.99983796296296246</v>
      </c>
      <c r="Q1555" s="484">
        <f t="shared" ca="1" si="381"/>
        <v>0.99997685185185137</v>
      </c>
      <c r="R1555" s="486">
        <v>0.10999999940395355</v>
      </c>
      <c r="S1555" s="486"/>
      <c r="T1555">
        <v>57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1.000219907407407</v>
      </c>
      <c r="Q1556" s="484">
        <f t="shared" ca="1" si="381"/>
        <v>1.0003703703703699</v>
      </c>
      <c r="R1556" s="486">
        <v>0.10999999940395355</v>
      </c>
      <c r="S1556" s="486"/>
      <c r="T1556">
        <v>57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1.0006134259259254</v>
      </c>
      <c r="Q1557" s="484">
        <f t="shared" ca="1" si="381"/>
        <v>1.0007638888888883</v>
      </c>
      <c r="R1557" s="486">
        <v>0.10999999940395355</v>
      </c>
      <c r="S1557" s="486"/>
      <c r="T1557">
        <v>57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1.0009953703703698</v>
      </c>
      <c r="Q1558" s="484">
        <f t="shared" ca="1" si="381"/>
        <v>1.0011574074074068</v>
      </c>
      <c r="R1558" s="486">
        <v>0.10999999940395355</v>
      </c>
      <c r="S1558" s="486"/>
      <c r="T1558">
        <v>57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1.0014236111111106</v>
      </c>
      <c r="Q1559" s="484">
        <f t="shared" ca="1" si="381"/>
        <v>1.0015740740740735</v>
      </c>
      <c r="R1559" s="486">
        <v>0.10999999940395355</v>
      </c>
      <c r="S1559" s="486"/>
      <c r="T1559">
        <v>57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1.001817129629629</v>
      </c>
      <c r="Q1560" s="484">
        <f t="shared" ca="1" si="381"/>
        <v>1.0019560185185179</v>
      </c>
      <c r="R1560" s="486">
        <v>0.10999999940395355</v>
      </c>
      <c r="S1560" s="486"/>
      <c r="T1560">
        <v>57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1.0022337962962957</v>
      </c>
      <c r="Q1561" s="484">
        <f t="shared" ca="1" si="381"/>
        <v>1.0023958333333327</v>
      </c>
      <c r="R1561" s="486">
        <v>0.10999999940395355</v>
      </c>
      <c r="S1561" s="486"/>
      <c r="T1561">
        <v>58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1.0026851851851846</v>
      </c>
      <c r="Q1562" s="484">
        <f t="shared" ca="1" si="381"/>
        <v>1.0028356481481475</v>
      </c>
      <c r="R1562" s="486">
        <v>0.10999999940395355</v>
      </c>
      <c r="S1562" s="486"/>
      <c r="T1562">
        <v>58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1.0031249999999994</v>
      </c>
      <c r="Q1563" s="484">
        <f t="shared" ca="1" si="381"/>
        <v>1.0032754629629623</v>
      </c>
      <c r="R1563" s="486">
        <v>0.10999999940395355</v>
      </c>
      <c r="S1563" s="486"/>
      <c r="T1563">
        <v>58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1.0035416666666661</v>
      </c>
      <c r="Q1564" s="484">
        <f t="shared" ca="1" si="381"/>
        <v>1.0037152777777771</v>
      </c>
      <c r="R1564" s="486">
        <v>0.10999999940395355</v>
      </c>
      <c r="S1564" s="486"/>
      <c r="T1564">
        <v>58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1.004004629629629</v>
      </c>
      <c r="Q1565" s="484">
        <f t="shared" ca="1" si="381"/>
        <v>1.00417824074074</v>
      </c>
      <c r="R1565" s="486">
        <v>0.10999999940395355</v>
      </c>
      <c r="S1565" s="486"/>
      <c r="T1565">
        <v>58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1.0044675925925919</v>
      </c>
      <c r="Q1566" s="484">
        <f t="shared" ca="1" si="381"/>
        <v>1.0046412037037029</v>
      </c>
      <c r="R1566" s="486">
        <v>0.10999999940395355</v>
      </c>
      <c r="S1566" s="486"/>
      <c r="T1566">
        <v>58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1.0049305555555548</v>
      </c>
      <c r="Q1567" s="484">
        <f t="shared" ca="1" si="381"/>
        <v>1.0050694444444437</v>
      </c>
      <c r="R1567" s="486">
        <v>0.10999999940395355</v>
      </c>
      <c r="S1567" s="486"/>
      <c r="T1567">
        <v>58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1.0053472222222215</v>
      </c>
      <c r="Q1568" s="484">
        <f t="shared" ca="1" si="381"/>
        <v>1.0055208333333325</v>
      </c>
      <c r="R1568" s="486">
        <v>0.10999999940395355</v>
      </c>
      <c r="S1568" s="486"/>
      <c r="T1568">
        <v>58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1.0058101851851844</v>
      </c>
      <c r="Q1569" s="484">
        <f t="shared" ca="1" si="381"/>
        <v>1.0059722222222214</v>
      </c>
      <c r="R1569" s="486">
        <v>0.10999999940395355</v>
      </c>
      <c r="S1569" s="486"/>
      <c r="T1569">
        <v>58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1.0062384259259252</v>
      </c>
      <c r="Q1570" s="484">
        <f t="shared" ca="1" si="381"/>
        <v>1.0063773148148141</v>
      </c>
      <c r="R1570" s="486">
        <v>0.10999999940395355</v>
      </c>
      <c r="S1570" s="486"/>
      <c r="T1570">
        <v>58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1.0066087962962955</v>
      </c>
      <c r="Q1571" s="484">
        <f t="shared" ca="1" si="381"/>
        <v>1.0067824074074065</v>
      </c>
      <c r="R1571" s="486">
        <v>0.10999999940395355</v>
      </c>
      <c r="S1571" s="486"/>
      <c r="T1571">
        <v>58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1.0070601851851844</v>
      </c>
      <c r="Q1572" s="484">
        <f t="shared" ref="Q1572:Q1635" ca="1" si="396">P1572+TIME(0,0,RANDBETWEEN(12,15))</f>
        <v>1.0071990740740733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1.0074652777777771</v>
      </c>
      <c r="Q1573" s="484">
        <f t="shared" ca="1" si="396"/>
        <v>1.007604166666666</v>
      </c>
      <c r="R1573" s="486">
        <v>0.10999999940395355</v>
      </c>
      <c r="S1573" s="486"/>
      <c r="T1573">
        <v>58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1.0078935185185178</v>
      </c>
      <c r="Q1574" s="484">
        <f t="shared" ca="1" si="396"/>
        <v>1.0080555555555548</v>
      </c>
      <c r="R1574" s="486">
        <v>0.10999999940395355</v>
      </c>
      <c r="S1574" s="486"/>
      <c r="T1574">
        <v>58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1.0082986111111103</v>
      </c>
      <c r="Q1575" s="484">
        <f t="shared" ca="1" si="396"/>
        <v>1.0084374999999992</v>
      </c>
      <c r="R1575" s="486">
        <v>0.10999999940395355</v>
      </c>
      <c r="S1575" s="486"/>
      <c r="T1575">
        <v>58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1.0087268518518511</v>
      </c>
      <c r="Q1576" s="484">
        <f t="shared" ca="1" si="396"/>
        <v>1.0089004629629621</v>
      </c>
      <c r="R1576" s="486">
        <v>0.10999999940395355</v>
      </c>
      <c r="S1576" s="486"/>
      <c r="T1576">
        <v>58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1.0091435185185176</v>
      </c>
      <c r="Q1577" s="484">
        <f t="shared" ca="1" si="396"/>
        <v>1.0093171296296286</v>
      </c>
      <c r="R1577" s="486">
        <v>0.10999999940395355</v>
      </c>
      <c r="S1577" s="486"/>
      <c r="T1577">
        <v>58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1.0095717592592581</v>
      </c>
      <c r="Q1578" s="484">
        <f t="shared" ca="1" si="396"/>
        <v>1.0097453703703692</v>
      </c>
      <c r="R1578" s="486">
        <v>0.10999999940395355</v>
      </c>
      <c r="S1578" s="486"/>
      <c r="T1578">
        <v>58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1.010034722222221</v>
      </c>
      <c r="Q1579" s="484">
        <f t="shared" ca="1" si="396"/>
        <v>1.010208333333332</v>
      </c>
      <c r="R1579" s="486">
        <v>0.10999999940395355</v>
      </c>
      <c r="S1579" s="486"/>
      <c r="T1579">
        <v>58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1.0104629629629616</v>
      </c>
      <c r="Q1580" s="484">
        <f t="shared" ca="1" si="396"/>
        <v>1.0106134259259245</v>
      </c>
      <c r="R1580" s="486">
        <v>0.10999999940395355</v>
      </c>
      <c r="S1580" s="486"/>
      <c r="T1580">
        <v>58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1.0108796296296283</v>
      </c>
      <c r="Q1581" s="484">
        <f t="shared" ca="1" si="396"/>
        <v>1.0110185185185172</v>
      </c>
      <c r="R1581" s="486">
        <v>0.10999999940395355</v>
      </c>
      <c r="S1581" s="486"/>
      <c r="T1581">
        <v>58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1.011284722222221</v>
      </c>
      <c r="Q1582" s="484">
        <f t="shared" ca="1" si="396"/>
        <v>1.0114351851851839</v>
      </c>
      <c r="R1582" s="486">
        <v>0.10999999940395355</v>
      </c>
      <c r="S1582" s="486"/>
      <c r="T1582">
        <v>58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1.0116898148148135</v>
      </c>
      <c r="Q1583" s="484">
        <f t="shared" ca="1" si="396"/>
        <v>1.0118518518518504</v>
      </c>
      <c r="R1583" s="486">
        <v>0.10999999940395355</v>
      </c>
      <c r="S1583" s="486"/>
      <c r="T1583">
        <v>58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1.0121412037037023</v>
      </c>
      <c r="Q1584" s="484">
        <f t="shared" ca="1" si="396"/>
        <v>1.0123032407407393</v>
      </c>
      <c r="R1584" s="486">
        <v>0.10999999940395355</v>
      </c>
      <c r="S1584" s="486"/>
      <c r="T1584">
        <v>58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1.0125578703703688</v>
      </c>
      <c r="Q1585" s="484">
        <f t="shared" ca="1" si="396"/>
        <v>1.0127199074074058</v>
      </c>
      <c r="R1585" s="486">
        <v>0.10999999940395355</v>
      </c>
      <c r="S1585" s="486"/>
      <c r="T1585">
        <v>58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1.0130092592592577</v>
      </c>
      <c r="Q1586" s="484">
        <f t="shared" ca="1" si="396"/>
        <v>1.0131712962962947</v>
      </c>
      <c r="R1586" s="486">
        <v>0.10999999940395355</v>
      </c>
      <c r="S1586" s="486"/>
      <c r="T1586">
        <v>59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1.0134259259259242</v>
      </c>
      <c r="Q1587" s="484">
        <f t="shared" ca="1" si="396"/>
        <v>1.0135879629629612</v>
      </c>
      <c r="R1587" s="486">
        <v>0.10999999940395355</v>
      </c>
      <c r="S1587" s="486"/>
      <c r="T1587">
        <v>59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1.013877314814813</v>
      </c>
      <c r="Q1588" s="484">
        <f t="shared" ca="1" si="396"/>
        <v>1.014027777777776</v>
      </c>
      <c r="R1588" s="486">
        <v>0.10999999940395355</v>
      </c>
      <c r="S1588" s="486"/>
      <c r="T1588">
        <v>59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1.0142708333333315</v>
      </c>
      <c r="Q1589" s="484">
        <f t="shared" ca="1" si="396"/>
        <v>1.0144328703703684</v>
      </c>
      <c r="R1589" s="486">
        <v>0.10999999940395355</v>
      </c>
      <c r="S1589" s="486"/>
      <c r="T1589">
        <v>59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1.0146643518518499</v>
      </c>
      <c r="Q1590" s="484">
        <f t="shared" ca="1" si="396"/>
        <v>1.0148148148148128</v>
      </c>
      <c r="R1590" s="486">
        <v>0.10999999940395355</v>
      </c>
      <c r="S1590" s="486"/>
      <c r="T1590">
        <v>59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1.0150694444444424</v>
      </c>
      <c r="Q1591" s="484">
        <f t="shared" ca="1" si="396"/>
        <v>1.0152083333333313</v>
      </c>
      <c r="R1591" s="486">
        <v>0.10999999940395355</v>
      </c>
      <c r="S1591" s="486"/>
      <c r="T1591">
        <v>59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1.0154629629629608</v>
      </c>
      <c r="Q1592" s="484">
        <f t="shared" ca="1" si="396"/>
        <v>1.0156018518518497</v>
      </c>
      <c r="R1592" s="486">
        <v>0.10999999940395355</v>
      </c>
      <c r="S1592" s="486"/>
      <c r="T1592">
        <v>59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1.0158796296296275</v>
      </c>
      <c r="Q1593" s="484">
        <f t="shared" ca="1" si="396"/>
        <v>1.0160416666666645</v>
      </c>
      <c r="R1593" s="486">
        <v>0.10999999940395355</v>
      </c>
      <c r="S1593" s="486"/>
      <c r="T1593">
        <v>59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1.016273148148146</v>
      </c>
      <c r="Q1594" s="484">
        <f t="shared" ca="1" si="396"/>
        <v>1.0164120370370349</v>
      </c>
      <c r="R1594" s="486">
        <v>0.10999999940395355</v>
      </c>
      <c r="S1594" s="486"/>
      <c r="T1594">
        <v>59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1.0166550925925903</v>
      </c>
      <c r="Q1595" s="484">
        <f t="shared" ca="1" si="396"/>
        <v>1.0167939814814793</v>
      </c>
      <c r="R1595" s="486">
        <v>0.10999999940395355</v>
      </c>
      <c r="S1595" s="486"/>
      <c r="T1595">
        <v>59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1.0170833333333311</v>
      </c>
      <c r="Q1596" s="484">
        <f t="shared" ca="1" si="396"/>
        <v>1.0172337962962941</v>
      </c>
      <c r="R1596" s="486">
        <v>0.10999999940395355</v>
      </c>
      <c r="S1596" s="486"/>
      <c r="T1596">
        <v>59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1.0175115740740719</v>
      </c>
      <c r="Q1597" s="484">
        <f t="shared" ca="1" si="396"/>
        <v>1.0176504629629608</v>
      </c>
      <c r="R1597" s="486">
        <v>0.10999999940395355</v>
      </c>
      <c r="S1597" s="486"/>
      <c r="T1597">
        <v>59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1.0179166666666646</v>
      </c>
      <c r="Q1598" s="484">
        <f t="shared" ca="1" si="396"/>
        <v>1.0180787037037016</v>
      </c>
      <c r="R1598" s="486">
        <v>0.10999999940395355</v>
      </c>
      <c r="S1598" s="486"/>
      <c r="T1598">
        <v>59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1.0183217592592571</v>
      </c>
      <c r="Q1599" s="484">
        <f t="shared" ca="1" si="396"/>
        <v>1.01847222222222</v>
      </c>
      <c r="R1599" s="486">
        <v>0.10999999940395355</v>
      </c>
      <c r="S1599" s="486"/>
      <c r="T1599">
        <v>59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1.0187268518518495</v>
      </c>
      <c r="Q1600" s="484">
        <f t="shared" ca="1" si="396"/>
        <v>1.0188888888888865</v>
      </c>
      <c r="R1600" s="486">
        <v>0.10999999940395355</v>
      </c>
      <c r="S1600" s="486"/>
      <c r="T1600">
        <v>59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1.019120370370368</v>
      </c>
      <c r="Q1601" s="484">
        <f t="shared" ca="1" si="396"/>
        <v>1.0192708333333309</v>
      </c>
      <c r="R1601" s="486">
        <v>0.10999999940395355</v>
      </c>
      <c r="S1601" s="486"/>
      <c r="T1601">
        <v>59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1.0195254629629604</v>
      </c>
      <c r="Q1602" s="484">
        <f t="shared" ca="1" si="396"/>
        <v>1.0196759259259234</v>
      </c>
      <c r="R1602" s="486">
        <v>0.10999999940395355</v>
      </c>
      <c r="S1602" s="486"/>
      <c r="T1602">
        <v>59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1.0199421296296272</v>
      </c>
      <c r="Q1603" s="484">
        <f t="shared" ca="1" si="396"/>
        <v>1.0200925925925901</v>
      </c>
      <c r="R1603" s="486">
        <v>0.10999999940395355</v>
      </c>
      <c r="S1603" s="486"/>
      <c r="T1603">
        <v>59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1.020381944444442</v>
      </c>
      <c r="Q1604" s="484">
        <f t="shared" ca="1" si="396"/>
        <v>1.0205324074074049</v>
      </c>
      <c r="R1604" s="486">
        <v>0.10999999940395355</v>
      </c>
      <c r="S1604" s="486"/>
      <c r="T1604">
        <v>59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1.0207986111111087</v>
      </c>
      <c r="Q1605" s="484">
        <f t="shared" ca="1" si="396"/>
        <v>1.0209606481481457</v>
      </c>
      <c r="R1605" s="486">
        <v>0.10999999940395355</v>
      </c>
      <c r="S1605" s="486"/>
      <c r="T1605">
        <v>59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1.0212037037037012</v>
      </c>
      <c r="Q1606" s="484">
        <f t="shared" ca="1" si="396"/>
        <v>1.0213773148148122</v>
      </c>
      <c r="R1606" s="486">
        <v>0.10999999940395355</v>
      </c>
      <c r="S1606" s="486"/>
      <c r="T1606">
        <v>59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1.02165509259259</v>
      </c>
      <c r="Q1607" s="484">
        <f t="shared" ca="1" si="396"/>
        <v>1.021817129629627</v>
      </c>
      <c r="R1607" s="486">
        <v>0.10999999940395355</v>
      </c>
      <c r="S1607" s="486"/>
      <c r="T1607">
        <v>59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1.0220486111111085</v>
      </c>
      <c r="Q1608" s="484">
        <f t="shared" ca="1" si="396"/>
        <v>1.0222106481481454</v>
      </c>
      <c r="R1608" s="486">
        <v>0.10999999940395355</v>
      </c>
      <c r="S1608" s="486"/>
      <c r="T1608">
        <v>59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1.0224884259259233</v>
      </c>
      <c r="Q1609" s="484">
        <f t="shared" ca="1" si="396"/>
        <v>1.0226620370370343</v>
      </c>
      <c r="R1609" s="486">
        <v>0.10999999940395355</v>
      </c>
      <c r="S1609" s="486"/>
      <c r="T1609">
        <v>59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1.0229166666666638</v>
      </c>
      <c r="Q1610" s="484">
        <f t="shared" ca="1" si="396"/>
        <v>1.0230671296296268</v>
      </c>
      <c r="R1610" s="486">
        <v>0.10999999940395355</v>
      </c>
      <c r="S1610" s="486"/>
      <c r="T1610">
        <v>60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1.0233449074074046</v>
      </c>
      <c r="Q1611" s="484">
        <f t="shared" ca="1" si="396"/>
        <v>1.0235069444444416</v>
      </c>
      <c r="R1611" s="486">
        <v>0.10999999940395355</v>
      </c>
      <c r="S1611" s="486"/>
      <c r="T1611">
        <v>60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1.0237731481481454</v>
      </c>
      <c r="Q1612" s="484">
        <f t="shared" ca="1" si="396"/>
        <v>1.0239120370370343</v>
      </c>
      <c r="R1612" s="486">
        <v>0.10999999940395355</v>
      </c>
      <c r="S1612" s="486"/>
      <c r="T1612">
        <v>60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1.0241435185185157</v>
      </c>
      <c r="Q1613" s="484">
        <f t="shared" ca="1" si="396"/>
        <v>1.0243055555555527</v>
      </c>
      <c r="R1613" s="486">
        <v>0.10999999940395355</v>
      </c>
      <c r="S1613" s="486"/>
      <c r="T1613">
        <v>60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1.0245717592592565</v>
      </c>
      <c r="Q1614" s="484">
        <f t="shared" ca="1" si="396"/>
        <v>1.0247337962962935</v>
      </c>
      <c r="R1614" s="486">
        <v>0.10999999940395355</v>
      </c>
      <c r="S1614" s="486"/>
      <c r="T1614">
        <v>60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1.024988425925923</v>
      </c>
      <c r="Q1615" s="484">
        <f t="shared" ca="1" si="396"/>
        <v>1.0251388888888859</v>
      </c>
      <c r="R1615" s="486">
        <v>0.10999999940395355</v>
      </c>
      <c r="S1615" s="486"/>
      <c r="T1615">
        <v>60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1.0253935185185155</v>
      </c>
      <c r="Q1616" s="484">
        <f t="shared" ca="1" si="396"/>
        <v>1.0255671296296265</v>
      </c>
      <c r="R1616" s="486">
        <v>0.10999999940395355</v>
      </c>
      <c r="S1616" s="486"/>
      <c r="T1616">
        <v>60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1.025810185185182</v>
      </c>
      <c r="Q1617" s="484">
        <f t="shared" ca="1" si="396"/>
        <v>1.0259606481481449</v>
      </c>
      <c r="R1617" s="486">
        <v>0.10999999940395355</v>
      </c>
      <c r="S1617" s="486"/>
      <c r="T1617">
        <v>60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1.0262268518518487</v>
      </c>
      <c r="Q1618" s="484">
        <f t="shared" ca="1" si="396"/>
        <v>1.0263888888888857</v>
      </c>
      <c r="R1618" s="486">
        <v>0.10999999940395355</v>
      </c>
      <c r="S1618" s="486"/>
      <c r="T1618">
        <v>60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1.0266203703703671</v>
      </c>
      <c r="Q1619" s="484">
        <f t="shared" ca="1" si="396"/>
        <v>1.0267939814814782</v>
      </c>
      <c r="R1619" s="486">
        <v>0.10999999940395355</v>
      </c>
      <c r="S1619" s="486"/>
      <c r="T1619">
        <v>60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1.02708333333333</v>
      </c>
      <c r="Q1620" s="484">
        <f t="shared" ca="1" si="396"/>
        <v>1.027256944444441</v>
      </c>
      <c r="R1620" s="486">
        <v>0.10999999940395355</v>
      </c>
      <c r="S1620" s="486"/>
      <c r="T1620">
        <v>60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1.0275462962962929</v>
      </c>
      <c r="Q1621" s="484">
        <f t="shared" ca="1" si="396"/>
        <v>1.0276967592592559</v>
      </c>
      <c r="R1621" s="486">
        <v>0.10999999940395355</v>
      </c>
      <c r="S1621" s="486"/>
      <c r="T1621">
        <v>60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1.0279398148148113</v>
      </c>
      <c r="Q1622" s="484">
        <f t="shared" ca="1" si="396"/>
        <v>1.0280787037037002</v>
      </c>
      <c r="R1622" s="486">
        <v>0.10999999940395355</v>
      </c>
      <c r="S1622" s="486"/>
      <c r="T1622">
        <v>60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1.0283333333333298</v>
      </c>
      <c r="Q1623" s="484">
        <f t="shared" ca="1" si="396"/>
        <v>1.0284722222222187</v>
      </c>
      <c r="R1623" s="486">
        <v>0.10999999940395355</v>
      </c>
      <c r="S1623" s="486"/>
      <c r="T1623">
        <v>60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1.0287037037037001</v>
      </c>
      <c r="Q1624" s="484">
        <f t="shared" ca="1" si="396"/>
        <v>1.0288773148148112</v>
      </c>
      <c r="R1624" s="486">
        <v>0.10999999940395355</v>
      </c>
      <c r="S1624" s="486"/>
      <c r="T1624">
        <v>60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1.0291435185185149</v>
      </c>
      <c r="Q1625" s="484">
        <f t="shared" ca="1" si="396"/>
        <v>1.0293055555555519</v>
      </c>
      <c r="R1625" s="486">
        <v>0.10999999940395355</v>
      </c>
      <c r="S1625" s="486"/>
      <c r="T1625">
        <v>60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1.0295949074074038</v>
      </c>
      <c r="Q1626" s="484">
        <f t="shared" ca="1" si="396"/>
        <v>1.0297569444444408</v>
      </c>
      <c r="R1626" s="486">
        <v>0.10999999940395355</v>
      </c>
      <c r="S1626" s="486"/>
      <c r="T1626">
        <v>60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1.0300115740740703</v>
      </c>
      <c r="Q1627" s="484">
        <f t="shared" ca="1" si="396"/>
        <v>1.0301620370370332</v>
      </c>
      <c r="R1627" s="486">
        <v>0.10999999940395355</v>
      </c>
      <c r="S1627" s="486"/>
      <c r="T1627">
        <v>60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1.030428240740737</v>
      </c>
      <c r="Q1628" s="484">
        <f t="shared" ca="1" si="396"/>
        <v>1.0305787037037</v>
      </c>
      <c r="R1628" s="486">
        <v>0.10999999940395355</v>
      </c>
      <c r="S1628" s="486"/>
      <c r="T1628">
        <v>60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1.0308564814814778</v>
      </c>
      <c r="Q1629" s="484">
        <f t="shared" ca="1" si="396"/>
        <v>1.0309953703703667</v>
      </c>
      <c r="R1629" s="486">
        <v>0.10999999940395355</v>
      </c>
      <c r="S1629" s="486"/>
      <c r="T1629">
        <v>60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1.0312615740740705</v>
      </c>
      <c r="Q1630" s="484">
        <f t="shared" ca="1" si="396"/>
        <v>1.0314351851851815</v>
      </c>
      <c r="R1630" s="486">
        <v>0.10999999940395355</v>
      </c>
      <c r="S1630" s="486"/>
      <c r="T1630">
        <v>60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1.0317245370370334</v>
      </c>
      <c r="Q1631" s="484">
        <f t="shared" ca="1" si="396"/>
        <v>1.0318749999999963</v>
      </c>
      <c r="R1631" s="486">
        <v>0.10999999940395355</v>
      </c>
      <c r="S1631" s="486"/>
      <c r="T1631">
        <v>60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1.0321296296296258</v>
      </c>
      <c r="Q1632" s="484">
        <f t="shared" ca="1" si="396"/>
        <v>1.0322800925925888</v>
      </c>
      <c r="R1632" s="486">
        <v>0.10999999940395355</v>
      </c>
      <c r="S1632" s="486"/>
      <c r="T1632">
        <v>60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1.0325115740740702</v>
      </c>
      <c r="Q1633" s="484">
        <f t="shared" ca="1" si="396"/>
        <v>1.0326851851851813</v>
      </c>
      <c r="R1633" s="486">
        <v>0.10999999940395355</v>
      </c>
      <c r="S1633" s="486"/>
      <c r="T1633">
        <v>60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1.0329629629629591</v>
      </c>
      <c r="Q1634" s="484">
        <f t="shared" ca="1" si="396"/>
        <v>1.0331365740740701</v>
      </c>
      <c r="R1634" s="486">
        <v>0.10999999940395355</v>
      </c>
      <c r="S1634" s="486"/>
      <c r="T1634">
        <v>60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1.0333912037036996</v>
      </c>
      <c r="Q1635" s="484">
        <f t="shared" ca="1" si="396"/>
        <v>1.0335300925925885</v>
      </c>
      <c r="R1635" s="486">
        <v>0.10999999940395355</v>
      </c>
      <c r="S1635" s="486"/>
      <c r="T1635">
        <v>61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1.0338078703703664</v>
      </c>
      <c r="Q1636" s="484">
        <f t="shared" ref="Q1636:Q1699" ca="1" si="411">P1636+TIME(0,0,RANDBETWEEN(12,15))</f>
        <v>1.0339814814814774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1.0342708333333293</v>
      </c>
      <c r="Q1637" s="484">
        <f t="shared" ca="1" si="411"/>
        <v>1.0344212962962922</v>
      </c>
      <c r="R1637" s="486">
        <v>0.10999999940395355</v>
      </c>
      <c r="S1637" s="486"/>
      <c r="T1637">
        <v>61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1.0346527777777736</v>
      </c>
      <c r="Q1638" s="484">
        <f t="shared" ca="1" si="411"/>
        <v>1.0348032407407366</v>
      </c>
      <c r="R1638" s="486">
        <v>0.10999999940395355</v>
      </c>
      <c r="S1638" s="486"/>
      <c r="T1638">
        <v>61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1.0350810185185144</v>
      </c>
      <c r="Q1639" s="484">
        <f t="shared" ca="1" si="411"/>
        <v>1.0352546296296254</v>
      </c>
      <c r="R1639" s="486">
        <v>0.10999999940395355</v>
      </c>
      <c r="S1639" s="486"/>
      <c r="T1639">
        <v>61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1.0355208333333292</v>
      </c>
      <c r="Q1640" s="484">
        <f t="shared" ca="1" si="411"/>
        <v>1.0356597222222181</v>
      </c>
      <c r="R1640" s="486">
        <v>0.10999999940395355</v>
      </c>
      <c r="S1640" s="486"/>
      <c r="T1640">
        <v>61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1.0359027777777736</v>
      </c>
      <c r="Q1641" s="484">
        <f t="shared" ca="1" si="411"/>
        <v>1.0360648148148106</v>
      </c>
      <c r="R1641" s="486">
        <v>0.10999999940395355</v>
      </c>
      <c r="S1641" s="486"/>
      <c r="T1641">
        <v>61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1.0363194444444401</v>
      </c>
      <c r="Q1642" s="484">
        <f t="shared" ca="1" si="411"/>
        <v>1.0364814814814771</v>
      </c>
      <c r="R1642" s="486">
        <v>0.10999999940395355</v>
      </c>
      <c r="S1642" s="486"/>
      <c r="T1642">
        <v>61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1.036770833333329</v>
      </c>
      <c r="Q1643" s="484">
        <f t="shared" ca="1" si="411"/>
        <v>1.036932870370366</v>
      </c>
      <c r="R1643" s="486">
        <v>0.10999999940395355</v>
      </c>
      <c r="S1643" s="486"/>
      <c r="T1643">
        <v>61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1.0371874999999955</v>
      </c>
      <c r="Q1644" s="484">
        <f t="shared" ca="1" si="411"/>
        <v>1.0373379629629584</v>
      </c>
      <c r="R1644" s="486">
        <v>0.10999999940395355</v>
      </c>
      <c r="S1644" s="486"/>
      <c r="T1644">
        <v>61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1.0376157407407363</v>
      </c>
      <c r="Q1645" s="484">
        <f t="shared" ca="1" si="411"/>
        <v>1.0377893518518473</v>
      </c>
      <c r="R1645" s="486">
        <v>0.10999999940395355</v>
      </c>
      <c r="S1645" s="486"/>
      <c r="T1645">
        <v>61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1.0380555555555511</v>
      </c>
      <c r="Q1646" s="484">
        <f t="shared" ca="1" si="411"/>
        <v>1.0382175925925881</v>
      </c>
      <c r="R1646" s="486">
        <v>0.10999999940395355</v>
      </c>
      <c r="S1646" s="486"/>
      <c r="T1646">
        <v>61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1.0384953703703659</v>
      </c>
      <c r="Q1647" s="484">
        <f t="shared" ca="1" si="411"/>
        <v>1.0386574074074029</v>
      </c>
      <c r="R1647" s="486">
        <v>0.10999999940395355</v>
      </c>
      <c r="S1647" s="486"/>
      <c r="T1647">
        <v>61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1.0389120370370324</v>
      </c>
      <c r="Q1648" s="484">
        <f t="shared" ca="1" si="411"/>
        <v>1.0390624999999953</v>
      </c>
      <c r="R1648" s="486">
        <v>0.10999999940395355</v>
      </c>
      <c r="S1648" s="486"/>
      <c r="T1648">
        <v>61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1.0393402777777732</v>
      </c>
      <c r="Q1649" s="484">
        <f t="shared" ca="1" si="411"/>
        <v>1.0394907407407361</v>
      </c>
      <c r="R1649" s="486">
        <v>0.10999999940395355</v>
      </c>
      <c r="S1649" s="486"/>
      <c r="T1649">
        <v>61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1.0397569444444399</v>
      </c>
      <c r="Q1650" s="484">
        <f t="shared" ca="1" si="411"/>
        <v>1.0399074074074028</v>
      </c>
      <c r="R1650" s="486">
        <v>0.10999999940395355</v>
      </c>
      <c r="S1650" s="486"/>
      <c r="T1650">
        <v>61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1.0401504629629583</v>
      </c>
      <c r="Q1651" s="484">
        <f t="shared" ca="1" si="411"/>
        <v>1.0403124999999953</v>
      </c>
      <c r="R1651" s="486">
        <v>0.10999999940395355</v>
      </c>
      <c r="S1651" s="486"/>
      <c r="T1651">
        <v>61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1.0405787037036991</v>
      </c>
      <c r="Q1652" s="484">
        <f t="shared" ca="1" si="411"/>
        <v>1.040729166666662</v>
      </c>
      <c r="R1652" s="486">
        <v>0.10999999940395355</v>
      </c>
      <c r="S1652" s="486"/>
      <c r="T1652">
        <v>61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1.0409606481481435</v>
      </c>
      <c r="Q1653" s="484">
        <f t="shared" ca="1" si="411"/>
        <v>1.0411111111111064</v>
      </c>
      <c r="R1653" s="486">
        <v>0.10999999940395355</v>
      </c>
      <c r="S1653" s="486"/>
      <c r="T1653">
        <v>61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1.0413541666666619</v>
      </c>
      <c r="Q1654" s="484">
        <f t="shared" ca="1" si="411"/>
        <v>1.0415046296296249</v>
      </c>
      <c r="R1654" s="486">
        <v>0.10999999940395355</v>
      </c>
      <c r="S1654" s="486"/>
      <c r="T1654">
        <v>61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1.0417476851851803</v>
      </c>
      <c r="Q1655" s="484">
        <f t="shared" ca="1" si="411"/>
        <v>1.0419097222222173</v>
      </c>
      <c r="R1655" s="486">
        <v>0.10999999940395355</v>
      </c>
      <c r="S1655" s="486"/>
      <c r="T1655">
        <v>61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1.0421759259259211</v>
      </c>
      <c r="Q1656" s="484">
        <f t="shared" ca="1" si="411"/>
        <v>1.04231481481481</v>
      </c>
      <c r="R1656" s="486">
        <v>0.10999999940395355</v>
      </c>
      <c r="S1656" s="486"/>
      <c r="T1656">
        <v>61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1.0425810185185138</v>
      </c>
      <c r="Q1657" s="484">
        <f t="shared" ca="1" si="411"/>
        <v>1.0427199074074027</v>
      </c>
      <c r="R1657" s="486">
        <v>0.10999999940395355</v>
      </c>
      <c r="S1657" s="486"/>
      <c r="T1657">
        <v>61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1.0429629629629582</v>
      </c>
      <c r="Q1658" s="484">
        <f t="shared" ca="1" si="411"/>
        <v>1.0431249999999952</v>
      </c>
      <c r="R1658" s="486">
        <v>0.10999999940395355</v>
      </c>
      <c r="S1658" s="486"/>
      <c r="T1658">
        <v>61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1.0434143518518471</v>
      </c>
      <c r="Q1659" s="484">
        <f t="shared" ca="1" si="411"/>
        <v>1.0435879629629581</v>
      </c>
      <c r="R1659" s="486">
        <v>0.10999999940395355</v>
      </c>
      <c r="S1659" s="486"/>
      <c r="T1659">
        <v>62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1.0438541666666619</v>
      </c>
      <c r="Q1660" s="484">
        <f t="shared" ca="1" si="411"/>
        <v>1.0440046296296248</v>
      </c>
      <c r="R1660" s="486">
        <v>0.10999999940395355</v>
      </c>
      <c r="S1660" s="486"/>
      <c r="T1660">
        <v>62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1.0442592592592543</v>
      </c>
      <c r="Q1661" s="484">
        <f t="shared" ca="1" si="411"/>
        <v>1.0444097222222173</v>
      </c>
      <c r="R1661" s="486">
        <v>0.10999999940395355</v>
      </c>
      <c r="S1661" s="486"/>
      <c r="T1661">
        <v>62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1.0446643518518468</v>
      </c>
      <c r="Q1662" s="484">
        <f t="shared" ca="1" si="411"/>
        <v>1.0448263888888838</v>
      </c>
      <c r="R1662" s="486">
        <v>0.10999999940395355</v>
      </c>
      <c r="S1662" s="486"/>
      <c r="T1662">
        <v>62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1.0451157407407357</v>
      </c>
      <c r="Q1663" s="484">
        <f t="shared" ca="1" si="411"/>
        <v>1.0452893518518467</v>
      </c>
      <c r="R1663" s="486">
        <v>0.10999999940395355</v>
      </c>
      <c r="S1663" s="486"/>
      <c r="T1663">
        <v>62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1.0455439814814762</v>
      </c>
      <c r="Q1664" s="484">
        <f t="shared" ca="1" si="411"/>
        <v>1.0456944444444392</v>
      </c>
      <c r="R1664" s="486">
        <v>0.10999999940395355</v>
      </c>
      <c r="S1664" s="486"/>
      <c r="T1664">
        <v>62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1.045983796296291</v>
      </c>
      <c r="Q1665" s="484">
        <f t="shared" ca="1" si="411"/>
        <v>1.0461226851851799</v>
      </c>
      <c r="R1665" s="486">
        <v>0.10999999940395355</v>
      </c>
      <c r="S1665" s="486"/>
      <c r="T1665">
        <v>62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1.0463773148148094</v>
      </c>
      <c r="Q1666" s="484">
        <f t="shared" ca="1" si="411"/>
        <v>1.0465393518518464</v>
      </c>
      <c r="R1666" s="486">
        <v>0.10999999940395355</v>
      </c>
      <c r="S1666" s="486"/>
      <c r="T1666">
        <v>62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1.0467824074074019</v>
      </c>
      <c r="Q1667" s="484">
        <f t="shared" ca="1" si="411"/>
        <v>1.0469444444444389</v>
      </c>
      <c r="R1667" s="486">
        <v>0.10999999940395355</v>
      </c>
      <c r="S1667" s="486"/>
      <c r="T1667">
        <v>62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1.0471759259259203</v>
      </c>
      <c r="Q1668" s="484">
        <f t="shared" ca="1" si="411"/>
        <v>1.0473379629629573</v>
      </c>
      <c r="R1668" s="486">
        <v>0.10999999940395355</v>
      </c>
      <c r="S1668" s="486"/>
      <c r="T1668">
        <v>62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1.0475810185185128</v>
      </c>
      <c r="Q1669" s="484">
        <f t="shared" ca="1" si="411"/>
        <v>1.0477314814814758</v>
      </c>
      <c r="R1669" s="486">
        <v>0.10999999940395355</v>
      </c>
      <c r="S1669" s="486"/>
      <c r="T1669">
        <v>62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1.0479861111111053</v>
      </c>
      <c r="Q1670" s="484">
        <f t="shared" ca="1" si="411"/>
        <v>1.0481481481481423</v>
      </c>
      <c r="R1670" s="486">
        <v>0.10999999940395355</v>
      </c>
      <c r="S1670" s="486"/>
      <c r="T1670">
        <v>62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1.0483796296296237</v>
      </c>
      <c r="Q1671" s="484">
        <f t="shared" ca="1" si="411"/>
        <v>1.0485300925925867</v>
      </c>
      <c r="R1671" s="486">
        <v>0.10999999940395355</v>
      </c>
      <c r="S1671" s="486"/>
      <c r="T1671">
        <v>62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1.0487731481481422</v>
      </c>
      <c r="Q1672" s="484">
        <f t="shared" ca="1" si="411"/>
        <v>1.0489467592592532</v>
      </c>
      <c r="R1672" s="486">
        <v>0.10999999940395355</v>
      </c>
      <c r="S1672" s="486"/>
      <c r="T1672">
        <v>62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1.0492013888888827</v>
      </c>
      <c r="Q1673" s="484">
        <f t="shared" ca="1" si="411"/>
        <v>1.0493634259259197</v>
      </c>
      <c r="R1673" s="486">
        <v>0.10999999940395355</v>
      </c>
      <c r="S1673" s="486"/>
      <c r="T1673">
        <v>62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1.0495949074074011</v>
      </c>
      <c r="Q1674" s="484">
        <f t="shared" ca="1" si="411"/>
        <v>1.0497685185185122</v>
      </c>
      <c r="R1674" s="486">
        <v>0.10999999940395355</v>
      </c>
      <c r="S1674" s="486"/>
      <c r="T1674">
        <v>62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1.0500347222222159</v>
      </c>
      <c r="Q1675" s="484">
        <f t="shared" ca="1" si="411"/>
        <v>1.0501851851851789</v>
      </c>
      <c r="R1675" s="486">
        <v>0.10999999940395355</v>
      </c>
      <c r="S1675" s="486"/>
      <c r="T1675">
        <v>62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1.0504282407407344</v>
      </c>
      <c r="Q1676" s="484">
        <f t="shared" ca="1" si="411"/>
        <v>1.0505671296296233</v>
      </c>
      <c r="R1676" s="486">
        <v>0.10999999940395355</v>
      </c>
      <c r="S1676" s="486"/>
      <c r="T1676">
        <v>62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1.0508564814814751</v>
      </c>
      <c r="Q1677" s="484">
        <f t="shared" ca="1" si="411"/>
        <v>1.0510185185185121</v>
      </c>
      <c r="R1677" s="486">
        <v>0.10999999940395355</v>
      </c>
      <c r="S1677" s="486"/>
      <c r="T1677">
        <v>62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1.051307870370364</v>
      </c>
      <c r="Q1678" s="484">
        <f t="shared" ca="1" si="411"/>
        <v>1.0514583333333269</v>
      </c>
      <c r="R1678" s="486">
        <v>0.10999999940395355</v>
      </c>
      <c r="S1678" s="486"/>
      <c r="T1678">
        <v>62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1.0517013888888824</v>
      </c>
      <c r="Q1679" s="484">
        <f t="shared" ca="1" si="411"/>
        <v>1.0518402777777713</v>
      </c>
      <c r="R1679" s="486">
        <v>0.10999999940395355</v>
      </c>
      <c r="S1679" s="486"/>
      <c r="T1679">
        <v>62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1.0521064814814751</v>
      </c>
      <c r="Q1680" s="484">
        <f t="shared" ca="1" si="411"/>
        <v>1.0522685185185121</v>
      </c>
      <c r="R1680" s="486">
        <v>0.10999999940395355</v>
      </c>
      <c r="S1680" s="486"/>
      <c r="T1680">
        <v>62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1.0525462962962899</v>
      </c>
      <c r="Q1681" s="484">
        <f t="shared" ca="1" si="411"/>
        <v>1.0527083333333269</v>
      </c>
      <c r="R1681" s="486">
        <v>0.10999999940395355</v>
      </c>
      <c r="S1681" s="486"/>
      <c r="T1681">
        <v>62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1.0529398148148084</v>
      </c>
      <c r="Q1682" s="484">
        <f t="shared" ca="1" si="411"/>
        <v>1.0531018518518453</v>
      </c>
      <c r="R1682" s="486">
        <v>0.10999999940395355</v>
      </c>
      <c r="S1682" s="486"/>
      <c r="T1682">
        <v>62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1.0533564814814749</v>
      </c>
      <c r="Q1683" s="484">
        <f t="shared" ca="1" si="411"/>
        <v>1.0535069444444378</v>
      </c>
      <c r="R1683" s="486">
        <v>0.10999999940395355</v>
      </c>
      <c r="S1683" s="486"/>
      <c r="T1683">
        <v>62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1.0537962962962897</v>
      </c>
      <c r="Q1684" s="484">
        <f t="shared" ca="1" si="411"/>
        <v>1.0539699074074007</v>
      </c>
      <c r="R1684" s="486">
        <v>0.10999999940395355</v>
      </c>
      <c r="S1684" s="486"/>
      <c r="T1684">
        <v>63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1.0542361111111045</v>
      </c>
      <c r="Q1685" s="484">
        <f t="shared" ca="1" si="411"/>
        <v>1.0544097222222155</v>
      </c>
      <c r="R1685" s="486">
        <v>0.10999999940395355</v>
      </c>
      <c r="S1685" s="486"/>
      <c r="T1685">
        <v>63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1.0546874999999933</v>
      </c>
      <c r="Q1686" s="484">
        <f t="shared" ca="1" si="411"/>
        <v>1.0548611111111044</v>
      </c>
      <c r="R1686" s="486">
        <v>0.10999999940395355</v>
      </c>
      <c r="S1686" s="486"/>
      <c r="T1686">
        <v>63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1.0551388888888822</v>
      </c>
      <c r="Q1687" s="484">
        <f t="shared" ca="1" si="411"/>
        <v>1.0552777777777711</v>
      </c>
      <c r="R1687" s="486">
        <v>0.10999999940395355</v>
      </c>
      <c r="S1687" s="486"/>
      <c r="T1687">
        <v>63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1.0555092592592525</v>
      </c>
      <c r="Q1688" s="484">
        <f t="shared" ca="1" si="411"/>
        <v>1.0556828703703636</v>
      </c>
      <c r="R1688" s="486">
        <v>0.10999999940395355</v>
      </c>
      <c r="S1688" s="486"/>
      <c r="T1688">
        <v>63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1.0559259259259191</v>
      </c>
      <c r="Q1689" s="484">
        <f t="shared" ca="1" si="411"/>
        <v>1.056076388888882</v>
      </c>
      <c r="R1689" s="486">
        <v>0.10999999940395355</v>
      </c>
      <c r="S1689" s="486"/>
      <c r="T1689">
        <v>63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1.0563078703703634</v>
      </c>
      <c r="Q1690" s="484">
        <f t="shared" ca="1" si="411"/>
        <v>1.0564814814814745</v>
      </c>
      <c r="R1690" s="486">
        <v>0.10999999940395355</v>
      </c>
      <c r="S1690" s="486"/>
      <c r="T1690">
        <v>63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1.0567476851851783</v>
      </c>
      <c r="Q1691" s="484">
        <f t="shared" ca="1" si="411"/>
        <v>1.0568865740740672</v>
      </c>
      <c r="R1691" s="486">
        <v>0.10999999940395355</v>
      </c>
      <c r="S1691" s="486"/>
      <c r="T1691">
        <v>63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1.0571412037036967</v>
      </c>
      <c r="Q1692" s="484">
        <f t="shared" ca="1" si="411"/>
        <v>1.0573032407407337</v>
      </c>
      <c r="R1692" s="486">
        <v>0.10999999940395355</v>
      </c>
      <c r="S1692" s="486"/>
      <c r="T1692">
        <v>63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1.0575925925925855</v>
      </c>
      <c r="Q1693" s="484">
        <f t="shared" ca="1" si="411"/>
        <v>1.0577546296296225</v>
      </c>
      <c r="R1693" s="486">
        <v>0.10999999940395355</v>
      </c>
      <c r="S1693" s="486"/>
      <c r="T1693">
        <v>63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1.057986111111104</v>
      </c>
      <c r="Q1694" s="484">
        <f t="shared" ca="1" si="411"/>
        <v>1.0581249999999929</v>
      </c>
      <c r="R1694" s="486">
        <v>0.10999999940395355</v>
      </c>
      <c r="S1694" s="486"/>
      <c r="T1694">
        <v>63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1.0584027777777707</v>
      </c>
      <c r="Q1695" s="484">
        <f t="shared" ca="1" si="411"/>
        <v>1.0585763888888817</v>
      </c>
      <c r="R1695" s="486">
        <v>0.10999999940395355</v>
      </c>
      <c r="S1695" s="486"/>
      <c r="T1695">
        <v>63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1.0588078703703632</v>
      </c>
      <c r="Q1696" s="484">
        <f t="shared" ca="1" si="411"/>
        <v>1.0589467592592521</v>
      </c>
      <c r="R1696" s="486">
        <v>0.10999999940395355</v>
      </c>
      <c r="S1696" s="486"/>
      <c r="T1696">
        <v>63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1.0592361111111039</v>
      </c>
      <c r="Q1697" s="484">
        <f t="shared" ca="1" si="411"/>
        <v>1.0593749999999929</v>
      </c>
      <c r="R1697" s="486">
        <v>0.10999999940395355</v>
      </c>
      <c r="S1697" s="486"/>
      <c r="T1697">
        <v>63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1.0596296296296224</v>
      </c>
      <c r="Q1698" s="484">
        <f t="shared" ca="1" si="411"/>
        <v>1.0598032407407334</v>
      </c>
      <c r="R1698" s="486">
        <v>0.10999999940395355</v>
      </c>
      <c r="S1698" s="486"/>
      <c r="T1698">
        <v>63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1.0600462962962889</v>
      </c>
      <c r="Q1699" s="484">
        <f t="shared" ca="1" si="411"/>
        <v>1.0601967592592518</v>
      </c>
      <c r="R1699" s="486">
        <v>0.10999999940395355</v>
      </c>
      <c r="S1699" s="486"/>
      <c r="T1699">
        <v>63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1.0604282407407333</v>
      </c>
      <c r="Q1700" s="484">
        <f t="shared" ref="Q1700:Q1763" ca="1" si="426">P1700+TIME(0,0,RANDBETWEEN(12,15))</f>
        <v>1.0606018518518443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1.0608333333333257</v>
      </c>
      <c r="Q1701" s="484">
        <f t="shared" ca="1" si="426"/>
        <v>1.0609722222222147</v>
      </c>
      <c r="R1701" s="486">
        <v>0.10999999940395355</v>
      </c>
      <c r="S1701" s="486"/>
      <c r="T1701">
        <v>63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1.0612384259259184</v>
      </c>
      <c r="Q1702" s="484">
        <f t="shared" ca="1" si="426"/>
        <v>1.0613888888888814</v>
      </c>
      <c r="R1702" s="486">
        <v>0.10999999940395355</v>
      </c>
      <c r="S1702" s="486"/>
      <c r="T1702">
        <v>63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1.0616319444444369</v>
      </c>
      <c r="Q1703" s="484">
        <f t="shared" ca="1" si="426"/>
        <v>1.0617824074073998</v>
      </c>
      <c r="R1703" s="486">
        <v>0.10999999940395355</v>
      </c>
      <c r="S1703" s="486"/>
      <c r="T1703">
        <v>63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1.0620138888888813</v>
      </c>
      <c r="Q1704" s="484">
        <f t="shared" ca="1" si="426"/>
        <v>1.0621759259259183</v>
      </c>
      <c r="R1704" s="486">
        <v>0.10999999940395355</v>
      </c>
      <c r="S1704" s="486"/>
      <c r="T1704">
        <v>63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1.0624537037036961</v>
      </c>
      <c r="Q1705" s="484">
        <f t="shared" ca="1" si="426"/>
        <v>1.0626273148148071</v>
      </c>
      <c r="R1705" s="486">
        <v>0.10999999940395355</v>
      </c>
      <c r="S1705" s="486"/>
      <c r="T1705">
        <v>63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1.0628819444444366</v>
      </c>
      <c r="Q1706" s="484">
        <f t="shared" ca="1" si="426"/>
        <v>1.0630439814814736</v>
      </c>
      <c r="R1706" s="486">
        <v>0.10999999940395355</v>
      </c>
      <c r="S1706" s="486"/>
      <c r="T1706">
        <v>63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1.0632986111111031</v>
      </c>
      <c r="Q1707" s="484">
        <f t="shared" ca="1" si="426"/>
        <v>1.0634490740740661</v>
      </c>
      <c r="R1707" s="486">
        <v>0.10999999940395355</v>
      </c>
      <c r="S1707" s="486"/>
      <c r="T1707">
        <v>63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1.0637152777777699</v>
      </c>
      <c r="Q1708" s="484">
        <f t="shared" ca="1" si="426"/>
        <v>1.0638773148148069</v>
      </c>
      <c r="R1708" s="486">
        <v>0.10999999940395355</v>
      </c>
      <c r="S1708" s="486"/>
      <c r="T1708">
        <v>64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1.0641319444444364</v>
      </c>
      <c r="Q1709" s="484">
        <f t="shared" ca="1" si="426"/>
        <v>1.0643055555555474</v>
      </c>
      <c r="R1709" s="486">
        <v>0.10999999940395355</v>
      </c>
      <c r="S1709" s="486"/>
      <c r="T1709">
        <v>64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1.0645717592592512</v>
      </c>
      <c r="Q1710" s="484">
        <f t="shared" ca="1" si="426"/>
        <v>1.0647453703703622</v>
      </c>
      <c r="R1710" s="486">
        <v>0.10999999940395355</v>
      </c>
      <c r="S1710" s="486"/>
      <c r="T1710">
        <v>64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1.0649884259259177</v>
      </c>
      <c r="Q1711" s="484">
        <f t="shared" ca="1" si="426"/>
        <v>1.0651273148148066</v>
      </c>
      <c r="R1711" s="486">
        <v>0.10999999940395355</v>
      </c>
      <c r="S1711" s="486"/>
      <c r="T1711">
        <v>64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1.0653703703703621</v>
      </c>
      <c r="Q1712" s="484">
        <f t="shared" ca="1" si="426"/>
        <v>1.0655439814814731</v>
      </c>
      <c r="R1712" s="486">
        <v>0.10999999940395355</v>
      </c>
      <c r="S1712" s="486"/>
      <c r="T1712">
        <v>64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1.0658101851851769</v>
      </c>
      <c r="Q1713" s="484">
        <f t="shared" ca="1" si="426"/>
        <v>1.0659490740740658</v>
      </c>
      <c r="R1713" s="486">
        <v>0.10999999940395355</v>
      </c>
      <c r="S1713" s="486"/>
      <c r="T1713">
        <v>64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1.0661921296296213</v>
      </c>
      <c r="Q1714" s="484">
        <f t="shared" ca="1" si="426"/>
        <v>1.0663310185185102</v>
      </c>
      <c r="R1714" s="486">
        <v>0.10999999940395355</v>
      </c>
      <c r="S1714" s="486"/>
      <c r="T1714">
        <v>64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1.066608796296288</v>
      </c>
      <c r="Q1715" s="484">
        <f t="shared" ca="1" si="426"/>
        <v>1.066770833333325</v>
      </c>
      <c r="R1715" s="486">
        <v>0.10999999940395355</v>
      </c>
      <c r="S1715" s="486"/>
      <c r="T1715">
        <v>64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1.0670254629629545</v>
      </c>
      <c r="Q1716" s="484">
        <f t="shared" ca="1" si="426"/>
        <v>1.0671874999999915</v>
      </c>
      <c r="R1716" s="486">
        <v>0.10999999940395355</v>
      </c>
      <c r="S1716" s="486"/>
      <c r="T1716">
        <v>64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1.067442129629621</v>
      </c>
      <c r="Q1717" s="484">
        <f t="shared" ca="1" si="426"/>
        <v>1.0675810185185099</v>
      </c>
      <c r="R1717" s="486">
        <v>0.10999999940395355</v>
      </c>
      <c r="S1717" s="486"/>
      <c r="T1717">
        <v>64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1.0678703703703618</v>
      </c>
      <c r="Q1718" s="484">
        <f t="shared" ca="1" si="426"/>
        <v>1.0680324074073988</v>
      </c>
      <c r="R1718" s="486">
        <v>0.10999999940395355</v>
      </c>
      <c r="S1718" s="486"/>
      <c r="T1718">
        <v>64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1.0683217592592507</v>
      </c>
      <c r="Q1719" s="484">
        <f t="shared" ca="1" si="426"/>
        <v>1.0684722222222136</v>
      </c>
      <c r="R1719" s="486">
        <v>0.10999999940395355</v>
      </c>
      <c r="S1719" s="486"/>
      <c r="T1719">
        <v>64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1.0687268518518431</v>
      </c>
      <c r="Q1720" s="484">
        <f t="shared" ca="1" si="426"/>
        <v>1.0689004629629542</v>
      </c>
      <c r="R1720" s="486">
        <v>0.10999999940395355</v>
      </c>
      <c r="S1720" s="486"/>
      <c r="T1720">
        <v>64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1.069189814814806</v>
      </c>
      <c r="Q1721" s="484">
        <f t="shared" ca="1" si="426"/>
        <v>1.069351851851843</v>
      </c>
      <c r="R1721" s="486">
        <v>0.10999999940395355</v>
      </c>
      <c r="S1721" s="486"/>
      <c r="T1721">
        <v>64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1.0696064814814725</v>
      </c>
      <c r="Q1722" s="484">
        <f t="shared" ca="1" si="426"/>
        <v>1.0697569444444355</v>
      </c>
      <c r="R1722" s="486">
        <v>0.10999999940395355</v>
      </c>
      <c r="S1722" s="486"/>
      <c r="T1722">
        <v>64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1.0700231481481393</v>
      </c>
      <c r="Q1723" s="484">
        <f t="shared" ca="1" si="426"/>
        <v>1.0701620370370282</v>
      </c>
      <c r="R1723" s="486">
        <v>0.10999999940395355</v>
      </c>
      <c r="S1723" s="486"/>
      <c r="T1723">
        <v>64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1.070428240740732</v>
      </c>
      <c r="Q1724" s="484">
        <f t="shared" ca="1" si="426"/>
        <v>1.070601851851843</v>
      </c>
      <c r="R1724" s="486">
        <v>0.10999999940395355</v>
      </c>
      <c r="S1724" s="486"/>
      <c r="T1724">
        <v>64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1.0708449074073985</v>
      </c>
      <c r="Q1725" s="484">
        <f t="shared" ca="1" si="426"/>
        <v>1.0709837962962874</v>
      </c>
      <c r="R1725" s="486">
        <v>0.10999999940395355</v>
      </c>
      <c r="S1725" s="486"/>
      <c r="T1725">
        <v>64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1.0712384259259169</v>
      </c>
      <c r="Q1726" s="484">
        <f t="shared" ca="1" si="426"/>
        <v>1.0714004629629539</v>
      </c>
      <c r="R1726" s="486">
        <v>0.10999999940395355</v>
      </c>
      <c r="S1726" s="486"/>
      <c r="T1726">
        <v>64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1.0716550925925834</v>
      </c>
      <c r="Q1727" s="484">
        <f t="shared" ca="1" si="426"/>
        <v>1.0718055555555464</v>
      </c>
      <c r="R1727" s="486">
        <v>0.10999999940395355</v>
      </c>
      <c r="S1727" s="486"/>
      <c r="T1727">
        <v>64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1.0720370370370278</v>
      </c>
      <c r="Q1728" s="484">
        <f t="shared" ca="1" si="426"/>
        <v>1.0721874999999907</v>
      </c>
      <c r="R1728" s="486">
        <v>0.10999999940395355</v>
      </c>
      <c r="S1728" s="486"/>
      <c r="T1728">
        <v>64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1.0724768518518426</v>
      </c>
      <c r="Q1729" s="484">
        <f t="shared" ca="1" si="426"/>
        <v>1.0726273148148056</v>
      </c>
      <c r="R1729" s="486">
        <v>0.10999999940395355</v>
      </c>
      <c r="S1729" s="486"/>
      <c r="T1729">
        <v>64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1.0728935185185093</v>
      </c>
      <c r="Q1730" s="484">
        <f t="shared" ca="1" si="426"/>
        <v>1.0730671296296204</v>
      </c>
      <c r="R1730" s="486">
        <v>0.10999999940395355</v>
      </c>
      <c r="S1730" s="486"/>
      <c r="T1730">
        <v>64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1.0733101851851758</v>
      </c>
      <c r="Q1731" s="484">
        <f t="shared" ca="1" si="426"/>
        <v>1.0734606481481388</v>
      </c>
      <c r="R1731" s="486">
        <v>0.10999999940395355</v>
      </c>
      <c r="S1731" s="486"/>
      <c r="T1731">
        <v>64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1.0737384259259166</v>
      </c>
      <c r="Q1732" s="484">
        <f t="shared" ca="1" si="426"/>
        <v>1.0738773148148055</v>
      </c>
      <c r="R1732" s="486">
        <v>0.10999999940395355</v>
      </c>
      <c r="S1732" s="486"/>
      <c r="T1732">
        <v>64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1.0741666666666574</v>
      </c>
      <c r="Q1733" s="484">
        <f t="shared" ca="1" si="426"/>
        <v>1.0743171296296203</v>
      </c>
      <c r="R1733" s="486">
        <v>0.10999999940395355</v>
      </c>
      <c r="S1733" s="486"/>
      <c r="T1733">
        <v>65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1.0745717592592499</v>
      </c>
      <c r="Q1734" s="484">
        <f t="shared" ca="1" si="426"/>
        <v>1.0747337962962868</v>
      </c>
      <c r="R1734" s="486">
        <v>0.10999999940395355</v>
      </c>
      <c r="S1734" s="486"/>
      <c r="T1734">
        <v>65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1.0750115740740647</v>
      </c>
      <c r="Q1735" s="484">
        <f t="shared" ca="1" si="426"/>
        <v>1.0751504629629536</v>
      </c>
      <c r="R1735" s="486">
        <v>0.10999999940395355</v>
      </c>
      <c r="S1735" s="486"/>
      <c r="T1735">
        <v>65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1.075381944444435</v>
      </c>
      <c r="Q1736" s="484">
        <f t="shared" ca="1" si="426"/>
        <v>1.0755555555555461</v>
      </c>
      <c r="R1736" s="486">
        <v>0.10999999940395355</v>
      </c>
      <c r="S1736" s="486"/>
      <c r="T1736">
        <v>65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1.0758101851851756</v>
      </c>
      <c r="Q1737" s="484">
        <f t="shared" ca="1" si="426"/>
        <v>1.0759837962962866</v>
      </c>
      <c r="R1737" s="486">
        <v>0.10999999940395355</v>
      </c>
      <c r="S1737" s="486"/>
      <c r="T1737">
        <v>65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1.0762384259259161</v>
      </c>
      <c r="Q1738" s="484">
        <f t="shared" ca="1" si="426"/>
        <v>1.076377314814805</v>
      </c>
      <c r="R1738" s="486">
        <v>0.10999999940395355</v>
      </c>
      <c r="S1738" s="486"/>
      <c r="T1738">
        <v>65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1.0766203703703605</v>
      </c>
      <c r="Q1739" s="484">
        <f t="shared" ca="1" si="426"/>
        <v>1.0767708333333235</v>
      </c>
      <c r="R1739" s="486">
        <v>0.10999999940395355</v>
      </c>
      <c r="S1739" s="486"/>
      <c r="T1739">
        <v>65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1.077025462962953</v>
      </c>
      <c r="Q1740" s="484">
        <f t="shared" ca="1" si="426"/>
        <v>1.077199074074064</v>
      </c>
      <c r="R1740" s="486">
        <v>0.10999999940395355</v>
      </c>
      <c r="S1740" s="486"/>
      <c r="T1740">
        <v>65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1.0774768518518418</v>
      </c>
      <c r="Q1741" s="484">
        <f t="shared" ca="1" si="426"/>
        <v>1.0776273148148048</v>
      </c>
      <c r="R1741" s="486">
        <v>0.10999999940395355</v>
      </c>
      <c r="S1741" s="486"/>
      <c r="T1741">
        <v>65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1.0778935185185086</v>
      </c>
      <c r="Q1742" s="484">
        <f t="shared" ca="1" si="426"/>
        <v>1.0780324074073975</v>
      </c>
      <c r="R1742" s="486">
        <v>0.10999999940395355</v>
      </c>
      <c r="S1742" s="486"/>
      <c r="T1742">
        <v>65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1.0783101851851753</v>
      </c>
      <c r="Q1743" s="484">
        <f t="shared" ca="1" si="426"/>
        <v>1.0784722222222123</v>
      </c>
      <c r="R1743" s="486">
        <v>0.10999999940395355</v>
      </c>
      <c r="S1743" s="486"/>
      <c r="T1743">
        <v>65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1.0787615740740641</v>
      </c>
      <c r="Q1744" s="484">
        <f t="shared" ca="1" si="426"/>
        <v>1.0789004629629531</v>
      </c>
      <c r="R1744" s="486">
        <v>0.10999999940395355</v>
      </c>
      <c r="S1744" s="486"/>
      <c r="T1744">
        <v>65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1.0791319444444345</v>
      </c>
      <c r="Q1745" s="484">
        <f t="shared" ca="1" si="426"/>
        <v>1.0792939814814715</v>
      </c>
      <c r="R1745" s="486">
        <v>0.10999999940395355</v>
      </c>
      <c r="S1745" s="486"/>
      <c r="T1745">
        <v>65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1.0795717592592493</v>
      </c>
      <c r="Q1746" s="484">
        <f t="shared" ca="1" si="426"/>
        <v>1.0797453703703603</v>
      </c>
      <c r="R1746" s="486">
        <v>0.10999999940395355</v>
      </c>
      <c r="S1746" s="486"/>
      <c r="T1746">
        <v>65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1.0799999999999899</v>
      </c>
      <c r="Q1747" s="484">
        <f t="shared" ca="1" si="426"/>
        <v>1.0801504629629528</v>
      </c>
      <c r="R1747" s="486">
        <v>0.10999999940395355</v>
      </c>
      <c r="S1747" s="486"/>
      <c r="T1747">
        <v>65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1.0803819444444343</v>
      </c>
      <c r="Q1748" s="484">
        <f t="shared" ca="1" si="426"/>
        <v>1.0805208333333232</v>
      </c>
      <c r="R1748" s="486">
        <v>0.10999999940395355</v>
      </c>
      <c r="S1748" s="486"/>
      <c r="T1748">
        <v>65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1.0807754629629527</v>
      </c>
      <c r="Q1749" s="484">
        <f t="shared" ca="1" si="426"/>
        <v>1.0809259259259156</v>
      </c>
      <c r="R1749" s="486">
        <v>0.10999999940395355</v>
      </c>
      <c r="S1749" s="486"/>
      <c r="T1749">
        <v>65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1.0812037037036935</v>
      </c>
      <c r="Q1750" s="484">
        <f t="shared" ca="1" si="426"/>
        <v>1.0813773148148045</v>
      </c>
      <c r="R1750" s="486">
        <v>0.10999999940395355</v>
      </c>
      <c r="S1750" s="486"/>
      <c r="T1750">
        <v>65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1.0816550925925823</v>
      </c>
      <c r="Q1751" s="484">
        <f t="shared" ca="1" si="426"/>
        <v>1.0818055555555453</v>
      </c>
      <c r="R1751" s="486">
        <v>0.10999999940395355</v>
      </c>
      <c r="S1751" s="486"/>
      <c r="T1751">
        <v>65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1.0820601851851748</v>
      </c>
      <c r="Q1752" s="484">
        <f t="shared" ca="1" si="426"/>
        <v>1.0822222222222118</v>
      </c>
      <c r="R1752" s="486">
        <v>0.10999999940395355</v>
      </c>
      <c r="S1752" s="486"/>
      <c r="T1752">
        <v>65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1.0824652777777672</v>
      </c>
      <c r="Q1753" s="484">
        <f t="shared" ca="1" si="426"/>
        <v>1.0826041666666562</v>
      </c>
      <c r="R1753" s="486">
        <v>0.10999999940395355</v>
      </c>
      <c r="S1753" s="486"/>
      <c r="T1753">
        <v>65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1.0828587962962857</v>
      </c>
      <c r="Q1754" s="484">
        <f t="shared" ca="1" si="426"/>
        <v>1.0830324074073967</v>
      </c>
      <c r="R1754" s="486">
        <v>0.10999999940395355</v>
      </c>
      <c r="S1754" s="486"/>
      <c r="T1754">
        <v>65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1.0833101851851745</v>
      </c>
      <c r="Q1755" s="484">
        <f t="shared" ca="1" si="426"/>
        <v>1.0834722222222115</v>
      </c>
      <c r="R1755" s="486">
        <v>0.10999999940395355</v>
      </c>
      <c r="S1755" s="486"/>
      <c r="T1755">
        <v>65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1.083703703703693</v>
      </c>
      <c r="Q1756" s="484">
        <f t="shared" ca="1" si="426"/>
        <v>1.0838657407407299</v>
      </c>
      <c r="R1756" s="486">
        <v>0.10999999940395355</v>
      </c>
      <c r="S1756" s="486"/>
      <c r="T1756">
        <v>65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1.0840972222222114</v>
      </c>
      <c r="Q1757" s="484">
        <f t="shared" ca="1" si="426"/>
        <v>1.0842592592592484</v>
      </c>
      <c r="R1757" s="486">
        <v>0.10999999940395355</v>
      </c>
      <c r="S1757" s="486"/>
      <c r="T1757">
        <v>66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1.0845254629629522</v>
      </c>
      <c r="Q1758" s="484">
        <f t="shared" ca="1" si="426"/>
        <v>1.0846759259259151</v>
      </c>
      <c r="R1758" s="486">
        <v>0.10999999940395355</v>
      </c>
      <c r="S1758" s="486"/>
      <c r="T1758">
        <v>66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1.0849189814814706</v>
      </c>
      <c r="Q1759" s="484">
        <f t="shared" ca="1" si="426"/>
        <v>1.0850925925925816</v>
      </c>
      <c r="R1759" s="486">
        <v>0.10999999940395355</v>
      </c>
      <c r="S1759" s="486"/>
      <c r="T1759">
        <v>66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1.0853587962962854</v>
      </c>
      <c r="Q1760" s="484">
        <f t="shared" ca="1" si="426"/>
        <v>1.0855208333333224</v>
      </c>
      <c r="R1760" s="486">
        <v>0.10999999940395355</v>
      </c>
      <c r="S1760" s="486"/>
      <c r="T1760">
        <v>66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1.0857754629629519</v>
      </c>
      <c r="Q1761" s="484">
        <f t="shared" ca="1" si="426"/>
        <v>1.0859374999999889</v>
      </c>
      <c r="R1761" s="486">
        <v>0.10999999940395355</v>
      </c>
      <c r="S1761" s="486"/>
      <c r="T1761">
        <v>66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1.0861921296296184</v>
      </c>
      <c r="Q1762" s="484">
        <f t="shared" ca="1" si="426"/>
        <v>1.0863310185185073</v>
      </c>
      <c r="R1762" s="486">
        <v>0.10999999940395355</v>
      </c>
      <c r="S1762" s="486"/>
      <c r="T1762">
        <v>66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1.0865740740740628</v>
      </c>
      <c r="Q1763" s="484">
        <f t="shared" ca="1" si="426"/>
        <v>1.0867361111110998</v>
      </c>
      <c r="R1763" s="486">
        <v>0.10999999940395355</v>
      </c>
      <c r="S1763" s="486"/>
      <c r="T1763">
        <v>66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1.0869791666666553</v>
      </c>
      <c r="Q1764" s="484">
        <f t="shared" ref="Q1764:Q1827" ca="1" si="441">P1764+TIME(0,0,RANDBETWEEN(12,15))</f>
        <v>1.0871296296296182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1.0874074074073961</v>
      </c>
      <c r="Q1765" s="484">
        <f t="shared" ca="1" si="441"/>
        <v>1.087569444444433</v>
      </c>
      <c r="R1765" s="486">
        <v>0.10999999940395355</v>
      </c>
      <c r="S1765" s="486"/>
      <c r="T1765">
        <v>66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1.0878587962962849</v>
      </c>
      <c r="Q1766" s="484">
        <f t="shared" ca="1" si="441"/>
        <v>1.0880092592592479</v>
      </c>
      <c r="R1766" s="486">
        <v>0.10999999940395355</v>
      </c>
      <c r="S1766" s="486"/>
      <c r="T1766">
        <v>66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1.0882523148148033</v>
      </c>
      <c r="Q1767" s="484">
        <f t="shared" ca="1" si="441"/>
        <v>1.0884259259259144</v>
      </c>
      <c r="R1767" s="486">
        <v>0.10999999940395355</v>
      </c>
      <c r="S1767" s="486"/>
      <c r="T1767">
        <v>66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1.0886921296296181</v>
      </c>
      <c r="Q1768" s="484">
        <f t="shared" ca="1" si="441"/>
        <v>1.0888657407407292</v>
      </c>
      <c r="R1768" s="486">
        <v>0.10999999940395355</v>
      </c>
      <c r="S1768" s="486"/>
      <c r="T1768">
        <v>66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1.0891203703703587</v>
      </c>
      <c r="Q1769" s="484">
        <f t="shared" ca="1" si="441"/>
        <v>1.0892708333333216</v>
      </c>
      <c r="R1769" s="486">
        <v>0.10999999940395355</v>
      </c>
      <c r="S1769" s="486"/>
      <c r="T1769">
        <v>66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1.0895370370370254</v>
      </c>
      <c r="Q1770" s="484">
        <f t="shared" ca="1" si="441"/>
        <v>1.0896990740740624</v>
      </c>
      <c r="R1770" s="486">
        <v>0.10999999940395355</v>
      </c>
      <c r="S1770" s="486"/>
      <c r="T1770">
        <v>66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1.0899884259259143</v>
      </c>
      <c r="Q1771" s="484">
        <f t="shared" ca="1" si="441"/>
        <v>1.0901388888888772</v>
      </c>
      <c r="R1771" s="486">
        <v>0.10999999940395355</v>
      </c>
      <c r="S1771" s="486"/>
      <c r="T1771">
        <v>66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1.0903819444444327</v>
      </c>
      <c r="Q1772" s="484">
        <f t="shared" ca="1" si="441"/>
        <v>1.0905324074073957</v>
      </c>
      <c r="R1772" s="486">
        <v>0.10999999940395355</v>
      </c>
      <c r="S1772" s="486"/>
      <c r="T1772">
        <v>66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1.0907754629629511</v>
      </c>
      <c r="Q1773" s="484">
        <f t="shared" ca="1" si="441"/>
        <v>1.09091435185184</v>
      </c>
      <c r="R1773" s="486">
        <v>0.10999999940395355</v>
      </c>
      <c r="S1773" s="486"/>
      <c r="T1773">
        <v>66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1.0911574074073955</v>
      </c>
      <c r="Q1774" s="484">
        <f t="shared" ca="1" si="441"/>
        <v>1.0913310185185066</v>
      </c>
      <c r="R1774" s="486">
        <v>0.10999999940395355</v>
      </c>
      <c r="S1774" s="486"/>
      <c r="T1774">
        <v>66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1.0916203703703584</v>
      </c>
      <c r="Q1775" s="484">
        <f t="shared" ca="1" si="441"/>
        <v>1.0917939814814694</v>
      </c>
      <c r="R1775" s="486">
        <v>0.10999999940395355</v>
      </c>
      <c r="S1775" s="486"/>
      <c r="T1775">
        <v>66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1.0920254629629509</v>
      </c>
      <c r="Q1776" s="484">
        <f t="shared" ca="1" si="441"/>
        <v>1.0921643518518398</v>
      </c>
      <c r="R1776" s="486">
        <v>0.10999999940395355</v>
      </c>
      <c r="S1776" s="486"/>
      <c r="T1776">
        <v>66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1.0924537037036917</v>
      </c>
      <c r="Q1777" s="484">
        <f t="shared" ca="1" si="441"/>
        <v>1.0926041666666546</v>
      </c>
      <c r="R1777" s="486">
        <v>0.10999999940395355</v>
      </c>
      <c r="S1777" s="486"/>
      <c r="T1777">
        <v>66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1.0928472222222101</v>
      </c>
      <c r="Q1778" s="484">
        <f t="shared" ca="1" si="441"/>
        <v>1.092997685185173</v>
      </c>
      <c r="R1778" s="486">
        <v>0.10999999940395355</v>
      </c>
      <c r="S1778" s="486"/>
      <c r="T1778">
        <v>66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1.0932291666666545</v>
      </c>
      <c r="Q1779" s="484">
        <f t="shared" ca="1" si="441"/>
        <v>1.0933796296296174</v>
      </c>
      <c r="R1779" s="486">
        <v>0.10999999940395355</v>
      </c>
      <c r="S1779" s="486"/>
      <c r="T1779">
        <v>66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1.0936226851851729</v>
      </c>
      <c r="Q1780" s="484">
        <f t="shared" ca="1" si="441"/>
        <v>1.0937962962962839</v>
      </c>
      <c r="R1780" s="486">
        <v>0.10999999940395355</v>
      </c>
      <c r="S1780" s="486"/>
      <c r="T1780">
        <v>66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1.0940277777777654</v>
      </c>
      <c r="Q1781" s="484">
        <f t="shared" ca="1" si="441"/>
        <v>1.0941782407407283</v>
      </c>
      <c r="R1781" s="486">
        <v>0.10999999940395355</v>
      </c>
      <c r="S1781" s="486"/>
      <c r="T1781">
        <v>66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1.0944444444444321</v>
      </c>
      <c r="Q1782" s="484">
        <f t="shared" ca="1" si="441"/>
        <v>1.0946064814814691</v>
      </c>
      <c r="R1782" s="486">
        <v>0.10999999940395355</v>
      </c>
      <c r="S1782" s="486"/>
      <c r="T1782">
        <v>67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1.094895833333321</v>
      </c>
      <c r="Q1783" s="484">
        <f t="shared" ca="1" si="441"/>
        <v>1.095069444444432</v>
      </c>
      <c r="R1783" s="486">
        <v>0.10999999940395355</v>
      </c>
      <c r="S1783" s="486"/>
      <c r="T1783">
        <v>67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1.0953124999999875</v>
      </c>
      <c r="Q1784" s="484">
        <f t="shared" ca="1" si="441"/>
        <v>1.0954745370370245</v>
      </c>
      <c r="R1784" s="486">
        <v>0.10999999940395355</v>
      </c>
      <c r="S1784" s="486"/>
      <c r="T1784">
        <v>67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1.0957060185185059</v>
      </c>
      <c r="Q1785" s="484">
        <f t="shared" ca="1" si="441"/>
        <v>1.0958564814814689</v>
      </c>
      <c r="R1785" s="486">
        <v>0.10999999940395355</v>
      </c>
      <c r="S1785" s="486"/>
      <c r="T1785">
        <v>67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1.0961458333333207</v>
      </c>
      <c r="Q1786" s="484">
        <f t="shared" ca="1" si="441"/>
        <v>1.0962962962962837</v>
      </c>
      <c r="R1786" s="486">
        <v>0.10999999940395355</v>
      </c>
      <c r="S1786" s="486"/>
      <c r="T1786">
        <v>67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1.0965393518518392</v>
      </c>
      <c r="Q1787" s="484">
        <f t="shared" ca="1" si="441"/>
        <v>1.0967129629629502</v>
      </c>
      <c r="R1787" s="486">
        <v>0.10999999940395355</v>
      </c>
      <c r="S1787" s="486"/>
      <c r="T1787">
        <v>67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1.096979166666654</v>
      </c>
      <c r="Q1788" s="484">
        <f t="shared" ca="1" si="441"/>
        <v>1.097152777777765</v>
      </c>
      <c r="R1788" s="486">
        <v>0.10999999940395355</v>
      </c>
      <c r="S1788" s="486"/>
      <c r="T1788">
        <v>67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1.0973958333333205</v>
      </c>
      <c r="Q1789" s="484">
        <f t="shared" ca="1" si="441"/>
        <v>1.0975694444444315</v>
      </c>
      <c r="R1789" s="486">
        <v>0.10999999940395355</v>
      </c>
      <c r="S1789" s="486"/>
      <c r="T1789">
        <v>67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1.0978009259259129</v>
      </c>
      <c r="Q1790" s="484">
        <f t="shared" ca="1" si="441"/>
        <v>1.0979629629629499</v>
      </c>
      <c r="R1790" s="486">
        <v>0.10999999940395355</v>
      </c>
      <c r="S1790" s="486"/>
      <c r="T1790">
        <v>67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1.0982523148148018</v>
      </c>
      <c r="Q1791" s="484">
        <f t="shared" ca="1" si="441"/>
        <v>1.0983912037036907</v>
      </c>
      <c r="R1791" s="486">
        <v>0.10999999940395355</v>
      </c>
      <c r="S1791" s="486"/>
      <c r="T1791">
        <v>67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1.0986574074073945</v>
      </c>
      <c r="Q1792" s="484">
        <f t="shared" ca="1" si="441"/>
        <v>1.0988078703703574</v>
      </c>
      <c r="R1792" s="486">
        <v>0.10999999940395355</v>
      </c>
      <c r="S1792" s="486"/>
      <c r="T1792">
        <v>67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1.099062499999987</v>
      </c>
      <c r="Q1793" s="484">
        <f t="shared" ca="1" si="441"/>
        <v>1.0992129629629499</v>
      </c>
      <c r="R1793" s="486">
        <v>0.10999999940395355</v>
      </c>
      <c r="S1793" s="486"/>
      <c r="T1793">
        <v>67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1.0994560185185054</v>
      </c>
      <c r="Q1794" s="484">
        <f t="shared" ca="1" si="441"/>
        <v>1.0995949074073943</v>
      </c>
      <c r="R1794" s="486">
        <v>0.10999999940395355</v>
      </c>
      <c r="S1794" s="486"/>
      <c r="T1794">
        <v>67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1.0998842592592462</v>
      </c>
      <c r="Q1795" s="484">
        <f t="shared" ca="1" si="441"/>
        <v>1.1000578703703572</v>
      </c>
      <c r="R1795" s="486">
        <v>0.10999999940395355</v>
      </c>
      <c r="S1795" s="486"/>
      <c r="T1795">
        <v>67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1.100335648148135</v>
      </c>
      <c r="Q1796" s="484">
        <f t="shared" ca="1" si="441"/>
        <v>1.100509259259246</v>
      </c>
      <c r="R1796" s="486">
        <v>0.10999999940395355</v>
      </c>
      <c r="S1796" s="486"/>
      <c r="T1796">
        <v>67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1.1007638888888756</v>
      </c>
      <c r="Q1797" s="484">
        <f t="shared" ca="1" si="441"/>
        <v>1.1009143518518385</v>
      </c>
      <c r="R1797" s="486">
        <v>0.10999999940395355</v>
      </c>
      <c r="S1797" s="486"/>
      <c r="T1797">
        <v>67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1.101157407407394</v>
      </c>
      <c r="Q1798" s="484">
        <f t="shared" ca="1" si="441"/>
        <v>1.1012962962962829</v>
      </c>
      <c r="R1798" s="486">
        <v>0.10999999940395355</v>
      </c>
      <c r="S1798" s="486"/>
      <c r="T1798">
        <v>67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1.1015624999999867</v>
      </c>
      <c r="Q1799" s="484">
        <f t="shared" ca="1" si="441"/>
        <v>1.1017361111110977</v>
      </c>
      <c r="R1799" s="486">
        <v>0.10999999940395355</v>
      </c>
      <c r="S1799" s="486"/>
      <c r="T1799">
        <v>67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1.1019791666666532</v>
      </c>
      <c r="Q1800" s="484">
        <f t="shared" ca="1" si="441"/>
        <v>1.1021296296296161</v>
      </c>
      <c r="R1800" s="486">
        <v>0.10999999940395355</v>
      </c>
      <c r="S1800" s="486"/>
      <c r="T1800">
        <v>67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1.102418981481468</v>
      </c>
      <c r="Q1801" s="484">
        <f t="shared" ca="1" si="441"/>
        <v>1.102581018518505</v>
      </c>
      <c r="R1801" s="486">
        <v>0.10999999940395355</v>
      </c>
      <c r="S1801" s="486"/>
      <c r="T1801">
        <v>67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1.1028356481481345</v>
      </c>
      <c r="Q1802" s="484">
        <f t="shared" ca="1" si="441"/>
        <v>1.1029976851851715</v>
      </c>
      <c r="R1802" s="486">
        <v>0.10999999940395355</v>
      </c>
      <c r="S1802" s="486"/>
      <c r="T1802">
        <v>67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1.103240740740727</v>
      </c>
      <c r="Q1803" s="484">
        <f t="shared" ca="1" si="441"/>
        <v>1.103414351851838</v>
      </c>
      <c r="R1803" s="486">
        <v>0.10999999940395355</v>
      </c>
      <c r="S1803" s="486"/>
      <c r="T1803">
        <v>67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1.1036458333333194</v>
      </c>
      <c r="Q1804" s="484">
        <f t="shared" ca="1" si="441"/>
        <v>1.1038078703703564</v>
      </c>
      <c r="R1804" s="486">
        <v>0.10999999940395355</v>
      </c>
      <c r="S1804" s="486"/>
      <c r="T1804">
        <v>67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1.1040393518518379</v>
      </c>
      <c r="Q1805" s="484">
        <f t="shared" ca="1" si="441"/>
        <v>1.1042129629629489</v>
      </c>
      <c r="R1805" s="486">
        <v>0.10999999940395355</v>
      </c>
      <c r="S1805" s="486"/>
      <c r="T1805">
        <v>67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1.1044444444444304</v>
      </c>
      <c r="Q1806" s="484">
        <f t="shared" ca="1" si="441"/>
        <v>1.1046064814814673</v>
      </c>
      <c r="R1806" s="486">
        <v>0.10999999940395355</v>
      </c>
      <c r="S1806" s="486"/>
      <c r="T1806">
        <v>68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1.1048842592592452</v>
      </c>
      <c r="Q1807" s="484">
        <f t="shared" ca="1" si="441"/>
        <v>1.1050231481481341</v>
      </c>
      <c r="R1807" s="486">
        <v>0.10999999940395355</v>
      </c>
      <c r="S1807" s="486"/>
      <c r="T1807">
        <v>68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1.1052546296296155</v>
      </c>
      <c r="Q1808" s="484">
        <f t="shared" ca="1" si="441"/>
        <v>1.1054282407407265</v>
      </c>
      <c r="R1808" s="486">
        <v>0.10999999940395355</v>
      </c>
      <c r="S1808" s="486"/>
      <c r="T1808">
        <v>68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1.1057060185185044</v>
      </c>
      <c r="Q1809" s="484">
        <f t="shared" ca="1" si="441"/>
        <v>1.1058796296296154</v>
      </c>
      <c r="R1809" s="486">
        <v>0.10999999940395355</v>
      </c>
      <c r="S1809" s="486"/>
      <c r="T1809">
        <v>68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1.1061226851851709</v>
      </c>
      <c r="Q1810" s="484">
        <f t="shared" ca="1" si="441"/>
        <v>1.1062615740740598</v>
      </c>
      <c r="R1810" s="486">
        <v>0.10999999940395355</v>
      </c>
      <c r="S1810" s="486"/>
      <c r="T1810">
        <v>68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1.1064930555555412</v>
      </c>
      <c r="Q1811" s="484">
        <f t="shared" ca="1" si="441"/>
        <v>1.1066319444444301</v>
      </c>
      <c r="R1811" s="486">
        <v>0.10999999940395355</v>
      </c>
      <c r="S1811" s="486"/>
      <c r="T1811">
        <v>68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1.106921296296282</v>
      </c>
      <c r="Q1812" s="484">
        <f t="shared" ca="1" si="441"/>
        <v>1.107083333333319</v>
      </c>
      <c r="R1812" s="486">
        <v>0.10999999940395355</v>
      </c>
      <c r="S1812" s="486"/>
      <c r="T1812">
        <v>68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1.1073263888888745</v>
      </c>
      <c r="Q1813" s="484">
        <f t="shared" ca="1" si="441"/>
        <v>1.1074999999999855</v>
      </c>
      <c r="R1813" s="486">
        <v>0.10999999940395355</v>
      </c>
      <c r="S1813" s="486"/>
      <c r="T1813">
        <v>68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1.1077777777777633</v>
      </c>
      <c r="Q1814" s="484">
        <f t="shared" ca="1" si="441"/>
        <v>1.1079166666666522</v>
      </c>
      <c r="R1814" s="486">
        <v>0.10999999940395355</v>
      </c>
      <c r="S1814" s="486"/>
      <c r="T1814">
        <v>68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1.1081712962962817</v>
      </c>
      <c r="Q1815" s="484">
        <f t="shared" ca="1" si="441"/>
        <v>1.1083333333333187</v>
      </c>
      <c r="R1815" s="486">
        <v>0.10999999940395355</v>
      </c>
      <c r="S1815" s="486"/>
      <c r="T1815">
        <v>68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1.1085648148148002</v>
      </c>
      <c r="Q1816" s="484">
        <f t="shared" ca="1" si="441"/>
        <v>1.1087384259259112</v>
      </c>
      <c r="R1816" s="486">
        <v>0.10999999940395355</v>
      </c>
      <c r="S1816" s="486"/>
      <c r="T1816">
        <v>68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1.1089814814814667</v>
      </c>
      <c r="Q1817" s="484">
        <f t="shared" ca="1" si="441"/>
        <v>1.1091319444444296</v>
      </c>
      <c r="R1817" s="486">
        <v>0.10999999940395355</v>
      </c>
      <c r="S1817" s="486"/>
      <c r="T1817">
        <v>68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1.1093865740740592</v>
      </c>
      <c r="Q1818" s="484">
        <f t="shared" ca="1" si="441"/>
        <v>1.1095601851851702</v>
      </c>
      <c r="R1818" s="486">
        <v>0.10999999940395355</v>
      </c>
      <c r="S1818" s="486"/>
      <c r="T1818">
        <v>68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1.109849537037022</v>
      </c>
      <c r="Q1819" s="484">
        <f t="shared" ca="1" si="441"/>
        <v>1.110011574074059</v>
      </c>
      <c r="R1819" s="486">
        <v>0.10999999940395355</v>
      </c>
      <c r="S1819" s="486"/>
      <c r="T1819">
        <v>68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1.1102546296296145</v>
      </c>
      <c r="Q1820" s="484">
        <f t="shared" ca="1" si="441"/>
        <v>1.1104282407407255</v>
      </c>
      <c r="R1820" s="486">
        <v>0.10999999940395355</v>
      </c>
      <c r="S1820" s="486"/>
      <c r="T1820">
        <v>68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1.1107060185185034</v>
      </c>
      <c r="Q1821" s="484">
        <f t="shared" ca="1" si="441"/>
        <v>1.1108796296296144</v>
      </c>
      <c r="R1821" s="486">
        <v>0.10999999940395355</v>
      </c>
      <c r="S1821" s="486"/>
      <c r="T1821">
        <v>68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1.1111226851851699</v>
      </c>
      <c r="Q1822" s="484">
        <f t="shared" ca="1" si="441"/>
        <v>1.1112962962962809</v>
      </c>
      <c r="R1822" s="486">
        <v>0.10999999940395355</v>
      </c>
      <c r="S1822" s="486"/>
      <c r="T1822">
        <v>68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1.1115856481481328</v>
      </c>
      <c r="Q1823" s="484">
        <f t="shared" ca="1" si="441"/>
        <v>1.1117361111110957</v>
      </c>
      <c r="R1823" s="486">
        <v>0.10999999940395355</v>
      </c>
      <c r="S1823" s="486"/>
      <c r="T1823">
        <v>68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1.1120254629629476</v>
      </c>
      <c r="Q1824" s="484">
        <f t="shared" ca="1" si="441"/>
        <v>1.1121759259259105</v>
      </c>
      <c r="R1824" s="486">
        <v>0.10999999940395355</v>
      </c>
      <c r="S1824" s="486"/>
      <c r="T1824">
        <v>68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1.112407407407392</v>
      </c>
      <c r="Q1825" s="484">
        <f t="shared" ca="1" si="441"/>
        <v>1.112581018518503</v>
      </c>
      <c r="R1825" s="486">
        <v>0.10999999940395355</v>
      </c>
      <c r="S1825" s="486"/>
      <c r="T1825">
        <v>68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1.1128124999999844</v>
      </c>
      <c r="Q1826" s="484">
        <f t="shared" ca="1" si="441"/>
        <v>1.1129629629629474</v>
      </c>
      <c r="R1826" s="486">
        <v>0.10999999940395355</v>
      </c>
      <c r="S1826" s="486"/>
      <c r="T1826">
        <v>68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1.1132523148147992</v>
      </c>
      <c r="Q1827" s="484">
        <f t="shared" ca="1" si="441"/>
        <v>1.1133912037036882</v>
      </c>
      <c r="R1827" s="486">
        <v>0.10999999940395355</v>
      </c>
      <c r="S1827" s="486"/>
      <c r="T1827">
        <v>68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1.11368055555554</v>
      </c>
      <c r="Q1828" s="484">
        <f t="shared" ref="Q1828:Q1891" ca="1" si="456">P1828+TIME(0,0,RANDBETWEEN(12,15))</f>
        <v>1.1138194444444289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1.1140624999999844</v>
      </c>
      <c r="Q1829" s="484">
        <f t="shared" ca="1" si="456"/>
        <v>1.1142245370370214</v>
      </c>
      <c r="R1829" s="486">
        <v>0.10999999940395355</v>
      </c>
      <c r="S1829" s="486"/>
      <c r="T1829">
        <v>68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1.1144560185185028</v>
      </c>
      <c r="Q1830" s="484">
        <f t="shared" ca="1" si="456"/>
        <v>1.1146296296296139</v>
      </c>
      <c r="R1830" s="486">
        <v>0.10999999940395355</v>
      </c>
      <c r="S1830" s="486"/>
      <c r="T1830">
        <v>68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1.1149074074073917</v>
      </c>
      <c r="Q1831" s="484">
        <f t="shared" ca="1" si="456"/>
        <v>1.1150810185185027</v>
      </c>
      <c r="R1831" s="486">
        <v>0.10999999940395355</v>
      </c>
      <c r="S1831" s="486"/>
      <c r="T1831">
        <v>69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1.1153240740740582</v>
      </c>
      <c r="Q1832" s="484">
        <f t="shared" ca="1" si="456"/>
        <v>1.1154861111110952</v>
      </c>
      <c r="R1832" s="486">
        <v>0.10999999940395355</v>
      </c>
      <c r="S1832" s="486"/>
      <c r="T1832">
        <v>69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1.1157407407407247</v>
      </c>
      <c r="Q1833" s="484">
        <f t="shared" ca="1" si="456"/>
        <v>1.1158912037036877</v>
      </c>
      <c r="R1833" s="486">
        <v>0.10999999940395355</v>
      </c>
      <c r="S1833" s="486"/>
      <c r="T1833">
        <v>69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1.1161342592592431</v>
      </c>
      <c r="Q1834" s="484">
        <f t="shared" ca="1" si="456"/>
        <v>1.1163078703703542</v>
      </c>
      <c r="R1834" s="486">
        <v>0.10999999940395355</v>
      </c>
      <c r="S1834" s="486"/>
      <c r="T1834">
        <v>69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1.1165393518518356</v>
      </c>
      <c r="Q1835" s="484">
        <f t="shared" ca="1" si="456"/>
        <v>1.1167013888888726</v>
      </c>
      <c r="R1835" s="486">
        <v>0.10999999940395355</v>
      </c>
      <c r="S1835" s="486"/>
      <c r="T1835">
        <v>69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1.1169444444444281</v>
      </c>
      <c r="Q1836" s="484">
        <f t="shared" ca="1" si="456"/>
        <v>1.117083333333317</v>
      </c>
      <c r="R1836" s="486">
        <v>0.10999999940395355</v>
      </c>
      <c r="S1836" s="486"/>
      <c r="T1836">
        <v>69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1.1173379629629465</v>
      </c>
      <c r="Q1837" s="484">
        <f t="shared" ca="1" si="456"/>
        <v>1.1174999999999835</v>
      </c>
      <c r="R1837" s="486">
        <v>0.10999999940395355</v>
      </c>
      <c r="S1837" s="486"/>
      <c r="T1837">
        <v>69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1.1177662037036873</v>
      </c>
      <c r="Q1838" s="484">
        <f t="shared" ca="1" si="456"/>
        <v>1.1179398148147983</v>
      </c>
      <c r="R1838" s="486">
        <v>0.10999999940395355</v>
      </c>
      <c r="S1838" s="486"/>
      <c r="T1838">
        <v>69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1.1181944444444278</v>
      </c>
      <c r="Q1839" s="484">
        <f t="shared" ca="1" si="456"/>
        <v>1.1183680555555389</v>
      </c>
      <c r="R1839" s="486">
        <v>0.10999999940395355</v>
      </c>
      <c r="S1839" s="486"/>
      <c r="T1839">
        <v>69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1.1185995370370203</v>
      </c>
      <c r="Q1840" s="484">
        <f t="shared" ca="1" si="456"/>
        <v>1.1187499999999833</v>
      </c>
      <c r="R1840" s="486">
        <v>0.10999999940395355</v>
      </c>
      <c r="S1840" s="486"/>
      <c r="T1840">
        <v>69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1.1190046296296128</v>
      </c>
      <c r="Q1841" s="484">
        <f t="shared" ca="1" si="456"/>
        <v>1.1191550925925757</v>
      </c>
      <c r="R1841" s="486">
        <v>0.10999999940395355</v>
      </c>
      <c r="S1841" s="486"/>
      <c r="T1841">
        <v>69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1.1193981481481312</v>
      </c>
      <c r="Q1842" s="484">
        <f t="shared" ca="1" si="456"/>
        <v>1.1195370370370201</v>
      </c>
      <c r="R1842" s="486">
        <v>0.10999999940395355</v>
      </c>
      <c r="S1842" s="486"/>
      <c r="T1842">
        <v>69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1.1197800925925756</v>
      </c>
      <c r="Q1843" s="484">
        <f t="shared" ca="1" si="456"/>
        <v>1.1199305555555386</v>
      </c>
      <c r="R1843" s="486">
        <v>0.10999999940395355</v>
      </c>
      <c r="S1843" s="486"/>
      <c r="T1843">
        <v>69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1.1201851851851681</v>
      </c>
      <c r="Q1844" s="484">
        <f t="shared" ca="1" si="456"/>
        <v>1.120324074074057</v>
      </c>
      <c r="R1844" s="486">
        <v>0.10999999940395355</v>
      </c>
      <c r="S1844" s="486"/>
      <c r="T1844">
        <v>69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1.1205787037036865</v>
      </c>
      <c r="Q1845" s="484">
        <f t="shared" ca="1" si="456"/>
        <v>1.1207175925925754</v>
      </c>
      <c r="R1845" s="486">
        <v>0.10999999940395355</v>
      </c>
      <c r="S1845" s="486"/>
      <c r="T1845">
        <v>69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1.1210069444444273</v>
      </c>
      <c r="Q1846" s="484">
        <f t="shared" ca="1" si="456"/>
        <v>1.1211458333333162</v>
      </c>
      <c r="R1846" s="486">
        <v>0.10999999940395355</v>
      </c>
      <c r="S1846" s="486"/>
      <c r="T1846">
        <v>69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1.12141203703702</v>
      </c>
      <c r="Q1847" s="484">
        <f t="shared" ca="1" si="456"/>
        <v>1.1215509259259089</v>
      </c>
      <c r="R1847" s="486">
        <v>0.10999999940395355</v>
      </c>
      <c r="S1847" s="486"/>
      <c r="T1847">
        <v>69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1.1218287037036867</v>
      </c>
      <c r="Q1848" s="484">
        <f t="shared" ca="1" si="456"/>
        <v>1.1220023148147977</v>
      </c>
      <c r="R1848" s="486">
        <v>0.10999999940395355</v>
      </c>
      <c r="S1848" s="486"/>
      <c r="T1848">
        <v>69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1.1222337962962792</v>
      </c>
      <c r="Q1849" s="484">
        <f t="shared" ca="1" si="456"/>
        <v>1.1223726851851681</v>
      </c>
      <c r="R1849" s="486">
        <v>0.10999999940395355</v>
      </c>
      <c r="S1849" s="486"/>
      <c r="T1849">
        <v>69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1.1226041666666495</v>
      </c>
      <c r="Q1850" s="484">
        <f t="shared" ca="1" si="456"/>
        <v>1.1227546296296125</v>
      </c>
      <c r="R1850" s="486">
        <v>0.10999999940395355</v>
      </c>
      <c r="S1850" s="486"/>
      <c r="T1850">
        <v>69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1.123009259259242</v>
      </c>
      <c r="Q1851" s="484">
        <f t="shared" ca="1" si="456"/>
        <v>1.123182870370353</v>
      </c>
      <c r="R1851" s="486">
        <v>0.10999999940395355</v>
      </c>
      <c r="S1851" s="486"/>
      <c r="T1851">
        <v>69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1.1234606481481308</v>
      </c>
      <c r="Q1852" s="484">
        <f t="shared" ca="1" si="456"/>
        <v>1.1236111111110938</v>
      </c>
      <c r="R1852" s="486">
        <v>0.10999999940395355</v>
      </c>
      <c r="S1852" s="486"/>
      <c r="T1852">
        <v>69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1.1238773148147976</v>
      </c>
      <c r="Q1853" s="484">
        <f t="shared" ca="1" si="456"/>
        <v>1.1240162037036865</v>
      </c>
      <c r="R1853" s="486">
        <v>0.10999999940395355</v>
      </c>
      <c r="S1853" s="486"/>
      <c r="T1853">
        <v>69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1.1242824074073903</v>
      </c>
      <c r="Q1854" s="484">
        <f t="shared" ca="1" si="456"/>
        <v>1.1244560185185013</v>
      </c>
      <c r="R1854" s="486">
        <v>0.10999999940395355</v>
      </c>
      <c r="S1854" s="486"/>
      <c r="T1854">
        <v>69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1.1246990740740568</v>
      </c>
      <c r="Q1855" s="484">
        <f t="shared" ca="1" si="456"/>
        <v>1.1248379629629457</v>
      </c>
      <c r="R1855" s="486">
        <v>0.10999999940395355</v>
      </c>
      <c r="S1855" s="486"/>
      <c r="T1855">
        <v>70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1.1251041666666495</v>
      </c>
      <c r="Q1856" s="484">
        <f t="shared" ca="1" si="456"/>
        <v>1.1252777777777605</v>
      </c>
      <c r="R1856" s="486">
        <v>0.10999999940395355</v>
      </c>
      <c r="S1856" s="486"/>
      <c r="T1856">
        <v>70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1.125520833333316</v>
      </c>
      <c r="Q1857" s="484">
        <f t="shared" ca="1" si="456"/>
        <v>1.1256597222222049</v>
      </c>
      <c r="R1857" s="486">
        <v>0.10999999940395355</v>
      </c>
      <c r="S1857" s="486"/>
      <c r="T1857">
        <v>70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1.1259143518518344</v>
      </c>
      <c r="Q1858" s="484">
        <f t="shared" ca="1" si="456"/>
        <v>1.1260763888888714</v>
      </c>
      <c r="R1858" s="486">
        <v>0.10999999940395355</v>
      </c>
      <c r="S1858" s="486"/>
      <c r="T1858">
        <v>70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1.1263194444444269</v>
      </c>
      <c r="Q1859" s="484">
        <f t="shared" ca="1" si="456"/>
        <v>1.1264699074073898</v>
      </c>
      <c r="R1859" s="486">
        <v>0.10999999940395355</v>
      </c>
      <c r="S1859" s="486"/>
      <c r="T1859">
        <v>70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1.1267013888888713</v>
      </c>
      <c r="Q1860" s="484">
        <f t="shared" ca="1" si="456"/>
        <v>1.1268634259259083</v>
      </c>
      <c r="R1860" s="486">
        <v>0.10999999940395355</v>
      </c>
      <c r="S1860" s="486"/>
      <c r="T1860">
        <v>70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1.1270949074073897</v>
      </c>
      <c r="Q1861" s="484">
        <f t="shared" ca="1" si="456"/>
        <v>1.1272685185185007</v>
      </c>
      <c r="R1861" s="486">
        <v>0.10999999940395355</v>
      </c>
      <c r="S1861" s="486"/>
      <c r="T1861">
        <v>70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1.1275347222222045</v>
      </c>
      <c r="Q1862" s="484">
        <f t="shared" ca="1" si="456"/>
        <v>1.1277083333333155</v>
      </c>
      <c r="R1862" s="486">
        <v>0.10999999940395355</v>
      </c>
      <c r="S1862" s="486"/>
      <c r="T1862">
        <v>70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1.1279861111110934</v>
      </c>
      <c r="Q1863" s="484">
        <f t="shared" ca="1" si="456"/>
        <v>1.1281249999999823</v>
      </c>
      <c r="R1863" s="486">
        <v>0.10999999940395355</v>
      </c>
      <c r="S1863" s="486"/>
      <c r="T1863">
        <v>70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1.1283912037036861</v>
      </c>
      <c r="Q1864" s="484">
        <f t="shared" ca="1" si="456"/>
        <v>1.1285532407407231</v>
      </c>
      <c r="R1864" s="486">
        <v>0.10999999940395355</v>
      </c>
      <c r="S1864" s="486"/>
      <c r="T1864">
        <v>70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1.1288078703703526</v>
      </c>
      <c r="Q1865" s="484">
        <f t="shared" ca="1" si="456"/>
        <v>1.1289467592592415</v>
      </c>
      <c r="R1865" s="486">
        <v>0.10999999940395355</v>
      </c>
      <c r="S1865" s="486"/>
      <c r="T1865">
        <v>70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1.129189814814797</v>
      </c>
      <c r="Q1866" s="484">
        <f t="shared" ca="1" si="456"/>
        <v>1.129363425925908</v>
      </c>
      <c r="R1866" s="486">
        <v>0.10999999940395355</v>
      </c>
      <c r="S1866" s="486"/>
      <c r="T1866">
        <v>70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1.1296180555555375</v>
      </c>
      <c r="Q1867" s="484">
        <f t="shared" ca="1" si="456"/>
        <v>1.1297916666666485</v>
      </c>
      <c r="R1867" s="486">
        <v>0.10999999940395355</v>
      </c>
      <c r="S1867" s="486"/>
      <c r="T1867">
        <v>70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1.13002314814813</v>
      </c>
      <c r="Q1868" s="484">
        <f t="shared" ca="1" si="456"/>
        <v>1.1301620370370189</v>
      </c>
      <c r="R1868" s="486">
        <v>0.10999999940395355</v>
      </c>
      <c r="S1868" s="486"/>
      <c r="T1868">
        <v>70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1.1304166666666484</v>
      </c>
      <c r="Q1869" s="484">
        <f t="shared" ca="1" si="456"/>
        <v>1.1305902777777594</v>
      </c>
      <c r="R1869" s="486">
        <v>0.10999999940395355</v>
      </c>
      <c r="S1869" s="486"/>
      <c r="T1869">
        <v>70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1.1308680555555373</v>
      </c>
      <c r="Q1870" s="484">
        <f t="shared" ca="1" si="456"/>
        <v>1.1310185185185002</v>
      </c>
      <c r="R1870" s="486">
        <v>0.10999999940395355</v>
      </c>
      <c r="S1870" s="486"/>
      <c r="T1870">
        <v>70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1.131284722222204</v>
      </c>
      <c r="Q1871" s="484">
        <f t="shared" ca="1" si="456"/>
        <v>1.1314236111110929</v>
      </c>
      <c r="R1871" s="486">
        <v>0.10999999940395355</v>
      </c>
      <c r="S1871" s="486"/>
      <c r="T1871">
        <v>70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1.1317129629629448</v>
      </c>
      <c r="Q1872" s="484">
        <f t="shared" ca="1" si="456"/>
        <v>1.1318518518518337</v>
      </c>
      <c r="R1872" s="486">
        <v>0.10999999940395355</v>
      </c>
      <c r="S1872" s="486"/>
      <c r="T1872">
        <v>70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1.1321296296296115</v>
      </c>
      <c r="Q1873" s="484">
        <f t="shared" ca="1" si="456"/>
        <v>1.1323032407407225</v>
      </c>
      <c r="R1873" s="486">
        <v>0.10999999940395355</v>
      </c>
      <c r="S1873" s="486"/>
      <c r="T1873">
        <v>70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1.1325925925925744</v>
      </c>
      <c r="Q1874" s="484">
        <f t="shared" ca="1" si="456"/>
        <v>1.1327662037036854</v>
      </c>
      <c r="R1874" s="486">
        <v>0.10999999940395355</v>
      </c>
      <c r="S1874" s="486"/>
      <c r="T1874">
        <v>70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1.1330439814814632</v>
      </c>
      <c r="Q1875" s="484">
        <f t="shared" ca="1" si="456"/>
        <v>1.1332060185185002</v>
      </c>
      <c r="R1875" s="486">
        <v>0.10999999940395355</v>
      </c>
      <c r="S1875" s="486"/>
      <c r="T1875">
        <v>70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1.1334606481481297</v>
      </c>
      <c r="Q1876" s="484">
        <f t="shared" ca="1" si="456"/>
        <v>1.1336226851851667</v>
      </c>
      <c r="R1876" s="486">
        <v>0.10999999940395355</v>
      </c>
      <c r="S1876" s="486"/>
      <c r="T1876">
        <v>70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1.1338888888888705</v>
      </c>
      <c r="Q1877" s="484">
        <f t="shared" ca="1" si="456"/>
        <v>1.1340277777777594</v>
      </c>
      <c r="R1877" s="486">
        <v>0.10999999940395355</v>
      </c>
      <c r="S1877" s="486"/>
      <c r="T1877">
        <v>70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1.1342939814814632</v>
      </c>
      <c r="Q1878" s="484">
        <f t="shared" ca="1" si="456"/>
        <v>1.1344675925925742</v>
      </c>
      <c r="R1878" s="486">
        <v>0.10999999940395355</v>
      </c>
      <c r="S1878" s="486"/>
      <c r="T1878">
        <v>70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1.1346990740740557</v>
      </c>
      <c r="Q1879" s="484">
        <f t="shared" ca="1" si="456"/>
        <v>1.1348611111110927</v>
      </c>
      <c r="R1879" s="486">
        <v>0.10999999940395355</v>
      </c>
      <c r="S1879" s="486"/>
      <c r="T1879">
        <v>70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1.1350925925925741</v>
      </c>
      <c r="Q1880" s="484">
        <f t="shared" ca="1" si="456"/>
        <v>1.135231481481463</v>
      </c>
      <c r="R1880" s="486">
        <v>0.10999999940395355</v>
      </c>
      <c r="S1880" s="486"/>
      <c r="T1880">
        <v>71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1.1354976851851668</v>
      </c>
      <c r="Q1881" s="484">
        <f t="shared" ca="1" si="456"/>
        <v>1.1356365740740557</v>
      </c>
      <c r="R1881" s="486">
        <v>0.10999999940395355</v>
      </c>
      <c r="S1881" s="486"/>
      <c r="T1881">
        <v>71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1.1359259259259076</v>
      </c>
      <c r="Q1882" s="484">
        <f t="shared" ca="1" si="456"/>
        <v>1.1360648148147965</v>
      </c>
      <c r="R1882" s="486">
        <v>0.10999999940395355</v>
      </c>
      <c r="S1882" s="486"/>
      <c r="T1882">
        <v>71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1.1363310185185003</v>
      </c>
      <c r="Q1883" s="484">
        <f t="shared" ca="1" si="456"/>
        <v>1.1364699074073892</v>
      </c>
      <c r="R1883" s="486">
        <v>0.10999999940395355</v>
      </c>
      <c r="S1883" s="486"/>
      <c r="T1883">
        <v>71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1.136759259259241</v>
      </c>
      <c r="Q1884" s="484">
        <f t="shared" ca="1" si="456"/>
        <v>1.1369328703703521</v>
      </c>
      <c r="R1884" s="486">
        <v>0.10999999940395355</v>
      </c>
      <c r="S1884" s="486"/>
      <c r="T1884">
        <v>71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1.1371759259259075</v>
      </c>
      <c r="Q1885" s="484">
        <f t="shared" ca="1" si="456"/>
        <v>1.1373495370370186</v>
      </c>
      <c r="R1885" s="486">
        <v>0.10999999940395355</v>
      </c>
      <c r="S1885" s="486"/>
      <c r="T1885">
        <v>71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1.1376388888888704</v>
      </c>
      <c r="Q1886" s="484">
        <f t="shared" ca="1" si="456"/>
        <v>1.1378124999999815</v>
      </c>
      <c r="R1886" s="486">
        <v>0.10999999940395355</v>
      </c>
      <c r="S1886" s="486"/>
      <c r="T1886">
        <v>71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1.1380439814814629</v>
      </c>
      <c r="Q1887" s="484">
        <f t="shared" ca="1" si="456"/>
        <v>1.1381828703703518</v>
      </c>
      <c r="R1887" s="486">
        <v>0.10999999940395355</v>
      </c>
      <c r="S1887" s="486"/>
      <c r="T1887">
        <v>71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1.1384722222222037</v>
      </c>
      <c r="Q1888" s="484">
        <f t="shared" ca="1" si="456"/>
        <v>1.1386342592592407</v>
      </c>
      <c r="R1888" s="486">
        <v>0.10999999940395355</v>
      </c>
      <c r="S1888" s="486"/>
      <c r="T1888">
        <v>71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1.1389236111110925</v>
      </c>
      <c r="Q1889" s="484">
        <f t="shared" ca="1" si="456"/>
        <v>1.1390740740740555</v>
      </c>
      <c r="R1889" s="486">
        <v>0.10999999940395355</v>
      </c>
      <c r="S1889" s="486"/>
      <c r="T1889">
        <v>71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1.1393402777777593</v>
      </c>
      <c r="Q1890" s="484">
        <f t="shared" ca="1" si="456"/>
        <v>1.1394791666666482</v>
      </c>
      <c r="R1890" s="486">
        <v>0.10999999940395355</v>
      </c>
      <c r="S1890" s="486"/>
      <c r="T1890">
        <v>71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1.139756944444426</v>
      </c>
      <c r="Q1891" s="484">
        <f t="shared" ca="1" si="456"/>
        <v>1.1398958333333149</v>
      </c>
      <c r="R1891" s="486">
        <v>0.10999999940395355</v>
      </c>
      <c r="S1891" s="486"/>
      <c r="T1891">
        <v>71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1.1401620370370187</v>
      </c>
      <c r="Q1892" s="484">
        <f t="shared" ref="Q1892:Q1955" ca="1" si="471">P1892+TIME(0,0,RANDBETWEEN(12,15))</f>
        <v>1.1403356481481297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1.1405902777777592</v>
      </c>
      <c r="Q1893" s="484">
        <f t="shared" ca="1" si="471"/>
        <v>1.1407407407407222</v>
      </c>
      <c r="R1893" s="486">
        <v>0.10999999940395355</v>
      </c>
      <c r="S1893" s="486"/>
      <c r="T1893">
        <v>71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1.141006944444426</v>
      </c>
      <c r="Q1894" s="484">
        <f t="shared" ca="1" si="471"/>
        <v>1.141180555555537</v>
      </c>
      <c r="R1894" s="486">
        <v>0.10999999940395355</v>
      </c>
      <c r="S1894" s="486"/>
      <c r="T1894">
        <v>71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1.1414467592592408</v>
      </c>
      <c r="Q1895" s="484">
        <f t="shared" ca="1" si="471"/>
        <v>1.1416087962962778</v>
      </c>
      <c r="R1895" s="486">
        <v>0.10999999940395355</v>
      </c>
      <c r="S1895" s="486"/>
      <c r="T1895">
        <v>71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1.1418634259259073</v>
      </c>
      <c r="Q1896" s="484">
        <f t="shared" ca="1" si="471"/>
        <v>1.1420023148147962</v>
      </c>
      <c r="R1896" s="486">
        <v>0.10999999940395355</v>
      </c>
      <c r="S1896" s="486"/>
      <c r="T1896">
        <v>71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1.1422685185185</v>
      </c>
      <c r="Q1897" s="484">
        <f t="shared" ca="1" si="471"/>
        <v>1.142442129629611</v>
      </c>
      <c r="R1897" s="486">
        <v>0.10999999940395355</v>
      </c>
      <c r="S1897" s="486"/>
      <c r="T1897">
        <v>71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1.1427199074073888</v>
      </c>
      <c r="Q1898" s="484">
        <f t="shared" ca="1" si="471"/>
        <v>1.1428587962962777</v>
      </c>
      <c r="R1898" s="486">
        <v>0.10999999940395355</v>
      </c>
      <c r="S1898" s="486"/>
      <c r="T1898">
        <v>71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1.1431365740740556</v>
      </c>
      <c r="Q1899" s="484">
        <f t="shared" ca="1" si="471"/>
        <v>1.1433101851851666</v>
      </c>
      <c r="R1899" s="486">
        <v>0.10999999940395355</v>
      </c>
      <c r="S1899" s="486"/>
      <c r="T1899">
        <v>71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1.1435648148147961</v>
      </c>
      <c r="Q1900" s="484">
        <f t="shared" ca="1" si="471"/>
        <v>1.1437384259259071</v>
      </c>
      <c r="R1900" s="486">
        <v>0.10999999940395355</v>
      </c>
      <c r="S1900" s="486"/>
      <c r="T1900">
        <v>71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1.1440046296296109</v>
      </c>
      <c r="Q1901" s="484">
        <f t="shared" ca="1" si="471"/>
        <v>1.1441666666666479</v>
      </c>
      <c r="R1901" s="486">
        <v>0.10999999940395355</v>
      </c>
      <c r="S1901" s="486"/>
      <c r="T1901">
        <v>71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1.1444212962962774</v>
      </c>
      <c r="Q1902" s="484">
        <f t="shared" ca="1" si="471"/>
        <v>1.1445601851851663</v>
      </c>
      <c r="R1902" s="486">
        <v>0.10999999940395355</v>
      </c>
      <c r="S1902" s="486"/>
      <c r="T1902">
        <v>71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1.1448148148147959</v>
      </c>
      <c r="Q1903" s="484">
        <f t="shared" ca="1" si="471"/>
        <v>1.1449884259259069</v>
      </c>
      <c r="R1903" s="486">
        <v>0.10999999940395355</v>
      </c>
      <c r="S1903" s="486"/>
      <c r="T1903">
        <v>71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1.1452430555555364</v>
      </c>
      <c r="Q1904" s="484">
        <f t="shared" ca="1" si="471"/>
        <v>1.1454166666666474</v>
      </c>
      <c r="R1904" s="486">
        <v>0.10999999940395355</v>
      </c>
      <c r="S1904" s="486"/>
      <c r="T1904">
        <v>72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1.145671296296277</v>
      </c>
      <c r="Q1905" s="484">
        <f t="shared" ca="1" si="471"/>
        <v>1.1458217592592399</v>
      </c>
      <c r="R1905" s="486">
        <v>0.10999999940395355</v>
      </c>
      <c r="S1905" s="486"/>
      <c r="T1905">
        <v>72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1.1460879629629437</v>
      </c>
      <c r="Q1906" s="484">
        <f t="shared" ca="1" si="471"/>
        <v>1.1462268518518326</v>
      </c>
      <c r="R1906" s="486">
        <v>0.10999999940395355</v>
      </c>
      <c r="S1906" s="486"/>
      <c r="T1906">
        <v>72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1.1464814814814621</v>
      </c>
      <c r="Q1907" s="484">
        <f t="shared" ca="1" si="471"/>
        <v>1.1466319444444251</v>
      </c>
      <c r="R1907" s="486">
        <v>0.10999999940395355</v>
      </c>
      <c r="S1907" s="486"/>
      <c r="T1907">
        <v>72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1.1468981481481288</v>
      </c>
      <c r="Q1908" s="484">
        <f t="shared" ca="1" si="471"/>
        <v>1.1470601851851658</v>
      </c>
      <c r="R1908" s="486">
        <v>0.10999999940395355</v>
      </c>
      <c r="S1908" s="486"/>
      <c r="T1908">
        <v>72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1.1473495370370177</v>
      </c>
      <c r="Q1909" s="484">
        <f t="shared" ca="1" si="471"/>
        <v>1.1474884259259066</v>
      </c>
      <c r="R1909" s="486">
        <v>0.10999999940395355</v>
      </c>
      <c r="S1909" s="486"/>
      <c r="T1909">
        <v>72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1.1477314814814621</v>
      </c>
      <c r="Q1910" s="484">
        <f t="shared" ca="1" si="471"/>
        <v>1.1479050925925731</v>
      </c>
      <c r="R1910" s="486">
        <v>0.10999999940395355</v>
      </c>
      <c r="S1910" s="486"/>
      <c r="T1910">
        <v>72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1.1481712962962769</v>
      </c>
      <c r="Q1911" s="484">
        <f t="shared" ca="1" si="471"/>
        <v>1.1483333333333139</v>
      </c>
      <c r="R1911" s="486">
        <v>0.10999999940395355</v>
      </c>
      <c r="S1911" s="486"/>
      <c r="T1911">
        <v>72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1.1485995370370177</v>
      </c>
      <c r="Q1912" s="484">
        <f t="shared" ca="1" si="471"/>
        <v>1.1487384259259066</v>
      </c>
      <c r="R1912" s="486">
        <v>0.10999999940395355</v>
      </c>
      <c r="S1912" s="486"/>
      <c r="T1912">
        <v>72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1.1489930555555361</v>
      </c>
      <c r="Q1913" s="484">
        <f t="shared" ca="1" si="471"/>
        <v>1.1491666666666471</v>
      </c>
      <c r="R1913" s="486">
        <v>0.10999999940395355</v>
      </c>
      <c r="S1913" s="486"/>
      <c r="T1913">
        <v>72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1.1494212962962767</v>
      </c>
      <c r="Q1914" s="484">
        <f t="shared" ca="1" si="471"/>
        <v>1.1495949074073877</v>
      </c>
      <c r="R1914" s="486">
        <v>0.10999999940395355</v>
      </c>
      <c r="S1914" s="486"/>
      <c r="T1914">
        <v>72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1.1498842592592395</v>
      </c>
      <c r="Q1915" s="484">
        <f t="shared" ca="1" si="471"/>
        <v>1.1500347222222025</v>
      </c>
      <c r="R1915" s="486">
        <v>0.10999999940395355</v>
      </c>
      <c r="S1915" s="486"/>
      <c r="T1915">
        <v>72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1.150289351851832</v>
      </c>
      <c r="Q1916" s="484">
        <f t="shared" ca="1" si="471"/>
        <v>1.1504282407407209</v>
      </c>
      <c r="R1916" s="486">
        <v>0.10999999940395355</v>
      </c>
      <c r="S1916" s="486"/>
      <c r="T1916">
        <v>72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1.1506944444444247</v>
      </c>
      <c r="Q1917" s="484">
        <f t="shared" ca="1" si="471"/>
        <v>1.1508333333333136</v>
      </c>
      <c r="R1917" s="486">
        <v>0.10999999940395355</v>
      </c>
      <c r="S1917" s="486"/>
      <c r="T1917">
        <v>72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1.1510879629629431</v>
      </c>
      <c r="Q1918" s="484">
        <f t="shared" ca="1" si="471"/>
        <v>1.1512499999999801</v>
      </c>
      <c r="R1918" s="486">
        <v>0.10999999940395355</v>
      </c>
      <c r="S1918" s="486"/>
      <c r="T1918">
        <v>72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1.1514814814814616</v>
      </c>
      <c r="Q1919" s="484">
        <f t="shared" ca="1" si="471"/>
        <v>1.1516319444444245</v>
      </c>
      <c r="R1919" s="486">
        <v>0.10999999940395355</v>
      </c>
      <c r="S1919" s="486"/>
      <c r="T1919">
        <v>72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1.15187499999998</v>
      </c>
      <c r="Q1920" s="484">
        <f t="shared" ca="1" si="471"/>
        <v>1.152037037037017</v>
      </c>
      <c r="R1920" s="486">
        <v>0.10999999940395355</v>
      </c>
      <c r="S1920" s="486"/>
      <c r="T1920">
        <v>72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1.1522685185184984</v>
      </c>
      <c r="Q1921" s="484">
        <f t="shared" ca="1" si="471"/>
        <v>1.1524305555555354</v>
      </c>
      <c r="R1921" s="486">
        <v>0.10999999940395355</v>
      </c>
      <c r="S1921" s="486"/>
      <c r="T1921">
        <v>72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1.1526851851851649</v>
      </c>
      <c r="Q1922" s="484">
        <f t="shared" ca="1" si="471"/>
        <v>1.1528356481481279</v>
      </c>
      <c r="R1922" s="486">
        <v>0.10999999940395355</v>
      </c>
      <c r="S1922" s="486"/>
      <c r="T1922">
        <v>72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1.1531249999999797</v>
      </c>
      <c r="Q1923" s="484">
        <f t="shared" ca="1" si="471"/>
        <v>1.1532638888888687</v>
      </c>
      <c r="R1923" s="486">
        <v>0.10999999940395355</v>
      </c>
      <c r="S1923" s="486"/>
      <c r="T1923">
        <v>72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1.1535185185184982</v>
      </c>
      <c r="Q1924" s="484">
        <f t="shared" ca="1" si="471"/>
        <v>1.1536921296296092</v>
      </c>
      <c r="R1924" s="486">
        <v>0.10999999940395355</v>
      </c>
      <c r="S1924" s="486"/>
      <c r="T1924">
        <v>72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1.1539236111110907</v>
      </c>
      <c r="Q1925" s="484">
        <f t="shared" ca="1" si="471"/>
        <v>1.1540740740740536</v>
      </c>
      <c r="R1925" s="486">
        <v>0.10999999940395355</v>
      </c>
      <c r="S1925" s="486"/>
      <c r="T1925">
        <v>72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1.1543171296296091</v>
      </c>
      <c r="Q1926" s="484">
        <f t="shared" ca="1" si="471"/>
        <v>1.1544907407407201</v>
      </c>
      <c r="R1926" s="486">
        <v>0.10999999940395355</v>
      </c>
      <c r="S1926" s="486"/>
      <c r="T1926">
        <v>72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1.1547569444444239</v>
      </c>
      <c r="Q1927" s="484">
        <f t="shared" ca="1" si="471"/>
        <v>1.1549189814814609</v>
      </c>
      <c r="R1927" s="486">
        <v>0.10999999940395355</v>
      </c>
      <c r="S1927" s="486"/>
      <c r="T1927">
        <v>72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1.1551967592592387</v>
      </c>
      <c r="Q1928" s="484">
        <f t="shared" ca="1" si="471"/>
        <v>1.1553587962962757</v>
      </c>
      <c r="R1928" s="486">
        <v>0.10999999940395355</v>
      </c>
      <c r="S1928" s="486"/>
      <c r="T1928">
        <v>72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1.1555902777777571</v>
      </c>
      <c r="Q1929" s="484">
        <f t="shared" ca="1" si="471"/>
        <v>1.1557523148147941</v>
      </c>
      <c r="R1929" s="486">
        <v>0.10999999940395355</v>
      </c>
      <c r="S1929" s="486"/>
      <c r="T1929">
        <v>73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1.1559953703703496</v>
      </c>
      <c r="Q1930" s="484">
        <f t="shared" ca="1" si="471"/>
        <v>1.1561342592592385</v>
      </c>
      <c r="R1930" s="486">
        <v>0.10999999940395355</v>
      </c>
      <c r="S1930" s="486"/>
      <c r="T1930">
        <v>73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1.1564120370370163</v>
      </c>
      <c r="Q1931" s="484">
        <f t="shared" ca="1" si="471"/>
        <v>1.1565856481481274</v>
      </c>
      <c r="R1931" s="486">
        <v>0.10999999940395355</v>
      </c>
      <c r="S1931" s="486"/>
      <c r="T1931">
        <v>73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1.1568287037036828</v>
      </c>
      <c r="Q1932" s="484">
        <f t="shared" ca="1" si="471"/>
        <v>1.1569675925925718</v>
      </c>
      <c r="R1932" s="486">
        <v>0.10999999940395355</v>
      </c>
      <c r="S1932" s="486"/>
      <c r="T1932">
        <v>73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1.1572106481481272</v>
      </c>
      <c r="Q1933" s="484">
        <f t="shared" ca="1" si="471"/>
        <v>1.1573726851851642</v>
      </c>
      <c r="R1933" s="486">
        <v>0.10999999940395355</v>
      </c>
      <c r="S1933" s="486"/>
      <c r="T1933">
        <v>73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1.1576157407407197</v>
      </c>
      <c r="Q1934" s="484">
        <f t="shared" ca="1" si="471"/>
        <v>1.1577546296296086</v>
      </c>
      <c r="R1934" s="486">
        <v>0.10999999940395355</v>
      </c>
      <c r="S1934" s="486"/>
      <c r="T1934">
        <v>73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1.1579861111110901</v>
      </c>
      <c r="Q1935" s="484">
        <f t="shared" ca="1" si="471"/>
        <v>1.158136574074053</v>
      </c>
      <c r="R1935" s="486">
        <v>0.10999999940395355</v>
      </c>
      <c r="S1935" s="486"/>
      <c r="T1935">
        <v>73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1.1584259259259049</v>
      </c>
      <c r="Q1936" s="484">
        <f t="shared" ca="1" si="471"/>
        <v>1.1585995370370159</v>
      </c>
      <c r="R1936" s="486">
        <v>0.10999999940395355</v>
      </c>
      <c r="S1936" s="486"/>
      <c r="T1936">
        <v>73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1.1588541666666454</v>
      </c>
      <c r="Q1937" s="484">
        <f t="shared" ca="1" si="471"/>
        <v>1.1590162037036824</v>
      </c>
      <c r="R1937" s="486">
        <v>0.10999999940395355</v>
      </c>
      <c r="S1937" s="486"/>
      <c r="T1937">
        <v>73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1.1592476851851639</v>
      </c>
      <c r="Q1938" s="484">
        <f t="shared" ca="1" si="471"/>
        <v>1.1594212962962749</v>
      </c>
      <c r="R1938" s="486">
        <v>0.10999999940395355</v>
      </c>
      <c r="S1938" s="486"/>
      <c r="T1938">
        <v>73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1.1596643518518304</v>
      </c>
      <c r="Q1939" s="484">
        <f t="shared" ca="1" si="471"/>
        <v>1.1598379629629414</v>
      </c>
      <c r="R1939" s="486">
        <v>0.10999999940395355</v>
      </c>
      <c r="S1939" s="486"/>
      <c r="T1939">
        <v>73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1.1601041666666452</v>
      </c>
      <c r="Q1940" s="484">
        <f t="shared" ca="1" si="471"/>
        <v>1.1602430555555341</v>
      </c>
      <c r="R1940" s="486">
        <v>0.10999999940395355</v>
      </c>
      <c r="S1940" s="486"/>
      <c r="T1940">
        <v>73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1.1605208333333119</v>
      </c>
      <c r="Q1941" s="484">
        <f t="shared" ca="1" si="471"/>
        <v>1.1606712962962749</v>
      </c>
      <c r="R1941" s="486">
        <v>0.10999999940395355</v>
      </c>
      <c r="S1941" s="486"/>
      <c r="T1941">
        <v>73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1.1609143518518303</v>
      </c>
      <c r="Q1942" s="484">
        <f t="shared" ca="1" si="471"/>
        <v>1.1610532407407193</v>
      </c>
      <c r="R1942" s="486">
        <v>0.10999999940395355</v>
      </c>
      <c r="S1942" s="486"/>
      <c r="T1942">
        <v>73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1.1613078703703488</v>
      </c>
      <c r="Q1943" s="484">
        <f t="shared" ca="1" si="471"/>
        <v>1.1614814814814598</v>
      </c>
      <c r="R1943" s="486">
        <v>0.10999999940395355</v>
      </c>
      <c r="S1943" s="486"/>
      <c r="T1943">
        <v>73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1.1617245370370153</v>
      </c>
      <c r="Q1944" s="484">
        <f t="shared" ca="1" si="471"/>
        <v>1.1618634259259042</v>
      </c>
      <c r="R1944" s="486">
        <v>0.10999999940395355</v>
      </c>
      <c r="S1944" s="486"/>
      <c r="T1944">
        <v>73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1.162129629629608</v>
      </c>
      <c r="Q1945" s="484">
        <f t="shared" ca="1" si="471"/>
        <v>1.1622800925925709</v>
      </c>
      <c r="R1945" s="486">
        <v>0.10999999940395355</v>
      </c>
      <c r="S1945" s="486"/>
      <c r="T1945">
        <v>73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1.1625347222222004</v>
      </c>
      <c r="Q1946" s="484">
        <f t="shared" ca="1" si="471"/>
        <v>1.1626851851851634</v>
      </c>
      <c r="R1946" s="486">
        <v>0.10999999940395355</v>
      </c>
      <c r="S1946" s="486"/>
      <c r="T1946">
        <v>73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1.1629282407407189</v>
      </c>
      <c r="Q1947" s="484">
        <f t="shared" ca="1" si="471"/>
        <v>1.1631018518518299</v>
      </c>
      <c r="R1947" s="486">
        <v>0.10999999940395355</v>
      </c>
      <c r="S1947" s="486"/>
      <c r="T1947">
        <v>73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1.1633449074073854</v>
      </c>
      <c r="Q1948" s="484">
        <f t="shared" ca="1" si="471"/>
        <v>1.1634837962962743</v>
      </c>
      <c r="R1948" s="486">
        <v>0.10999999940395355</v>
      </c>
      <c r="S1948" s="486"/>
      <c r="T1948">
        <v>73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1.1637731481481262</v>
      </c>
      <c r="Q1949" s="484">
        <f t="shared" ca="1" si="471"/>
        <v>1.1639467592592372</v>
      </c>
      <c r="R1949" s="486">
        <v>0.10999999940395355</v>
      </c>
      <c r="S1949" s="486"/>
      <c r="T1949">
        <v>73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1.1642013888888667</v>
      </c>
      <c r="Q1950" s="484">
        <f t="shared" ca="1" si="471"/>
        <v>1.1643634259259037</v>
      </c>
      <c r="R1950" s="486">
        <v>0.10999999940395355</v>
      </c>
      <c r="S1950" s="486"/>
      <c r="T1950">
        <v>73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1.1646064814814592</v>
      </c>
      <c r="Q1951" s="484">
        <f t="shared" ca="1" si="471"/>
        <v>1.1647453703703481</v>
      </c>
      <c r="R1951" s="486">
        <v>0.10999999940395355</v>
      </c>
      <c r="S1951" s="486"/>
      <c r="T1951">
        <v>73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1.1649768518518295</v>
      </c>
      <c r="Q1952" s="484">
        <f t="shared" ca="1" si="471"/>
        <v>1.1651388888888665</v>
      </c>
      <c r="R1952" s="486">
        <v>0.10999999940395355</v>
      </c>
      <c r="S1952" s="486"/>
      <c r="T1952">
        <v>73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1.1654166666666443</v>
      </c>
      <c r="Q1953" s="484">
        <f t="shared" ca="1" si="471"/>
        <v>1.1655787037036813</v>
      </c>
      <c r="R1953" s="486">
        <v>0.10999999940395355</v>
      </c>
      <c r="S1953" s="486"/>
      <c r="T1953">
        <v>74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1.1658564814814592</v>
      </c>
      <c r="Q1954" s="484">
        <f t="shared" ca="1" si="471"/>
        <v>1.1660300925925702</v>
      </c>
      <c r="R1954" s="486">
        <v>0.10999999940395355</v>
      </c>
      <c r="S1954" s="486"/>
      <c r="T1954">
        <v>74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1.166319444444422</v>
      </c>
      <c r="Q1955" s="484">
        <f t="shared" ca="1" si="471"/>
        <v>1.1664583333333109</v>
      </c>
      <c r="R1955" s="486">
        <v>0.10999999940395355</v>
      </c>
      <c r="S1955" s="486"/>
      <c r="T1955">
        <v>74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1.1667013888888664</v>
      </c>
      <c r="Q1956" s="484">
        <f t="shared" ref="Q1956:Q2019" ca="1" si="486">P1956+TIME(0,0,RANDBETWEEN(12,15))</f>
        <v>1.1668634259259034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1.1671412037036812</v>
      </c>
      <c r="Q1957" s="484">
        <f t="shared" ca="1" si="486"/>
        <v>1.1673148148147923</v>
      </c>
      <c r="R1957" s="486">
        <v>0.10999999940395355</v>
      </c>
      <c r="S1957" s="486"/>
      <c r="T1957">
        <v>74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1.1675462962962737</v>
      </c>
      <c r="Q1958" s="484">
        <f t="shared" ca="1" si="486"/>
        <v>1.1677083333333107</v>
      </c>
      <c r="R1958" s="486">
        <v>0.10999999940395355</v>
      </c>
      <c r="S1958" s="486"/>
      <c r="T1958">
        <v>74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1.1679745370370145</v>
      </c>
      <c r="Q1959" s="484">
        <f t="shared" ca="1" si="486"/>
        <v>1.1681249999999774</v>
      </c>
      <c r="R1959" s="486">
        <v>0.10999999940395355</v>
      </c>
      <c r="S1959" s="486"/>
      <c r="T1959">
        <v>74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1.1684027777777553</v>
      </c>
      <c r="Q1960" s="484">
        <f t="shared" ca="1" si="486"/>
        <v>1.1685648148147922</v>
      </c>
      <c r="R1960" s="486">
        <v>0.10999999940395355</v>
      </c>
      <c r="S1960" s="486"/>
      <c r="T1960">
        <v>74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1.1688078703703477</v>
      </c>
      <c r="Q1961" s="484">
        <f t="shared" ca="1" si="486"/>
        <v>1.1689699074073847</v>
      </c>
      <c r="R1961" s="486">
        <v>0.10999999940395355</v>
      </c>
      <c r="S1961" s="486"/>
      <c r="T1961">
        <v>74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1.1692013888888662</v>
      </c>
      <c r="Q1962" s="484">
        <f t="shared" ca="1" si="486"/>
        <v>1.1693402777777551</v>
      </c>
      <c r="R1962" s="486">
        <v>0.10999999940395355</v>
      </c>
      <c r="S1962" s="486"/>
      <c r="T1962">
        <v>74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1.1695833333333105</v>
      </c>
      <c r="Q1963" s="484">
        <f t="shared" ca="1" si="486"/>
        <v>1.1697222222221995</v>
      </c>
      <c r="R1963" s="486">
        <v>0.10999999940395355</v>
      </c>
      <c r="S1963" s="486"/>
      <c r="T1963">
        <v>74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1.1699884259259032</v>
      </c>
      <c r="Q1964" s="484">
        <f t="shared" ca="1" si="486"/>
        <v>1.1701388888888662</v>
      </c>
      <c r="R1964" s="486">
        <v>0.10999999940395355</v>
      </c>
      <c r="S1964" s="486"/>
      <c r="T1964">
        <v>74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1.170416666666644</v>
      </c>
      <c r="Q1965" s="484">
        <f t="shared" ca="1" si="486"/>
        <v>1.1705555555555329</v>
      </c>
      <c r="R1965" s="486">
        <v>0.10999999940395355</v>
      </c>
      <c r="S1965" s="486"/>
      <c r="T1965">
        <v>74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1.1707870370370144</v>
      </c>
      <c r="Q1966" s="484">
        <f t="shared" ca="1" si="486"/>
        <v>1.1709490740740514</v>
      </c>
      <c r="R1966" s="486">
        <v>0.10999999940395355</v>
      </c>
      <c r="S1966" s="486"/>
      <c r="T1966">
        <v>74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1.1712384259259032</v>
      </c>
      <c r="Q1967" s="484">
        <f t="shared" ca="1" si="486"/>
        <v>1.1714004629629402</v>
      </c>
      <c r="R1967" s="486">
        <v>0.10999999940395355</v>
      </c>
      <c r="S1967" s="486"/>
      <c r="T1967">
        <v>74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1.171678240740718</v>
      </c>
      <c r="Q1968" s="484">
        <f t="shared" ca="1" si="486"/>
        <v>1.1718518518518291</v>
      </c>
      <c r="R1968" s="486">
        <v>0.10999999940395355</v>
      </c>
      <c r="S1968" s="486"/>
      <c r="T1968">
        <v>74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1.1721296296296069</v>
      </c>
      <c r="Q1969" s="484">
        <f t="shared" ca="1" si="486"/>
        <v>1.1722800925925698</v>
      </c>
      <c r="R1969" s="486">
        <v>0.10999999940395355</v>
      </c>
      <c r="S1969" s="486"/>
      <c r="T1969">
        <v>74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1.1725347222221993</v>
      </c>
      <c r="Q1970" s="484">
        <f t="shared" ca="1" si="486"/>
        <v>1.1726851851851623</v>
      </c>
      <c r="R1970" s="486">
        <v>0.10999999940395355</v>
      </c>
      <c r="S1970" s="486"/>
      <c r="T1970">
        <v>74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1.1729398148147918</v>
      </c>
      <c r="Q1971" s="484">
        <f t="shared" ca="1" si="486"/>
        <v>1.1730787037036807</v>
      </c>
      <c r="R1971" s="486">
        <v>0.10999999940395355</v>
      </c>
      <c r="S1971" s="486"/>
      <c r="T1971">
        <v>74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1.1733101851851622</v>
      </c>
      <c r="Q1972" s="484">
        <f t="shared" ca="1" si="486"/>
        <v>1.1734490740740511</v>
      </c>
      <c r="R1972" s="486">
        <v>0.10999999940395355</v>
      </c>
      <c r="S1972" s="486"/>
      <c r="T1972">
        <v>74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1.1737037037036806</v>
      </c>
      <c r="Q1973" s="484">
        <f t="shared" ca="1" si="486"/>
        <v>1.1738425925925695</v>
      </c>
      <c r="R1973" s="486">
        <v>0.10999999940395355</v>
      </c>
      <c r="S1973" s="486"/>
      <c r="T1973">
        <v>74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1.1741319444444214</v>
      </c>
      <c r="Q1974" s="484">
        <f t="shared" ca="1" si="486"/>
        <v>1.1742708333333103</v>
      </c>
      <c r="R1974" s="486">
        <v>0.10999999940395355</v>
      </c>
      <c r="S1974" s="486"/>
      <c r="T1974">
        <v>74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1.1745486111110881</v>
      </c>
      <c r="Q1975" s="484">
        <f t="shared" ca="1" si="486"/>
        <v>1.1746990740740511</v>
      </c>
      <c r="R1975" s="486">
        <v>0.10999999940395355</v>
      </c>
      <c r="S1975" s="486"/>
      <c r="T1975">
        <v>74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1.1749305555555325</v>
      </c>
      <c r="Q1976" s="484">
        <f t="shared" ca="1" si="486"/>
        <v>1.1751041666666435</v>
      </c>
      <c r="R1976" s="486">
        <v>0.10999999940395355</v>
      </c>
      <c r="S1976" s="486"/>
      <c r="T1976">
        <v>74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1.1753703703703473</v>
      </c>
      <c r="Q1977" s="484">
        <f t="shared" ca="1" si="486"/>
        <v>1.1755439814814583</v>
      </c>
      <c r="R1977" s="486">
        <v>0.10999999940395355</v>
      </c>
      <c r="S1977" s="486"/>
      <c r="T1977">
        <v>74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1.1757986111110879</v>
      </c>
      <c r="Q1978" s="484">
        <f t="shared" ca="1" si="486"/>
        <v>1.1759374999999768</v>
      </c>
      <c r="R1978" s="486">
        <v>0.10999999940395355</v>
      </c>
      <c r="S1978" s="486"/>
      <c r="T1978">
        <v>75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1.1762152777777546</v>
      </c>
      <c r="Q1979" s="484">
        <f t="shared" ca="1" si="486"/>
        <v>1.1763541666666435</v>
      </c>
      <c r="R1979" s="486">
        <v>0.10999999940395355</v>
      </c>
      <c r="S1979" s="486"/>
      <c r="T1979">
        <v>75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1.1766319444444213</v>
      </c>
      <c r="Q1980" s="484">
        <f t="shared" ca="1" si="486"/>
        <v>1.1767824074073843</v>
      </c>
      <c r="R1980" s="486">
        <v>0.10999999940395355</v>
      </c>
      <c r="S1980" s="486"/>
      <c r="T1980">
        <v>75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1.1770370370370138</v>
      </c>
      <c r="Q1981" s="484">
        <f t="shared" ca="1" si="486"/>
        <v>1.1771874999999767</v>
      </c>
      <c r="R1981" s="486">
        <v>0.10999999940395355</v>
      </c>
      <c r="S1981" s="486"/>
      <c r="T1981">
        <v>75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1.1774537037036805</v>
      </c>
      <c r="Q1982" s="484">
        <f t="shared" ca="1" si="486"/>
        <v>1.1775925925925694</v>
      </c>
      <c r="R1982" s="486">
        <v>0.10999999940395355</v>
      </c>
      <c r="S1982" s="486"/>
      <c r="T1982">
        <v>75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1.1778587962962732</v>
      </c>
      <c r="Q1983" s="484">
        <f t="shared" ca="1" si="486"/>
        <v>1.1779976851851621</v>
      </c>
      <c r="R1983" s="486">
        <v>0.10999999940395355</v>
      </c>
      <c r="S1983" s="486"/>
      <c r="T1983">
        <v>75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1.1782523148147916</v>
      </c>
      <c r="Q1984" s="484">
        <f t="shared" ca="1" si="486"/>
        <v>1.1784259259259027</v>
      </c>
      <c r="R1984" s="486">
        <v>0.10999999940395355</v>
      </c>
      <c r="S1984" s="486"/>
      <c r="T1984">
        <v>75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1.1786574074073841</v>
      </c>
      <c r="Q1985" s="484">
        <f t="shared" ca="1" si="486"/>
        <v>1.1788310185184951</v>
      </c>
      <c r="R1985" s="486">
        <v>0.10999999940395355</v>
      </c>
      <c r="S1985" s="486"/>
      <c r="T1985">
        <v>75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1.179120370370347</v>
      </c>
      <c r="Q1986" s="484">
        <f t="shared" ca="1" si="486"/>
        <v>1.179293981481458</v>
      </c>
      <c r="R1986" s="486">
        <v>0.10999999940395355</v>
      </c>
      <c r="S1986" s="486"/>
      <c r="T1986">
        <v>75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1.1795370370370135</v>
      </c>
      <c r="Q1987" s="484">
        <f t="shared" ca="1" si="486"/>
        <v>1.1796759259259024</v>
      </c>
      <c r="R1987" s="486">
        <v>0.10999999940395355</v>
      </c>
      <c r="S1987" s="486"/>
      <c r="T1987">
        <v>75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1.1799074074073839</v>
      </c>
      <c r="Q1988" s="484">
        <f t="shared" ca="1" si="486"/>
        <v>1.1800810185184949</v>
      </c>
      <c r="R1988" s="486">
        <v>0.10999999940395355</v>
      </c>
      <c r="S1988" s="486"/>
      <c r="T1988">
        <v>75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1.1803587962962727</v>
      </c>
      <c r="Q1989" s="484">
        <f t="shared" ca="1" si="486"/>
        <v>1.1805324074073837</v>
      </c>
      <c r="R1989" s="486">
        <v>0.10999999940395355</v>
      </c>
      <c r="S1989" s="486"/>
      <c r="T1989">
        <v>75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1.1807754629629392</v>
      </c>
      <c r="Q1990" s="484">
        <f t="shared" ca="1" si="486"/>
        <v>1.1809374999999762</v>
      </c>
      <c r="R1990" s="486">
        <v>0.10999999940395355</v>
      </c>
      <c r="S1990" s="486"/>
      <c r="T1990">
        <v>75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1.18120370370368</v>
      </c>
      <c r="Q1991" s="484">
        <f t="shared" ca="1" si="486"/>
        <v>1.181365740740717</v>
      </c>
      <c r="R1991" s="486">
        <v>0.10999999940395355</v>
      </c>
      <c r="S1991" s="486"/>
      <c r="T1991">
        <v>75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1.1816087962962725</v>
      </c>
      <c r="Q1992" s="484">
        <f t="shared" ca="1" si="486"/>
        <v>1.1817476851851614</v>
      </c>
      <c r="R1992" s="486">
        <v>0.10999999940395355</v>
      </c>
      <c r="S1992" s="486"/>
      <c r="T1992">
        <v>75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1.1820254629629392</v>
      </c>
      <c r="Q1993" s="484">
        <f t="shared" ca="1" si="486"/>
        <v>1.1821643518518281</v>
      </c>
      <c r="R1993" s="486">
        <v>0.10999999940395355</v>
      </c>
      <c r="S1993" s="486"/>
      <c r="T1993">
        <v>75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1.1824421296296059</v>
      </c>
      <c r="Q1994" s="484">
        <f t="shared" ca="1" si="486"/>
        <v>1.1825810185184948</v>
      </c>
      <c r="R1994" s="486">
        <v>0.10999999940395355</v>
      </c>
      <c r="S1994" s="486"/>
      <c r="T1994">
        <v>75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1.1828587962962727</v>
      </c>
      <c r="Q1995" s="484">
        <f t="shared" ca="1" si="486"/>
        <v>1.1830092592592356</v>
      </c>
      <c r="R1995" s="486">
        <v>0.10999999940395355</v>
      </c>
      <c r="S1995" s="486"/>
      <c r="T1995">
        <v>75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1.1832754629629394</v>
      </c>
      <c r="Q1996" s="484">
        <f t="shared" ca="1" si="486"/>
        <v>1.1834259259259023</v>
      </c>
      <c r="R1996" s="486">
        <v>0.10999999940395355</v>
      </c>
      <c r="S1996" s="486"/>
      <c r="T1996">
        <v>75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1.1836689814814578</v>
      </c>
      <c r="Q1997" s="484">
        <f t="shared" ca="1" si="486"/>
        <v>1.1838194444444208</v>
      </c>
      <c r="R1997" s="486">
        <v>0.10999999940395355</v>
      </c>
      <c r="S1997" s="486"/>
      <c r="T1997">
        <v>75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1.1840509259259022</v>
      </c>
      <c r="Q1998" s="484">
        <f t="shared" ca="1" si="486"/>
        <v>1.1841898148147911</v>
      </c>
      <c r="R1998" s="486">
        <v>0.10999999940395355</v>
      </c>
      <c r="S1998" s="486"/>
      <c r="T1998">
        <v>75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1.184467592592569</v>
      </c>
      <c r="Q1999" s="484">
        <f t="shared" ca="1" si="486"/>
        <v>1.1846064814814579</v>
      </c>
      <c r="R1999" s="486">
        <v>0.10999999940395355</v>
      </c>
      <c r="S1999" s="486"/>
      <c r="T1999">
        <v>75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1.1848495370370133</v>
      </c>
      <c r="Q2000" s="484">
        <f t="shared" ca="1" si="486"/>
        <v>1.1850231481481244</v>
      </c>
      <c r="R2000" s="486">
        <v>0.10999999940395355</v>
      </c>
      <c r="S2000" s="486"/>
      <c r="T2000">
        <v>75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1.1853124999999762</v>
      </c>
      <c r="Q2001" s="484">
        <f t="shared" ca="1" si="486"/>
        <v>1.1854861111110873</v>
      </c>
      <c r="R2001" s="486">
        <v>0.10999999940395355</v>
      </c>
      <c r="S2001" s="486"/>
      <c r="T2001">
        <v>75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1.1857638888888651</v>
      </c>
      <c r="Q2002" s="484">
        <f t="shared" ca="1" si="486"/>
        <v>1.1859374999999761</v>
      </c>
      <c r="R2002" s="486">
        <v>0.10999999940395355</v>
      </c>
      <c r="S2002" s="486"/>
      <c r="T2002">
        <v>76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1.186226851851828</v>
      </c>
      <c r="Q2003" s="484">
        <f t="shared" ca="1" si="486"/>
        <v>1.186388888888865</v>
      </c>
      <c r="R2003" s="486">
        <v>0.10999999940395355</v>
      </c>
      <c r="S2003" s="486"/>
      <c r="T2003">
        <v>76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1.1866435185184945</v>
      </c>
      <c r="Q2004" s="484">
        <f t="shared" ca="1" si="486"/>
        <v>1.1867939814814574</v>
      </c>
      <c r="R2004" s="486">
        <v>0.10999999940395355</v>
      </c>
      <c r="S2004" s="486"/>
      <c r="T2004">
        <v>76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1.1870254629629389</v>
      </c>
      <c r="Q2005" s="484">
        <f t="shared" ca="1" si="486"/>
        <v>1.1871643518518278</v>
      </c>
      <c r="R2005" s="486">
        <v>0.10999999940395355</v>
      </c>
      <c r="S2005" s="486"/>
      <c r="T2005">
        <v>76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1.1874537037036796</v>
      </c>
      <c r="Q2006" s="484">
        <f t="shared" ca="1" si="486"/>
        <v>1.1876041666666426</v>
      </c>
      <c r="R2006" s="486">
        <v>0.10999999940395355</v>
      </c>
      <c r="S2006" s="486"/>
      <c r="T2006">
        <v>76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1.1878935185184945</v>
      </c>
      <c r="Q2007" s="484">
        <f t="shared" ca="1" si="486"/>
        <v>1.1880671296296055</v>
      </c>
      <c r="R2007" s="486">
        <v>0.10999999940395355</v>
      </c>
      <c r="S2007" s="486"/>
      <c r="T2007">
        <v>76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1.188321759259235</v>
      </c>
      <c r="Q2008" s="484">
        <f t="shared" ca="1" si="486"/>
        <v>1.1884606481481239</v>
      </c>
      <c r="R2008" s="486">
        <v>0.10999999940395355</v>
      </c>
      <c r="S2008" s="486"/>
      <c r="T2008">
        <v>76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1.1887268518518277</v>
      </c>
      <c r="Q2009" s="484">
        <f t="shared" ca="1" si="486"/>
        <v>1.1888773148147906</v>
      </c>
      <c r="R2009" s="486">
        <v>0.10999999940395355</v>
      </c>
      <c r="S2009" s="486"/>
      <c r="T2009">
        <v>76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1.1891319444444202</v>
      </c>
      <c r="Q2010" s="484">
        <f t="shared" ca="1" si="486"/>
        <v>1.1892708333333091</v>
      </c>
      <c r="R2010" s="486">
        <v>0.10999999940395355</v>
      </c>
      <c r="S2010" s="486"/>
      <c r="T2010">
        <v>76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1.1895023148147905</v>
      </c>
      <c r="Q2011" s="484">
        <f t="shared" ca="1" si="486"/>
        <v>1.1896759259259015</v>
      </c>
      <c r="R2011" s="486">
        <v>0.10999999940395355</v>
      </c>
      <c r="S2011" s="486"/>
      <c r="T2011">
        <v>76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1.1899652777777534</v>
      </c>
      <c r="Q2012" s="484">
        <f t="shared" ca="1" si="486"/>
        <v>1.1901273148147904</v>
      </c>
      <c r="R2012" s="486">
        <v>0.10999999940395355</v>
      </c>
      <c r="S2012" s="486"/>
      <c r="T2012">
        <v>76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1.1903819444444199</v>
      </c>
      <c r="Q2013" s="484">
        <f t="shared" ca="1" si="486"/>
        <v>1.1905324074073829</v>
      </c>
      <c r="R2013" s="486">
        <v>0.10999999940395355</v>
      </c>
      <c r="S2013" s="486"/>
      <c r="T2013">
        <v>76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1.1907638888888643</v>
      </c>
      <c r="Q2014" s="484">
        <f t="shared" ca="1" si="486"/>
        <v>1.1909259259259013</v>
      </c>
      <c r="R2014" s="486">
        <v>0.10999999940395355</v>
      </c>
      <c r="S2014" s="486"/>
      <c r="T2014">
        <v>76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1.1912152777777532</v>
      </c>
      <c r="Q2015" s="484">
        <f t="shared" ca="1" si="486"/>
        <v>1.1913888888888642</v>
      </c>
      <c r="R2015" s="486">
        <v>0.10999999940395355</v>
      </c>
      <c r="S2015" s="486"/>
      <c r="T2015">
        <v>76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1.191655092592568</v>
      </c>
      <c r="Q2016" s="484">
        <f t="shared" ca="1" si="486"/>
        <v>1.1917939814814569</v>
      </c>
      <c r="R2016" s="486">
        <v>0.10999999940395355</v>
      </c>
      <c r="S2016" s="486"/>
      <c r="T2016">
        <v>76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1.1920717592592347</v>
      </c>
      <c r="Q2017" s="484">
        <f t="shared" ca="1" si="486"/>
        <v>1.1922337962962717</v>
      </c>
      <c r="R2017" s="486">
        <v>0.10999999940395355</v>
      </c>
      <c r="S2017" s="486"/>
      <c r="T2017">
        <v>76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1.1925231481481235</v>
      </c>
      <c r="Q2018" s="484">
        <f t="shared" ca="1" si="486"/>
        <v>1.1926736111110865</v>
      </c>
      <c r="R2018" s="486">
        <v>0.10999999940395355</v>
      </c>
      <c r="S2018" s="486"/>
      <c r="T2018">
        <v>76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1.1929513888888643</v>
      </c>
      <c r="Q2019" s="484">
        <f t="shared" ca="1" si="486"/>
        <v>1.1931018518518273</v>
      </c>
      <c r="R2019" s="486">
        <v>0.10999999940395355</v>
      </c>
      <c r="S2019" s="486"/>
      <c r="T2019">
        <v>76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1.1933796296296051</v>
      </c>
      <c r="Q2020" s="484">
        <f t="shared" ref="Q2020:Q2083" ca="1" si="501">P2020+TIME(0,0,RANDBETWEEN(12,15))</f>
        <v>1.193530092592568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1.1937962962962718</v>
      </c>
      <c r="Q2021" s="484">
        <f t="shared" ca="1" si="501"/>
        <v>1.1939583333333088</v>
      </c>
      <c r="R2021" s="486">
        <v>0.10999999940395355</v>
      </c>
      <c r="S2021" s="486"/>
      <c r="T2021">
        <v>76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1.1942476851851607</v>
      </c>
      <c r="Q2022" s="484">
        <f t="shared" ca="1" si="501"/>
        <v>1.1944212962962717</v>
      </c>
      <c r="R2022" s="486">
        <v>0.10999999940395355</v>
      </c>
      <c r="S2022" s="486"/>
      <c r="T2022">
        <v>76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1.1946643518518272</v>
      </c>
      <c r="Q2023" s="484">
        <f t="shared" ca="1" si="501"/>
        <v>1.1948148148147901</v>
      </c>
      <c r="R2023" s="486">
        <v>0.10999999940395355</v>
      </c>
      <c r="S2023" s="486"/>
      <c r="T2023">
        <v>76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1.195104166666642</v>
      </c>
      <c r="Q2024" s="484">
        <f t="shared" ca="1" si="501"/>
        <v>1.195277777777753</v>
      </c>
      <c r="R2024" s="486">
        <v>0.10999999940395355</v>
      </c>
      <c r="S2024" s="486"/>
      <c r="T2024">
        <v>76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1.1955555555555308</v>
      </c>
      <c r="Q2025" s="484">
        <f t="shared" ca="1" si="501"/>
        <v>1.1957060185184938</v>
      </c>
      <c r="R2025" s="486">
        <v>0.10999999940395355</v>
      </c>
      <c r="S2025" s="486"/>
      <c r="T2025">
        <v>76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1.1959722222221976</v>
      </c>
      <c r="Q2026" s="484">
        <f t="shared" ca="1" si="501"/>
        <v>1.1961111111110865</v>
      </c>
      <c r="R2026" s="486">
        <v>0.10999999940395355</v>
      </c>
      <c r="S2026" s="486"/>
      <c r="T2026">
        <v>76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1.1964004629629383</v>
      </c>
      <c r="Q2027" s="484">
        <f t="shared" ca="1" si="501"/>
        <v>1.1965740740740494</v>
      </c>
      <c r="R2027" s="486">
        <v>0.10999999940395355</v>
      </c>
      <c r="S2027" s="486"/>
      <c r="T2027">
        <v>77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1.1968287037036789</v>
      </c>
      <c r="Q2028" s="484">
        <f t="shared" ca="1" si="501"/>
        <v>1.1969791666666418</v>
      </c>
      <c r="R2028" s="486">
        <v>0.10999999940395355</v>
      </c>
      <c r="S2028" s="486"/>
      <c r="T2028">
        <v>77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1.1972337962962714</v>
      </c>
      <c r="Q2029" s="484">
        <f t="shared" ca="1" si="501"/>
        <v>1.1973958333333083</v>
      </c>
      <c r="R2029" s="486">
        <v>0.10999999940395355</v>
      </c>
      <c r="S2029" s="486"/>
      <c r="T2029">
        <v>77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1.1976620370370121</v>
      </c>
      <c r="Q2030" s="484">
        <f t="shared" ca="1" si="501"/>
        <v>1.1978124999999751</v>
      </c>
      <c r="R2030" s="486">
        <v>0.10999999940395355</v>
      </c>
      <c r="S2030" s="486"/>
      <c r="T2030">
        <v>77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1.1981018518518269</v>
      </c>
      <c r="Q2031" s="484">
        <f t="shared" ca="1" si="501"/>
        <v>1.198275462962938</v>
      </c>
      <c r="R2031" s="486">
        <v>0.10999999940395355</v>
      </c>
      <c r="S2031" s="486"/>
      <c r="T2031">
        <v>77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1.1985532407407158</v>
      </c>
      <c r="Q2032" s="484">
        <f t="shared" ca="1" si="501"/>
        <v>1.1986921296296047</v>
      </c>
      <c r="R2032" s="486">
        <v>0.10999999940395355</v>
      </c>
      <c r="S2032" s="486"/>
      <c r="T2032">
        <v>77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1.1989814814814566</v>
      </c>
      <c r="Q2033" s="484">
        <f t="shared" ca="1" si="501"/>
        <v>1.1991435185184935</v>
      </c>
      <c r="R2033" s="486">
        <v>0.10999999940395355</v>
      </c>
      <c r="S2033" s="486"/>
      <c r="T2033">
        <v>77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1.199374999999975</v>
      </c>
      <c r="Q2034" s="484">
        <f t="shared" ca="1" si="501"/>
        <v>1.1995138888888639</v>
      </c>
      <c r="R2034" s="486">
        <v>0.10999999940395355</v>
      </c>
      <c r="S2034" s="486"/>
      <c r="T2034">
        <v>77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1.1997800925925677</v>
      </c>
      <c r="Q2035" s="484">
        <f t="shared" ca="1" si="501"/>
        <v>1.1999189814814566</v>
      </c>
      <c r="R2035" s="486">
        <v>0.10999999940395355</v>
      </c>
      <c r="S2035" s="486"/>
      <c r="T2035">
        <v>77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1.2001967592592344</v>
      </c>
      <c r="Q2036" s="484">
        <f t="shared" ca="1" si="501"/>
        <v>1.2003703703703454</v>
      </c>
      <c r="R2036" s="486">
        <v>0.10999999940395355</v>
      </c>
      <c r="S2036" s="486"/>
      <c r="T2036">
        <v>77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1.2006134259259009</v>
      </c>
      <c r="Q2037" s="484">
        <f t="shared" ca="1" si="501"/>
        <v>1.200787037037012</v>
      </c>
      <c r="R2037" s="486">
        <v>0.10999999940395355</v>
      </c>
      <c r="S2037" s="486"/>
      <c r="T2037">
        <v>77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1.2010763888888638</v>
      </c>
      <c r="Q2038" s="484">
        <f t="shared" ca="1" si="501"/>
        <v>1.2012384259259008</v>
      </c>
      <c r="R2038" s="486">
        <v>0.10999999940395355</v>
      </c>
      <c r="S2038" s="486"/>
      <c r="T2038">
        <v>77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1.2015162037036786</v>
      </c>
      <c r="Q2039" s="484">
        <f t="shared" ca="1" si="501"/>
        <v>1.2016898148147896</v>
      </c>
      <c r="R2039" s="486">
        <v>0.10999999940395355</v>
      </c>
      <c r="S2039" s="486"/>
      <c r="T2039">
        <v>77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1.2019212962962711</v>
      </c>
      <c r="Q2040" s="484">
        <f t="shared" ca="1" si="501"/>
        <v>1.20206018518516</v>
      </c>
      <c r="R2040" s="486">
        <v>0.10999999940395355</v>
      </c>
      <c r="S2040" s="486"/>
      <c r="T2040">
        <v>77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1.2023379629629378</v>
      </c>
      <c r="Q2041" s="484">
        <f t="shared" ca="1" si="501"/>
        <v>1.2024884259259008</v>
      </c>
      <c r="R2041" s="486">
        <v>0.10999999940395355</v>
      </c>
      <c r="S2041" s="486"/>
      <c r="T2041">
        <v>77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1.2027662037036786</v>
      </c>
      <c r="Q2042" s="484">
        <f t="shared" ca="1" si="501"/>
        <v>1.2029282407407156</v>
      </c>
      <c r="R2042" s="486">
        <v>0.10999999940395355</v>
      </c>
      <c r="S2042" s="486"/>
      <c r="T2042">
        <v>77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1.2032060185184934</v>
      </c>
      <c r="Q2043" s="484">
        <f t="shared" ca="1" si="501"/>
        <v>1.2033449074073823</v>
      </c>
      <c r="R2043" s="486">
        <v>0.10999999940395355</v>
      </c>
      <c r="S2043" s="486"/>
      <c r="T2043">
        <v>77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1.2036226851851601</v>
      </c>
      <c r="Q2044" s="484">
        <f t="shared" ca="1" si="501"/>
        <v>1.203761574074049</v>
      </c>
      <c r="R2044" s="486">
        <v>0.10999999940395355</v>
      </c>
      <c r="S2044" s="486"/>
      <c r="T2044">
        <v>77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1.2040046296296045</v>
      </c>
      <c r="Q2045" s="484">
        <f t="shared" ca="1" si="501"/>
        <v>1.2041435185184934</v>
      </c>
      <c r="R2045" s="486">
        <v>0.10999999940395355</v>
      </c>
      <c r="S2045" s="486"/>
      <c r="T2045">
        <v>77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1.204398148148123</v>
      </c>
      <c r="Q2046" s="484">
        <f t="shared" ca="1" si="501"/>
        <v>1.2045370370370119</v>
      </c>
      <c r="R2046" s="486">
        <v>0.10999999940395355</v>
      </c>
      <c r="S2046" s="486"/>
      <c r="T2046">
        <v>77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1.2047800925925674</v>
      </c>
      <c r="Q2047" s="484">
        <f t="shared" ca="1" si="501"/>
        <v>1.2049189814814563</v>
      </c>
      <c r="R2047" s="486">
        <v>0.10999999940395355</v>
      </c>
      <c r="S2047" s="486"/>
      <c r="T2047">
        <v>77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1.2051736111110858</v>
      </c>
      <c r="Q2048" s="484">
        <f t="shared" ca="1" si="501"/>
        <v>1.2053472222221968</v>
      </c>
      <c r="R2048" s="486">
        <v>0.10999999940395355</v>
      </c>
      <c r="S2048" s="486"/>
      <c r="T2048">
        <v>77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1.2056249999999746</v>
      </c>
      <c r="Q2049" s="484">
        <f t="shared" ca="1" si="501"/>
        <v>1.2057870370370116</v>
      </c>
      <c r="R2049" s="486">
        <v>0.10999999940395355</v>
      </c>
      <c r="S2049" s="486"/>
      <c r="T2049">
        <v>77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1.2060763888888635</v>
      </c>
      <c r="Q2050" s="484">
        <f t="shared" ca="1" si="501"/>
        <v>1.2062499999999745</v>
      </c>
      <c r="R2050" s="486">
        <v>0.10999999940395355</v>
      </c>
      <c r="S2050" s="486"/>
      <c r="T2050">
        <v>77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1.206481481481456</v>
      </c>
      <c r="Q2051" s="484">
        <f t="shared" ca="1" si="501"/>
        <v>1.2066203703703449</v>
      </c>
      <c r="R2051" s="486">
        <v>0.10999999940395355</v>
      </c>
      <c r="S2051" s="486"/>
      <c r="T2051">
        <v>78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1.2068634259259003</v>
      </c>
      <c r="Q2052" s="484">
        <f t="shared" ca="1" si="501"/>
        <v>1.2070370370370114</v>
      </c>
      <c r="R2052" s="486">
        <v>0.10999999940395355</v>
      </c>
      <c r="S2052" s="486"/>
      <c r="T2052">
        <v>78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1.2072800925925669</v>
      </c>
      <c r="Q2053" s="484">
        <f t="shared" ca="1" si="501"/>
        <v>1.2074189814814558</v>
      </c>
      <c r="R2053" s="486">
        <v>0.10999999940395355</v>
      </c>
      <c r="S2053" s="486"/>
      <c r="T2053">
        <v>78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1.2076620370370112</v>
      </c>
      <c r="Q2054" s="484">
        <f t="shared" ca="1" si="501"/>
        <v>1.2078240740740482</v>
      </c>
      <c r="R2054" s="486">
        <v>0.10999999940395355</v>
      </c>
      <c r="S2054" s="486"/>
      <c r="T2054">
        <v>78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1.208090277777752</v>
      </c>
      <c r="Q2055" s="484">
        <f t="shared" ca="1" si="501"/>
        <v>1.208252314814789</v>
      </c>
      <c r="R2055" s="486">
        <v>0.10999999940395355</v>
      </c>
      <c r="S2055" s="486"/>
      <c r="T2055">
        <v>78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1.2084837962962705</v>
      </c>
      <c r="Q2056" s="484">
        <f t="shared" ca="1" si="501"/>
        <v>1.2086574074073815</v>
      </c>
      <c r="R2056" s="486">
        <v>0.10999999940395355</v>
      </c>
      <c r="S2056" s="486"/>
      <c r="T2056">
        <v>78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1.2089467592592333</v>
      </c>
      <c r="Q2057" s="484">
        <f t="shared" ca="1" si="501"/>
        <v>1.2090972222221963</v>
      </c>
      <c r="R2057" s="486">
        <v>0.10999999940395355</v>
      </c>
      <c r="S2057" s="486"/>
      <c r="T2057">
        <v>78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1.2093287037036777</v>
      </c>
      <c r="Q2058" s="484">
        <f t="shared" ca="1" si="501"/>
        <v>1.2094791666666407</v>
      </c>
      <c r="R2058" s="486">
        <v>0.10999999940395355</v>
      </c>
      <c r="S2058" s="486"/>
      <c r="T2058">
        <v>78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1.2097453703703445</v>
      </c>
      <c r="Q2059" s="484">
        <f t="shared" ca="1" si="501"/>
        <v>1.2099189814814555</v>
      </c>
      <c r="R2059" s="486">
        <v>0.10999999940395355</v>
      </c>
      <c r="S2059" s="486"/>
      <c r="T2059">
        <v>78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1.210162037037011</v>
      </c>
      <c r="Q2060" s="484">
        <f t="shared" ca="1" si="501"/>
        <v>1.2103124999999739</v>
      </c>
      <c r="R2060" s="486">
        <v>0.10999999940395355</v>
      </c>
      <c r="S2060" s="486"/>
      <c r="T2060">
        <v>78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1.2105902777777517</v>
      </c>
      <c r="Q2061" s="484">
        <f t="shared" ca="1" si="501"/>
        <v>1.2107523148147887</v>
      </c>
      <c r="R2061" s="486">
        <v>0.10999999940395355</v>
      </c>
      <c r="S2061" s="486"/>
      <c r="T2061">
        <v>78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1.2109837962962702</v>
      </c>
      <c r="Q2062" s="484">
        <f t="shared" ca="1" si="501"/>
        <v>1.2111574074073812</v>
      </c>
      <c r="R2062" s="486">
        <v>0.10999999940395355</v>
      </c>
      <c r="S2062" s="486"/>
      <c r="T2062">
        <v>78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1.2113888888888626</v>
      </c>
      <c r="Q2063" s="484">
        <f t="shared" ca="1" si="501"/>
        <v>1.2115509259258996</v>
      </c>
      <c r="R2063" s="486">
        <v>0.10999999940395355</v>
      </c>
      <c r="S2063" s="486"/>
      <c r="T2063">
        <v>78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1.2118055555555292</v>
      </c>
      <c r="Q2064" s="484">
        <f t="shared" ca="1" si="501"/>
        <v>1.2119560185184921</v>
      </c>
      <c r="R2064" s="486">
        <v>0.10999999940395355</v>
      </c>
      <c r="S2064" s="486"/>
      <c r="T2064">
        <v>78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1.2122222222221959</v>
      </c>
      <c r="Q2065" s="484">
        <f t="shared" ca="1" si="501"/>
        <v>1.2123958333333069</v>
      </c>
      <c r="R2065" s="486">
        <v>0.10999999940395355</v>
      </c>
      <c r="S2065" s="486"/>
      <c r="T2065">
        <v>78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1.2126851851851588</v>
      </c>
      <c r="Q2066" s="484">
        <f t="shared" ca="1" si="501"/>
        <v>1.2128356481481217</v>
      </c>
      <c r="R2066" s="486">
        <v>0.10999999940395355</v>
      </c>
      <c r="S2066" s="486"/>
      <c r="T2066">
        <v>78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1.2131249999999736</v>
      </c>
      <c r="Q2067" s="484">
        <f t="shared" ca="1" si="501"/>
        <v>1.2132638888888625</v>
      </c>
      <c r="R2067" s="486">
        <v>0.10999999940395355</v>
      </c>
      <c r="S2067" s="486"/>
      <c r="T2067">
        <v>78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1.2135532407407144</v>
      </c>
      <c r="Q2068" s="484">
        <f t="shared" ca="1" si="501"/>
        <v>1.2137037037036773</v>
      </c>
      <c r="R2068" s="486">
        <v>0.10999999940395355</v>
      </c>
      <c r="S2068" s="486"/>
      <c r="T2068">
        <v>78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1.2139699074073811</v>
      </c>
      <c r="Q2069" s="484">
        <f t="shared" ca="1" si="501"/>
        <v>1.214120370370344</v>
      </c>
      <c r="R2069" s="486">
        <v>0.10999999940395355</v>
      </c>
      <c r="S2069" s="486"/>
      <c r="T2069">
        <v>78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1.2144097222221959</v>
      </c>
      <c r="Q2070" s="484">
        <f t="shared" ca="1" si="501"/>
        <v>1.2145601851851588</v>
      </c>
      <c r="R2070" s="486">
        <v>0.10999999940395355</v>
      </c>
      <c r="S2070" s="486"/>
      <c r="T2070">
        <v>78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1.2148495370370107</v>
      </c>
      <c r="Q2071" s="484">
        <f t="shared" ca="1" si="501"/>
        <v>1.2149999999999737</v>
      </c>
      <c r="R2071" s="486">
        <v>0.10999999940395355</v>
      </c>
      <c r="S2071" s="486"/>
      <c r="T2071">
        <v>78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1.2152430555555291</v>
      </c>
      <c r="Q2072" s="484">
        <f t="shared" ca="1" si="501"/>
        <v>1.215381944444418</v>
      </c>
      <c r="R2072" s="486">
        <v>0.10999999940395355</v>
      </c>
      <c r="S2072" s="486"/>
      <c r="T2072">
        <v>78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1.2156249999999735</v>
      </c>
      <c r="Q2073" s="484">
        <f t="shared" ca="1" si="501"/>
        <v>1.2157986111110846</v>
      </c>
      <c r="R2073" s="486">
        <v>0.10999999940395355</v>
      </c>
      <c r="S2073" s="486"/>
      <c r="T2073">
        <v>78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1.2160532407407141</v>
      </c>
      <c r="Q2074" s="484">
        <f t="shared" ca="1" si="501"/>
        <v>1.216192129629603</v>
      </c>
      <c r="R2074" s="486">
        <v>0.10999999940395355</v>
      </c>
      <c r="S2074" s="486"/>
      <c r="T2074">
        <v>78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1.2164467592592325</v>
      </c>
      <c r="Q2075" s="484">
        <f t="shared" ca="1" si="501"/>
        <v>1.2165972222221955</v>
      </c>
      <c r="R2075" s="486">
        <v>0.10999999940395355</v>
      </c>
      <c r="S2075" s="486"/>
      <c r="T2075">
        <v>78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1.216851851851825</v>
      </c>
      <c r="Q2076" s="484">
        <f t="shared" ca="1" si="501"/>
        <v>1.217025462962936</v>
      </c>
      <c r="R2076" s="486">
        <v>0.10999999940395355</v>
      </c>
      <c r="S2076" s="486"/>
      <c r="T2076">
        <v>79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1.2172685185184915</v>
      </c>
      <c r="Q2077" s="484">
        <f t="shared" ca="1" si="501"/>
        <v>1.2174305555555285</v>
      </c>
      <c r="R2077" s="486">
        <v>0.10999999940395355</v>
      </c>
      <c r="S2077" s="486"/>
      <c r="T2077">
        <v>79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1.2176620370370099</v>
      </c>
      <c r="Q2078" s="484">
        <f t="shared" ca="1" si="501"/>
        <v>1.2178124999999729</v>
      </c>
      <c r="R2078" s="486">
        <v>0.10999999940395355</v>
      </c>
      <c r="S2078" s="486"/>
      <c r="T2078">
        <v>79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1.2180902777777507</v>
      </c>
      <c r="Q2079" s="484">
        <f t="shared" ca="1" si="501"/>
        <v>1.2182407407407136</v>
      </c>
      <c r="R2079" s="486">
        <v>0.10999999940395355</v>
      </c>
      <c r="S2079" s="486"/>
      <c r="T2079">
        <v>79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1.2185069444444174</v>
      </c>
      <c r="Q2080" s="484">
        <f t="shared" ca="1" si="501"/>
        <v>1.2186574074073804</v>
      </c>
      <c r="R2080" s="486">
        <v>0.10999999940395355</v>
      </c>
      <c r="S2080" s="486"/>
      <c r="T2080">
        <v>79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1.2189120370370099</v>
      </c>
      <c r="Q2081" s="484">
        <f t="shared" ca="1" si="501"/>
        <v>1.2190509259258988</v>
      </c>
      <c r="R2081" s="486">
        <v>0.10999999940395355</v>
      </c>
      <c r="S2081" s="486"/>
      <c r="T2081">
        <v>79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1.2192939814814543</v>
      </c>
      <c r="Q2082" s="484">
        <f t="shared" ca="1" si="501"/>
        <v>1.2194675925925653</v>
      </c>
      <c r="R2082" s="486">
        <v>0.10999999940395355</v>
      </c>
      <c r="S2082" s="486"/>
      <c r="T2082">
        <v>79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1.2197337962962691</v>
      </c>
      <c r="Q2083" s="484">
        <f t="shared" ca="1" si="501"/>
        <v>1.219872685185158</v>
      </c>
      <c r="R2083" s="486">
        <v>0.10999999940395355</v>
      </c>
      <c r="S2083" s="486"/>
      <c r="T2083">
        <v>79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1.2201504629629358</v>
      </c>
      <c r="Q2084" s="484">
        <f t="shared" ref="Q2084:Q2147" ca="1" si="516">P2084+TIME(0,0,RANDBETWEEN(12,15))</f>
        <v>1.2202893518518247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1.2205324074073802</v>
      </c>
      <c r="Q2085" s="484">
        <f t="shared" ca="1" si="516"/>
        <v>1.2206944444444172</v>
      </c>
      <c r="R2085" s="486">
        <v>0.10999999940395355</v>
      </c>
      <c r="S2085" s="486"/>
      <c r="T2085">
        <v>79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1.2209490740740467</v>
      </c>
      <c r="Q2086" s="484">
        <f t="shared" ca="1" si="516"/>
        <v>1.2210879629629356</v>
      </c>
      <c r="R2086" s="486">
        <v>0.10999999940395355</v>
      </c>
      <c r="S2086" s="486"/>
      <c r="T2086">
        <v>79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1.2213773148147875</v>
      </c>
      <c r="Q2087" s="484">
        <f t="shared" ca="1" si="516"/>
        <v>1.2215277777777505</v>
      </c>
      <c r="R2087" s="486">
        <v>0.10999999940395355</v>
      </c>
      <c r="S2087" s="486"/>
      <c r="T2087">
        <v>79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1.2217708333333059</v>
      </c>
      <c r="Q2088" s="484">
        <f t="shared" ca="1" si="516"/>
        <v>1.2219212962962689</v>
      </c>
      <c r="R2088" s="486">
        <v>0.10999999940395355</v>
      </c>
      <c r="S2088" s="486"/>
      <c r="T2088">
        <v>79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1.2221527777777503</v>
      </c>
      <c r="Q2089" s="484">
        <f t="shared" ca="1" si="516"/>
        <v>1.2223263888888614</v>
      </c>
      <c r="R2089" s="486">
        <v>0.10999999940395355</v>
      </c>
      <c r="S2089" s="486"/>
      <c r="T2089">
        <v>79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1.2225578703703428</v>
      </c>
      <c r="Q2090" s="484">
        <f t="shared" ca="1" si="516"/>
        <v>1.2227199074073798</v>
      </c>
      <c r="R2090" s="486">
        <v>0.10999999940395355</v>
      </c>
      <c r="S2090" s="486"/>
      <c r="T2090">
        <v>79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1.2229976851851576</v>
      </c>
      <c r="Q2091" s="484">
        <f t="shared" ca="1" si="516"/>
        <v>1.2231365740740465</v>
      </c>
      <c r="R2091" s="486">
        <v>0.10999999940395355</v>
      </c>
      <c r="S2091" s="486"/>
      <c r="T2091">
        <v>79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1.223391203703676</v>
      </c>
      <c r="Q2092" s="484">
        <f t="shared" ca="1" si="516"/>
        <v>1.2235648148147871</v>
      </c>
      <c r="R2092" s="486">
        <v>0.10999999940395355</v>
      </c>
      <c r="S2092" s="486"/>
      <c r="T2092">
        <v>79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1.2238194444444166</v>
      </c>
      <c r="Q2093" s="484">
        <f t="shared" ca="1" si="516"/>
        <v>1.2239699074073795</v>
      </c>
      <c r="R2093" s="486">
        <v>0.10999999940395355</v>
      </c>
      <c r="S2093" s="486"/>
      <c r="T2093">
        <v>79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1.2242476851851574</v>
      </c>
      <c r="Q2094" s="484">
        <f t="shared" ca="1" si="516"/>
        <v>1.2244212962962684</v>
      </c>
      <c r="R2094" s="486">
        <v>0.10999999940395355</v>
      </c>
      <c r="S2094" s="486"/>
      <c r="T2094">
        <v>79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1.2246874999999722</v>
      </c>
      <c r="Q2095" s="484">
        <f t="shared" ca="1" si="516"/>
        <v>1.2248263888888611</v>
      </c>
      <c r="R2095" s="486">
        <v>0.10999999940395355</v>
      </c>
      <c r="S2095" s="486"/>
      <c r="T2095">
        <v>79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1.2250578703703425</v>
      </c>
      <c r="Q2096" s="484">
        <f t="shared" ca="1" si="516"/>
        <v>1.2251967592592314</v>
      </c>
      <c r="R2096" s="486">
        <v>0.10999999940395355</v>
      </c>
      <c r="S2096" s="486"/>
      <c r="T2096">
        <v>79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1.2254629629629352</v>
      </c>
      <c r="Q2097" s="484">
        <f t="shared" ca="1" si="516"/>
        <v>1.2256018518518241</v>
      </c>
      <c r="R2097" s="486">
        <v>0.10999999940395355</v>
      </c>
      <c r="S2097" s="486"/>
      <c r="T2097">
        <v>79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1.225879629629602</v>
      </c>
      <c r="Q2098" s="484">
        <f t="shared" ca="1" si="516"/>
        <v>1.2260416666666389</v>
      </c>
      <c r="R2098" s="486">
        <v>0.10999999940395355</v>
      </c>
      <c r="S2098" s="486"/>
      <c r="T2098">
        <v>79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1.2262962962962685</v>
      </c>
      <c r="Q2099" s="484">
        <f t="shared" ca="1" si="516"/>
        <v>1.2264583333333055</v>
      </c>
      <c r="R2099" s="486">
        <v>0.10999999940395355</v>
      </c>
      <c r="S2099" s="486"/>
      <c r="T2099">
        <v>79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1.226712962962935</v>
      </c>
      <c r="Q2100" s="484">
        <f t="shared" ca="1" si="516"/>
        <v>1.2268634259258979</v>
      </c>
      <c r="R2100" s="486">
        <v>0.10999999940395355</v>
      </c>
      <c r="S2100" s="486"/>
      <c r="T2100">
        <v>80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1.2270949074073794</v>
      </c>
      <c r="Q2101" s="484">
        <f t="shared" ca="1" si="516"/>
        <v>1.2272453703703423</v>
      </c>
      <c r="R2101" s="486">
        <v>0.10999999940395355</v>
      </c>
      <c r="S2101" s="486"/>
      <c r="T2101">
        <v>80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1.2275347222221942</v>
      </c>
      <c r="Q2102" s="484">
        <f t="shared" ca="1" si="516"/>
        <v>1.2276967592592312</v>
      </c>
      <c r="R2102" s="486">
        <v>0.10999999940395355</v>
      </c>
      <c r="S2102" s="486"/>
      <c r="T2102">
        <v>80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1.2279398148147866</v>
      </c>
      <c r="Q2103" s="484">
        <f t="shared" ca="1" si="516"/>
        <v>1.2280787037036756</v>
      </c>
      <c r="R2103" s="486">
        <v>0.10999999940395355</v>
      </c>
      <c r="S2103" s="486"/>
      <c r="T2103">
        <v>80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1.2283333333333051</v>
      </c>
      <c r="Q2104" s="484">
        <f t="shared" ca="1" si="516"/>
        <v>1.228483796296268</v>
      </c>
      <c r="R2104" s="486">
        <v>0.10999999940395355</v>
      </c>
      <c r="S2104" s="486"/>
      <c r="T2104">
        <v>80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1.2287384259258975</v>
      </c>
      <c r="Q2105" s="484">
        <f t="shared" ca="1" si="516"/>
        <v>1.2289004629629345</v>
      </c>
      <c r="R2105" s="486">
        <v>0.10999999940395355</v>
      </c>
      <c r="S2105" s="486"/>
      <c r="T2105">
        <v>80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1.229131944444416</v>
      </c>
      <c r="Q2106" s="484">
        <f t="shared" ca="1" si="516"/>
        <v>1.229305555555527</v>
      </c>
      <c r="R2106" s="486">
        <v>0.10999999940395355</v>
      </c>
      <c r="S2106" s="486"/>
      <c r="T2106">
        <v>80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1.2295717592592308</v>
      </c>
      <c r="Q2107" s="484">
        <f t="shared" ca="1" si="516"/>
        <v>1.2297453703703418</v>
      </c>
      <c r="R2107" s="486">
        <v>0.10999999940395355</v>
      </c>
      <c r="S2107" s="486"/>
      <c r="T2107">
        <v>80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1.2300115740740456</v>
      </c>
      <c r="Q2108" s="484">
        <f t="shared" ca="1" si="516"/>
        <v>1.2301620370370085</v>
      </c>
      <c r="R2108" s="486">
        <v>0.10999999940395355</v>
      </c>
      <c r="S2108" s="486"/>
      <c r="T2108">
        <v>80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1.2304282407407123</v>
      </c>
      <c r="Q2109" s="484">
        <f t="shared" ca="1" si="516"/>
        <v>1.2306018518518234</v>
      </c>
      <c r="R2109" s="486">
        <v>0.10999999940395355</v>
      </c>
      <c r="S2109" s="486"/>
      <c r="T2109">
        <v>80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1.2308333333333048</v>
      </c>
      <c r="Q2110" s="484">
        <f t="shared" ca="1" si="516"/>
        <v>1.2309953703703418</v>
      </c>
      <c r="R2110" s="486">
        <v>0.10999999940395355</v>
      </c>
      <c r="S2110" s="486"/>
      <c r="T2110">
        <v>80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1.2312499999999713</v>
      </c>
      <c r="Q2111" s="484">
        <f t="shared" ca="1" si="516"/>
        <v>1.2314004629629343</v>
      </c>
      <c r="R2111" s="486">
        <v>0.10999999940395355</v>
      </c>
      <c r="S2111" s="486"/>
      <c r="T2111">
        <v>80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1.2316550925925638</v>
      </c>
      <c r="Q2112" s="484">
        <f t="shared" ca="1" si="516"/>
        <v>1.2317939814814527</v>
      </c>
      <c r="R2112" s="486">
        <v>0.10999999940395355</v>
      </c>
      <c r="S2112" s="486"/>
      <c r="T2112">
        <v>80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1.2320717592592305</v>
      </c>
      <c r="Q2113" s="484">
        <f t="shared" ca="1" si="516"/>
        <v>1.2322222222221935</v>
      </c>
      <c r="R2113" s="486">
        <v>0.10999999940395355</v>
      </c>
      <c r="S2113" s="486"/>
      <c r="T2113">
        <v>80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1.2324884259258972</v>
      </c>
      <c r="Q2114" s="484">
        <f t="shared" ca="1" si="516"/>
        <v>1.2326620370370083</v>
      </c>
      <c r="R2114" s="486">
        <v>0.10999999940395355</v>
      </c>
      <c r="S2114" s="486"/>
      <c r="T2114">
        <v>80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1.2329513888888601</v>
      </c>
      <c r="Q2115" s="484">
        <f t="shared" ca="1" si="516"/>
        <v>1.2331134259258971</v>
      </c>
      <c r="R2115" s="486">
        <v>0.10999999940395355</v>
      </c>
      <c r="S2115" s="486"/>
      <c r="T2115">
        <v>80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1.2333680555555266</v>
      </c>
      <c r="Q2116" s="484">
        <f t="shared" ca="1" si="516"/>
        <v>1.2335300925925636</v>
      </c>
      <c r="R2116" s="486">
        <v>0.10999999940395355</v>
      </c>
      <c r="S2116" s="486"/>
      <c r="T2116">
        <v>80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1.2337962962962674</v>
      </c>
      <c r="Q2117" s="484">
        <f t="shared" ca="1" si="516"/>
        <v>1.2339699074073784</v>
      </c>
      <c r="R2117" s="486">
        <v>0.10999999940395355</v>
      </c>
      <c r="S2117" s="486"/>
      <c r="T2117">
        <v>80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1.2342476851851563</v>
      </c>
      <c r="Q2118" s="484">
        <f t="shared" ca="1" si="516"/>
        <v>1.2344097222221933</v>
      </c>
      <c r="R2118" s="486">
        <v>0.10999999940395355</v>
      </c>
      <c r="S2118" s="486"/>
      <c r="T2118">
        <v>80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1.2346874999999711</v>
      </c>
      <c r="Q2119" s="484">
        <f t="shared" ca="1" si="516"/>
        <v>1.2348611111110821</v>
      </c>
      <c r="R2119" s="486">
        <v>0.10999999940395355</v>
      </c>
      <c r="S2119" s="486"/>
      <c r="T2119">
        <v>80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1.2351157407407116</v>
      </c>
      <c r="Q2120" s="484">
        <f t="shared" ca="1" si="516"/>
        <v>1.2352777777777486</v>
      </c>
      <c r="R2120" s="486">
        <v>0.10999999940395355</v>
      </c>
      <c r="S2120" s="486"/>
      <c r="T2120">
        <v>80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1.2355671296296005</v>
      </c>
      <c r="Q2121" s="484">
        <f t="shared" ca="1" si="516"/>
        <v>1.2357407407407115</v>
      </c>
      <c r="R2121" s="486">
        <v>0.10999999940395355</v>
      </c>
      <c r="S2121" s="486"/>
      <c r="T2121">
        <v>80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1.2360069444444153</v>
      </c>
      <c r="Q2122" s="484">
        <f t="shared" ca="1" si="516"/>
        <v>1.2361689814814523</v>
      </c>
      <c r="R2122" s="486">
        <v>0.10999999940395355</v>
      </c>
      <c r="S2122" s="486"/>
      <c r="T2122">
        <v>80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1.2364583333333041</v>
      </c>
      <c r="Q2123" s="484">
        <f t="shared" ca="1" si="516"/>
        <v>1.2366319444444152</v>
      </c>
      <c r="R2123" s="486">
        <v>0.10999999940395355</v>
      </c>
      <c r="S2123" s="486"/>
      <c r="T2123">
        <v>80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1.236921296296267</v>
      </c>
      <c r="Q2124" s="484">
        <f t="shared" ca="1" si="516"/>
        <v>1.2370601851851559</v>
      </c>
      <c r="R2124" s="486">
        <v>0.10999999940395355</v>
      </c>
      <c r="S2124" s="486"/>
      <c r="T2124">
        <v>80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1.2373032407407114</v>
      </c>
      <c r="Q2125" s="484">
        <f t="shared" ca="1" si="516"/>
        <v>1.2374537037036744</v>
      </c>
      <c r="R2125" s="486">
        <v>0.10999999940395355</v>
      </c>
      <c r="S2125" s="486"/>
      <c r="T2125">
        <v>81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1.2376851851851558</v>
      </c>
      <c r="Q2126" s="484">
        <f t="shared" ca="1" si="516"/>
        <v>1.2378240740740447</v>
      </c>
      <c r="R2126" s="486">
        <v>0.10999999940395355</v>
      </c>
      <c r="S2126" s="486"/>
      <c r="T2126">
        <v>81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1.2380555555555262</v>
      </c>
      <c r="Q2127" s="484">
        <f t="shared" ca="1" si="516"/>
        <v>1.2382060185184891</v>
      </c>
      <c r="R2127" s="486">
        <v>0.10999999940395355</v>
      </c>
      <c r="S2127" s="486"/>
      <c r="T2127">
        <v>81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1.2384837962962669</v>
      </c>
      <c r="Q2128" s="484">
        <f t="shared" ca="1" si="516"/>
        <v>1.2386458333333039</v>
      </c>
      <c r="R2128" s="486">
        <v>0.10999999940395355</v>
      </c>
      <c r="S2128" s="486"/>
      <c r="T2128">
        <v>81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1.2388773148147854</v>
      </c>
      <c r="Q2129" s="484">
        <f t="shared" ca="1" si="516"/>
        <v>1.2390509259258964</v>
      </c>
      <c r="R2129" s="486">
        <v>0.10999999940395355</v>
      </c>
      <c r="S2129" s="486"/>
      <c r="T2129">
        <v>81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1.2393171296296002</v>
      </c>
      <c r="Q2130" s="484">
        <f t="shared" ca="1" si="516"/>
        <v>1.2394791666666372</v>
      </c>
      <c r="R2130" s="486">
        <v>0.10999999940395355</v>
      </c>
      <c r="S2130" s="486"/>
      <c r="T2130">
        <v>81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1.2397106481481186</v>
      </c>
      <c r="Q2131" s="484">
        <f t="shared" ca="1" si="516"/>
        <v>1.2398726851851556</v>
      </c>
      <c r="R2131" s="486">
        <v>0.10999999940395355</v>
      </c>
      <c r="S2131" s="486"/>
      <c r="T2131">
        <v>81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1.2401504629629334</v>
      </c>
      <c r="Q2132" s="484">
        <f t="shared" ca="1" si="516"/>
        <v>1.2403009259258964</v>
      </c>
      <c r="R2132" s="486">
        <v>0.10999999940395355</v>
      </c>
      <c r="S2132" s="486"/>
      <c r="T2132">
        <v>81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1.2405555555555259</v>
      </c>
      <c r="Q2133" s="484">
        <f t="shared" ca="1" si="516"/>
        <v>1.2407060185184888</v>
      </c>
      <c r="R2133" s="486">
        <v>0.10999999940395355</v>
      </c>
      <c r="S2133" s="486"/>
      <c r="T2133">
        <v>81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1.2409722222221926</v>
      </c>
      <c r="Q2134" s="484">
        <f t="shared" ca="1" si="516"/>
        <v>1.2411342592592296</v>
      </c>
      <c r="R2134" s="486">
        <v>0.10999999940395355</v>
      </c>
      <c r="S2134" s="486"/>
      <c r="T2134">
        <v>81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1.2413888888888591</v>
      </c>
      <c r="Q2135" s="484">
        <f t="shared" ca="1" si="516"/>
        <v>1.2415624999999701</v>
      </c>
      <c r="R2135" s="486">
        <v>0.10999999940395355</v>
      </c>
      <c r="S2135" s="486"/>
      <c r="T2135">
        <v>81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1.2418287037036739</v>
      </c>
      <c r="Q2136" s="484">
        <f t="shared" ca="1" si="516"/>
        <v>1.2419907407407109</v>
      </c>
      <c r="R2136" s="486">
        <v>0.10999999940395355</v>
      </c>
      <c r="S2136" s="486"/>
      <c r="T2136">
        <v>81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1.2422685185184887</v>
      </c>
      <c r="Q2137" s="484">
        <f t="shared" ca="1" si="516"/>
        <v>1.2424305555555257</v>
      </c>
      <c r="R2137" s="486">
        <v>0.10999999940395355</v>
      </c>
      <c r="S2137" s="486"/>
      <c r="T2137">
        <v>81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1.2426620370370072</v>
      </c>
      <c r="Q2138" s="484">
        <f t="shared" ca="1" si="516"/>
        <v>1.2428240740740442</v>
      </c>
      <c r="R2138" s="486">
        <v>0.10999999940395355</v>
      </c>
      <c r="S2138" s="486"/>
      <c r="T2138">
        <v>81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1.243113425925896</v>
      </c>
      <c r="Q2139" s="484">
        <f t="shared" ca="1" si="516"/>
        <v>1.243275462962933</v>
      </c>
      <c r="R2139" s="486">
        <v>0.10999999940395355</v>
      </c>
      <c r="S2139" s="486"/>
      <c r="T2139">
        <v>81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1.2435069444444145</v>
      </c>
      <c r="Q2140" s="484">
        <f t="shared" ca="1" si="516"/>
        <v>1.2436805555555255</v>
      </c>
      <c r="R2140" s="486">
        <v>0.10999999940395355</v>
      </c>
      <c r="S2140" s="486"/>
      <c r="T2140">
        <v>81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1.2439699074073773</v>
      </c>
      <c r="Q2141" s="484">
        <f t="shared" ca="1" si="516"/>
        <v>1.2441203703703403</v>
      </c>
      <c r="R2141" s="486">
        <v>0.10999999940395355</v>
      </c>
      <c r="S2141" s="486"/>
      <c r="T2141">
        <v>81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1.2443865740740441</v>
      </c>
      <c r="Q2142" s="484">
        <f t="shared" ca="1" si="516"/>
        <v>1.2445486111110811</v>
      </c>
      <c r="R2142" s="486">
        <v>0.10999999940395355</v>
      </c>
      <c r="S2142" s="486"/>
      <c r="T2142">
        <v>81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1.2447916666666365</v>
      </c>
      <c r="Q2143" s="484">
        <f t="shared" ca="1" si="516"/>
        <v>1.2449537037036735</v>
      </c>
      <c r="R2143" s="486">
        <v>0.10999999940395355</v>
      </c>
      <c r="S2143" s="486"/>
      <c r="T2143">
        <v>81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1.2452199074073773</v>
      </c>
      <c r="Q2144" s="484">
        <f t="shared" ca="1" si="516"/>
        <v>1.2453935185184883</v>
      </c>
      <c r="R2144" s="486">
        <v>0.10999999940395355</v>
      </c>
      <c r="S2144" s="486"/>
      <c r="T2144">
        <v>81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1.2456249999999698</v>
      </c>
      <c r="Q2145" s="484">
        <f t="shared" ca="1" si="516"/>
        <v>1.2457870370370068</v>
      </c>
      <c r="R2145" s="486">
        <v>0.10999999940395355</v>
      </c>
      <c r="S2145" s="486"/>
      <c r="T2145">
        <v>81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1.2460185185184882</v>
      </c>
      <c r="Q2146" s="484">
        <f t="shared" ca="1" si="516"/>
        <v>1.2461574074073771</v>
      </c>
      <c r="R2146" s="486">
        <v>0.10999999940395355</v>
      </c>
      <c r="S2146" s="486"/>
      <c r="T2146">
        <v>81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1.2464004629629326</v>
      </c>
      <c r="Q2147" s="484">
        <f t="shared" ca="1" si="516"/>
        <v>1.2465740740740436</v>
      </c>
      <c r="R2147" s="486">
        <v>0.10999999940395355</v>
      </c>
      <c r="S2147" s="486"/>
      <c r="T2147">
        <v>81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1.2468287037036732</v>
      </c>
      <c r="Q2148" s="484">
        <f t="shared" ref="Q2148:Q2211" ca="1" si="531">P2148+TIME(0,0,RANDBETWEEN(12,15))</f>
        <v>1.2469675925925621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1.2472222222221916</v>
      </c>
      <c r="Q2149" s="484">
        <f t="shared" ca="1" si="531"/>
        <v>1.2473842592592286</v>
      </c>
      <c r="R2149" s="486">
        <v>0.10999999940395355</v>
      </c>
      <c r="S2149" s="486"/>
      <c r="T2149">
        <v>82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1.2476736111110804</v>
      </c>
      <c r="Q2150" s="484">
        <f t="shared" ca="1" si="531"/>
        <v>1.2478240740740434</v>
      </c>
      <c r="R2150" s="486">
        <v>0.10999999940395355</v>
      </c>
      <c r="S2150" s="486"/>
      <c r="T2150">
        <v>82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1.2480671296295989</v>
      </c>
      <c r="Q2151" s="484">
        <f t="shared" ca="1" si="531"/>
        <v>1.2482291666666359</v>
      </c>
      <c r="R2151" s="486">
        <v>0.10999999940395355</v>
      </c>
      <c r="S2151" s="486"/>
      <c r="T2151">
        <v>82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1.2485069444444137</v>
      </c>
      <c r="Q2152" s="484">
        <f t="shared" ca="1" si="531"/>
        <v>1.2486574074073766</v>
      </c>
      <c r="R2152" s="486">
        <v>0.10999999940395355</v>
      </c>
      <c r="S2152" s="486"/>
      <c r="T2152">
        <v>82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1.2489004629629321</v>
      </c>
      <c r="Q2153" s="484">
        <f t="shared" ca="1" si="531"/>
        <v>1.249039351851821</v>
      </c>
      <c r="R2153" s="486">
        <v>0.10999999940395355</v>
      </c>
      <c r="S2153" s="486"/>
      <c r="T2153">
        <v>82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1.2492824074073765</v>
      </c>
      <c r="Q2154" s="484">
        <f t="shared" ca="1" si="531"/>
        <v>1.2494444444444135</v>
      </c>
      <c r="R2154" s="486">
        <v>0.10999999940395355</v>
      </c>
      <c r="S2154" s="486"/>
      <c r="T2154">
        <v>82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1.249699074074043</v>
      </c>
      <c r="Q2155" s="484">
        <f t="shared" ca="1" si="531"/>
        <v>1.249849537037006</v>
      </c>
      <c r="R2155" s="486">
        <v>0.10999999940395355</v>
      </c>
      <c r="S2155" s="486"/>
      <c r="T2155">
        <v>82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1.2501273148147838</v>
      </c>
      <c r="Q2156" s="484">
        <f t="shared" ca="1" si="531"/>
        <v>1.2503009259258948</v>
      </c>
      <c r="R2156" s="486">
        <v>0.10999999940395355</v>
      </c>
      <c r="S2156" s="486"/>
      <c r="T2156">
        <v>82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1.2505902777777467</v>
      </c>
      <c r="Q2157" s="484">
        <f t="shared" ca="1" si="531"/>
        <v>1.2507523148147837</v>
      </c>
      <c r="R2157" s="486">
        <v>0.10999999940395355</v>
      </c>
      <c r="S2157" s="486"/>
      <c r="T2157">
        <v>82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1.2509953703703391</v>
      </c>
      <c r="Q2158" s="484">
        <f t="shared" ca="1" si="531"/>
        <v>1.2511458333333021</v>
      </c>
      <c r="R2158" s="486">
        <v>0.10999999940395355</v>
      </c>
      <c r="S2158" s="486"/>
      <c r="T2158">
        <v>82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1.2513888888888576</v>
      </c>
      <c r="Q2159" s="484">
        <f t="shared" ca="1" si="531"/>
        <v>1.2515624999999686</v>
      </c>
      <c r="R2159" s="486">
        <v>0.10999999940395355</v>
      </c>
      <c r="S2159" s="486"/>
      <c r="T2159">
        <v>82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1.2518518518518205</v>
      </c>
      <c r="Q2160" s="484">
        <f t="shared" ca="1" si="531"/>
        <v>1.2520254629629315</v>
      </c>
      <c r="R2160" s="486">
        <v>0.10999999940395355</v>
      </c>
      <c r="S2160" s="486"/>
      <c r="T2160">
        <v>82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1.2522569444444129</v>
      </c>
      <c r="Q2161" s="484">
        <f t="shared" ca="1" si="531"/>
        <v>1.2523958333333018</v>
      </c>
      <c r="R2161" s="486">
        <v>0.10999999940395355</v>
      </c>
      <c r="S2161" s="486"/>
      <c r="T2161">
        <v>82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1.2526851851851537</v>
      </c>
      <c r="Q2162" s="484">
        <f t="shared" ca="1" si="531"/>
        <v>1.2528356481481167</v>
      </c>
      <c r="R2162" s="486">
        <v>0.10999999940395355</v>
      </c>
      <c r="S2162" s="486"/>
      <c r="T2162">
        <v>82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1.2530787037036721</v>
      </c>
      <c r="Q2163" s="484">
        <f t="shared" ca="1" si="531"/>
        <v>1.253217592592561</v>
      </c>
      <c r="R2163" s="486">
        <v>0.10999999940395355</v>
      </c>
      <c r="S2163" s="486"/>
      <c r="T2163">
        <v>82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1.2534722222221906</v>
      </c>
      <c r="Q2164" s="484">
        <f t="shared" ca="1" si="531"/>
        <v>1.2536111111110795</v>
      </c>
      <c r="R2164" s="486">
        <v>0.10999999940395355</v>
      </c>
      <c r="S2164" s="486"/>
      <c r="T2164">
        <v>82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1.2538773148147833</v>
      </c>
      <c r="Q2165" s="484">
        <f t="shared" ca="1" si="531"/>
        <v>1.2540277777777462</v>
      </c>
      <c r="R2165" s="486">
        <v>0.10999999940395355</v>
      </c>
      <c r="S2165" s="486"/>
      <c r="T2165">
        <v>82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1.2542824074073757</v>
      </c>
      <c r="Q2166" s="484">
        <f t="shared" ca="1" si="531"/>
        <v>1.2544212962962646</v>
      </c>
      <c r="R2166" s="486">
        <v>0.10999999940395355</v>
      </c>
      <c r="S2166" s="486"/>
      <c r="T2166">
        <v>82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1.2546643518518201</v>
      </c>
      <c r="Q2167" s="484">
        <f t="shared" ca="1" si="531"/>
        <v>1.2548379629629312</v>
      </c>
      <c r="R2167" s="486">
        <v>0.10999999940395355</v>
      </c>
      <c r="S2167" s="486"/>
      <c r="T2167">
        <v>82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1.2551041666666349</v>
      </c>
      <c r="Q2168" s="484">
        <f t="shared" ca="1" si="531"/>
        <v>1.2552546296295979</v>
      </c>
      <c r="R2168" s="486">
        <v>0.10999999940395355</v>
      </c>
      <c r="S2168" s="486"/>
      <c r="T2168">
        <v>82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1.2555324074073757</v>
      </c>
      <c r="Q2169" s="484">
        <f t="shared" ca="1" si="531"/>
        <v>1.2556944444444127</v>
      </c>
      <c r="R2169" s="486">
        <v>0.10999999940395355</v>
      </c>
      <c r="S2169" s="486"/>
      <c r="T2169">
        <v>82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1.2559490740740422</v>
      </c>
      <c r="Q2170" s="484">
        <f t="shared" ca="1" si="531"/>
        <v>1.2560879629629311</v>
      </c>
      <c r="R2170" s="486">
        <v>0.10999999940395355</v>
      </c>
      <c r="S2170" s="486"/>
      <c r="T2170">
        <v>82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1.2563194444444126</v>
      </c>
      <c r="Q2171" s="484">
        <f t="shared" ca="1" si="531"/>
        <v>1.2564583333333015</v>
      </c>
      <c r="R2171" s="486">
        <v>0.10999999940395355</v>
      </c>
      <c r="S2171" s="486"/>
      <c r="T2171">
        <v>82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1.256701388888857</v>
      </c>
      <c r="Q2172" s="484">
        <f t="shared" ca="1" si="531"/>
        <v>1.2568402777777459</v>
      </c>
      <c r="R2172" s="486">
        <v>0.10999999940395355</v>
      </c>
      <c r="S2172" s="486"/>
      <c r="T2172">
        <v>82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1.2571180555555237</v>
      </c>
      <c r="Q2173" s="484">
        <f t="shared" ca="1" si="531"/>
        <v>1.2572685185184866</v>
      </c>
      <c r="R2173" s="486">
        <v>0.10999999940395355</v>
      </c>
      <c r="S2173" s="486"/>
      <c r="T2173">
        <v>82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1.2574999999999681</v>
      </c>
      <c r="Q2174" s="484">
        <f t="shared" ca="1" si="531"/>
        <v>1.257650462962931</v>
      </c>
      <c r="R2174" s="486">
        <v>0.10999999940395355</v>
      </c>
      <c r="S2174" s="486"/>
      <c r="T2174">
        <v>83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1.2578819444444125</v>
      </c>
      <c r="Q2175" s="484">
        <f t="shared" ca="1" si="531"/>
        <v>1.2580324074073754</v>
      </c>
      <c r="R2175" s="486">
        <v>0.10999999940395355</v>
      </c>
      <c r="S2175" s="486"/>
      <c r="T2175">
        <v>83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1.2582754629629309</v>
      </c>
      <c r="Q2176" s="484">
        <f t="shared" ca="1" si="531"/>
        <v>1.2584374999999679</v>
      </c>
      <c r="R2176" s="486">
        <v>0.10999999940395355</v>
      </c>
      <c r="S2176" s="486"/>
      <c r="T2176">
        <v>83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1.2586921296295974</v>
      </c>
      <c r="Q2177" s="484">
        <f t="shared" ca="1" si="531"/>
        <v>1.2588425925925604</v>
      </c>
      <c r="R2177" s="486">
        <v>0.10999999940395355</v>
      </c>
      <c r="S2177" s="486"/>
      <c r="T2177">
        <v>83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1.2591203703703382</v>
      </c>
      <c r="Q2178" s="484">
        <f t="shared" ca="1" si="531"/>
        <v>1.2592592592592271</v>
      </c>
      <c r="R2178" s="486">
        <v>0.10999999940395355</v>
      </c>
      <c r="S2178" s="486"/>
      <c r="T2178">
        <v>83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1.259548611111079</v>
      </c>
      <c r="Q2179" s="484">
        <f t="shared" ca="1" si="531"/>
        <v>1.2596990740740419</v>
      </c>
      <c r="R2179" s="486">
        <v>0.10999999940395355</v>
      </c>
      <c r="S2179" s="486"/>
      <c r="T2179">
        <v>83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1.2599652777777457</v>
      </c>
      <c r="Q2180" s="484">
        <f t="shared" ca="1" si="531"/>
        <v>1.2601388888888567</v>
      </c>
      <c r="R2180" s="486">
        <v>0.10999999940395355</v>
      </c>
      <c r="S2180" s="486"/>
      <c r="T2180">
        <v>83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1.2604166666666345</v>
      </c>
      <c r="Q2181" s="484">
        <f t="shared" ca="1" si="531"/>
        <v>1.2605671296295975</v>
      </c>
      <c r="R2181" s="486">
        <v>0.10999999940395355</v>
      </c>
      <c r="S2181" s="486"/>
      <c r="T2181">
        <v>83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1.2608564814814494</v>
      </c>
      <c r="Q2182" s="484">
        <f t="shared" ca="1" si="531"/>
        <v>1.2609953703703383</v>
      </c>
      <c r="R2182" s="486">
        <v>0.10999999940395355</v>
      </c>
      <c r="S2182" s="486"/>
      <c r="T2182">
        <v>83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1.2612268518518197</v>
      </c>
      <c r="Q2183" s="484">
        <f t="shared" ca="1" si="531"/>
        <v>1.2614004629629307</v>
      </c>
      <c r="R2183" s="486">
        <v>0.10999999940395355</v>
      </c>
      <c r="S2183" s="486"/>
      <c r="T2183">
        <v>83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1.2616898148147826</v>
      </c>
      <c r="Q2184" s="484">
        <f t="shared" ca="1" si="531"/>
        <v>1.2618402777777455</v>
      </c>
      <c r="R2184" s="486">
        <v>0.10999999940395355</v>
      </c>
      <c r="S2184" s="486"/>
      <c r="T2184">
        <v>83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1.2620949074073751</v>
      </c>
      <c r="Q2185" s="484">
        <f t="shared" ca="1" si="531"/>
        <v>1.2622569444444121</v>
      </c>
      <c r="R2185" s="486">
        <v>0.10999999940395355</v>
      </c>
      <c r="S2185" s="486"/>
      <c r="T2185">
        <v>83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1.2625462962962639</v>
      </c>
      <c r="Q2186" s="484">
        <f t="shared" ca="1" si="531"/>
        <v>1.2626967592592269</v>
      </c>
      <c r="R2186" s="486">
        <v>0.10999999940395355</v>
      </c>
      <c r="S2186" s="486"/>
      <c r="T2186">
        <v>83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1.2629745370370047</v>
      </c>
      <c r="Q2187" s="484">
        <f t="shared" ca="1" si="531"/>
        <v>1.2631249999999676</v>
      </c>
      <c r="R2187" s="486">
        <v>0.10999999940395355</v>
      </c>
      <c r="S2187" s="486"/>
      <c r="T2187">
        <v>83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1.2634143518518195</v>
      </c>
      <c r="Q2188" s="484">
        <f t="shared" ca="1" si="531"/>
        <v>1.2635648148147824</v>
      </c>
      <c r="R2188" s="486">
        <v>0.10999999940395355</v>
      </c>
      <c r="S2188" s="486"/>
      <c r="T2188">
        <v>83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1.2638310185184862</v>
      </c>
      <c r="Q2189" s="484">
        <f t="shared" ca="1" si="531"/>
        <v>1.2640046296295973</v>
      </c>
      <c r="R2189" s="486">
        <v>0.10999999940395355</v>
      </c>
      <c r="S2189" s="486"/>
      <c r="T2189">
        <v>83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1.2642361111110787</v>
      </c>
      <c r="Q2190" s="484">
        <f t="shared" ca="1" si="531"/>
        <v>1.2643865740740416</v>
      </c>
      <c r="R2190" s="486">
        <v>0.10999999940395355</v>
      </c>
      <c r="S2190" s="486"/>
      <c r="T2190">
        <v>83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1.2646643518518195</v>
      </c>
      <c r="Q2191" s="484">
        <f t="shared" ca="1" si="531"/>
        <v>1.2648148148147824</v>
      </c>
      <c r="R2191" s="486">
        <v>0.10999999940395355</v>
      </c>
      <c r="S2191" s="486"/>
      <c r="T2191">
        <v>83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1.2650578703703379</v>
      </c>
      <c r="Q2192" s="484">
        <f t="shared" ca="1" si="531"/>
        <v>1.2652199074073749</v>
      </c>
      <c r="R2192" s="486">
        <v>0.10999999940395355</v>
      </c>
      <c r="S2192" s="486"/>
      <c r="T2192">
        <v>83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1.2654629629629304</v>
      </c>
      <c r="Q2193" s="484">
        <f t="shared" ca="1" si="531"/>
        <v>1.2656134259258933</v>
      </c>
      <c r="R2193" s="486">
        <v>0.10999999940395355</v>
      </c>
      <c r="S2193" s="486"/>
      <c r="T2193">
        <v>83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1.2659027777777452</v>
      </c>
      <c r="Q2194" s="484">
        <f t="shared" ca="1" si="531"/>
        <v>1.2660648148147822</v>
      </c>
      <c r="R2194" s="486">
        <v>0.10999999940395355</v>
      </c>
      <c r="S2194" s="486"/>
      <c r="T2194">
        <v>83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1.2662962962962636</v>
      </c>
      <c r="Q2195" s="484">
        <f t="shared" ca="1" si="531"/>
        <v>1.2664351851851525</v>
      </c>
      <c r="R2195" s="486">
        <v>0.10999999940395355</v>
      </c>
      <c r="S2195" s="486"/>
      <c r="T2195">
        <v>83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1.2667013888888563</v>
      </c>
      <c r="Q2196" s="484">
        <f t="shared" ca="1" si="531"/>
        <v>1.2668402777777452</v>
      </c>
      <c r="R2196" s="486">
        <v>0.10999999940395355</v>
      </c>
      <c r="S2196" s="486"/>
      <c r="T2196">
        <v>83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1.2670833333333007</v>
      </c>
      <c r="Q2197" s="484">
        <f t="shared" ca="1" si="531"/>
        <v>1.2672453703703377</v>
      </c>
      <c r="R2197" s="486">
        <v>0.10999999940395355</v>
      </c>
      <c r="S2197" s="486"/>
      <c r="T2197">
        <v>83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1.2674999999999672</v>
      </c>
      <c r="Q2198" s="484">
        <f t="shared" ca="1" si="531"/>
        <v>1.2676504629629302</v>
      </c>
      <c r="R2198" s="486">
        <v>0.10999999940395355</v>
      </c>
      <c r="S2198" s="486"/>
      <c r="T2198">
        <v>84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1.2678819444444116</v>
      </c>
      <c r="Q2199" s="484">
        <f t="shared" ca="1" si="531"/>
        <v>1.2680555555555226</v>
      </c>
      <c r="R2199" s="486">
        <v>0.10999999940395355</v>
      </c>
      <c r="S2199" s="486"/>
      <c r="T2199">
        <v>84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1.2683333333333005</v>
      </c>
      <c r="Q2200" s="484">
        <f t="shared" ca="1" si="531"/>
        <v>1.2684722222221894</v>
      </c>
      <c r="R2200" s="486">
        <v>0.10999999940395355</v>
      </c>
      <c r="S2200" s="486"/>
      <c r="T2200">
        <v>84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1.2687152777777448</v>
      </c>
      <c r="Q2201" s="484">
        <f t="shared" ca="1" si="531"/>
        <v>1.2688657407407078</v>
      </c>
      <c r="R2201" s="486">
        <v>0.10999999940395355</v>
      </c>
      <c r="S2201" s="486"/>
      <c r="T2201">
        <v>84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1.2691435185184856</v>
      </c>
      <c r="Q2202" s="484">
        <f t="shared" ca="1" si="531"/>
        <v>1.2692939814814486</v>
      </c>
      <c r="R2202" s="486">
        <v>0.10999999940395355</v>
      </c>
      <c r="S2202" s="486"/>
      <c r="T2202">
        <v>84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1.2695486111110781</v>
      </c>
      <c r="Q2203" s="484">
        <f t="shared" ca="1" si="531"/>
        <v>1.269699074074041</v>
      </c>
      <c r="R2203" s="486">
        <v>0.10999999940395355</v>
      </c>
      <c r="S2203" s="486"/>
      <c r="T2203">
        <v>84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1.2699305555555225</v>
      </c>
      <c r="Q2204" s="484">
        <f t="shared" ca="1" si="531"/>
        <v>1.2700694444444114</v>
      </c>
      <c r="R2204" s="486">
        <v>0.10999999940395355</v>
      </c>
      <c r="S2204" s="486"/>
      <c r="T2204">
        <v>84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1.2703124999999669</v>
      </c>
      <c r="Q2205" s="484">
        <f t="shared" ca="1" si="531"/>
        <v>1.2704513888888558</v>
      </c>
      <c r="R2205" s="486">
        <v>0.10999999940395355</v>
      </c>
      <c r="S2205" s="486"/>
      <c r="T2205">
        <v>84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1.2706944444444113</v>
      </c>
      <c r="Q2206" s="484">
        <f t="shared" ca="1" si="531"/>
        <v>1.2708449074073742</v>
      </c>
      <c r="R2206" s="486">
        <v>0.10999999940395355</v>
      </c>
      <c r="S2206" s="486"/>
      <c r="T2206">
        <v>84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1.2710879629629297</v>
      </c>
      <c r="Q2207" s="484">
        <f t="shared" ca="1" si="531"/>
        <v>1.2712384259258926</v>
      </c>
      <c r="R2207" s="486">
        <v>0.10999999940395355</v>
      </c>
      <c r="S2207" s="486"/>
      <c r="T2207">
        <v>84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1.2715162037036705</v>
      </c>
      <c r="Q2208" s="484">
        <f t="shared" ca="1" si="531"/>
        <v>1.2716782407407075</v>
      </c>
      <c r="R2208" s="486">
        <v>0.10999999940395355</v>
      </c>
      <c r="S2208" s="486"/>
      <c r="T2208">
        <v>84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1.2719097222221889</v>
      </c>
      <c r="Q2209" s="484">
        <f t="shared" ca="1" si="531"/>
        <v>1.2720601851851518</v>
      </c>
      <c r="R2209" s="486">
        <v>0.10999999940395355</v>
      </c>
      <c r="S2209" s="486"/>
      <c r="T2209">
        <v>84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1.2722916666666333</v>
      </c>
      <c r="Q2210" s="484">
        <f t="shared" ca="1" si="531"/>
        <v>1.2724537037036703</v>
      </c>
      <c r="R2210" s="486">
        <v>0.10999999940395355</v>
      </c>
      <c r="S2210" s="486"/>
      <c r="T2210">
        <v>84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1.2727314814814481</v>
      </c>
      <c r="Q2211" s="484">
        <f t="shared" ca="1" si="531"/>
        <v>1.2728819444444111</v>
      </c>
      <c r="R2211" s="486">
        <v>0.10999999940395355</v>
      </c>
      <c r="S2211" s="486"/>
      <c r="T2211">
        <v>84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1.2731712962962629</v>
      </c>
      <c r="Q2212" s="484">
        <f t="shared" ref="Q2212" ca="1" si="546">P2212+TIME(0,0,RANDBETWEEN(12,15))</f>
        <v>1.2733101851851518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1.2735648148147813</v>
      </c>
      <c r="Q2213" s="484">
        <f t="shared" ref="Q2213:Q2276" ca="1" si="556">P2213+TIME(0,0,RANDBETWEEN(12,15))</f>
        <v>1.2737037037036703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1.2739583333332998</v>
      </c>
      <c r="Q2214" s="484">
        <f t="shared" ca="1" si="556"/>
        <v>1.2741319444444108</v>
      </c>
      <c r="R2214" s="486">
        <v>0.10999999940395355</v>
      </c>
      <c r="S2214" s="486"/>
      <c r="T2214">
        <v>84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1.2743749999999663</v>
      </c>
      <c r="Q2215" s="484">
        <f t="shared" ca="1" si="556"/>
        <v>1.2745370370370033</v>
      </c>
      <c r="R2215" s="486">
        <v>0.10999999940395355</v>
      </c>
      <c r="S2215" s="486"/>
      <c r="T2215">
        <v>84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1.2748263888888551</v>
      </c>
      <c r="Q2216" s="484">
        <f t="shared" ca="1" si="556"/>
        <v>1.2749999999999662</v>
      </c>
      <c r="R2216" s="486">
        <v>0.10999999940395355</v>
      </c>
      <c r="S2216" s="486"/>
      <c r="T2216">
        <v>84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1.275289351851818</v>
      </c>
      <c r="Q2217" s="484">
        <f t="shared" ca="1" si="556"/>
        <v>1.275439814814781</v>
      </c>
      <c r="R2217" s="486">
        <v>0.10999999940395355</v>
      </c>
      <c r="S2217" s="486"/>
      <c r="T2217">
        <v>84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1.2757175925925588</v>
      </c>
      <c r="Q2218" s="484">
        <f t="shared" ca="1" si="556"/>
        <v>1.2758564814814477</v>
      </c>
      <c r="R2218" s="486">
        <v>0.10999999940395355</v>
      </c>
      <c r="S2218" s="486"/>
      <c r="T2218">
        <v>84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1.2760879629629291</v>
      </c>
      <c r="Q2219" s="484">
        <f t="shared" ca="1" si="556"/>
        <v>1.2762615740740402</v>
      </c>
      <c r="R2219" s="486">
        <v>0.10999999940395355</v>
      </c>
      <c r="S2219" s="486"/>
      <c r="T2219">
        <v>84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1.276550925925892</v>
      </c>
      <c r="Q2220" s="484">
        <f t="shared" ca="1" si="556"/>
        <v>1.2767245370370031</v>
      </c>
      <c r="R2220" s="486">
        <v>0.10999999940395355</v>
      </c>
      <c r="S2220" s="486"/>
      <c r="T2220">
        <v>84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1.2769675925925585</v>
      </c>
      <c r="Q2221" s="484">
        <f t="shared" ca="1" si="556"/>
        <v>1.2771412037036696</v>
      </c>
      <c r="R2221" s="486">
        <v>0.10999999940395355</v>
      </c>
      <c r="S2221" s="486"/>
      <c r="T2221">
        <v>84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1.2774189814814474</v>
      </c>
      <c r="Q2222" s="484">
        <f t="shared" ca="1" si="556"/>
        <v>1.2775578703703363</v>
      </c>
      <c r="R2222" s="486">
        <v>0.10999999940395355</v>
      </c>
      <c r="S2222" s="486"/>
      <c r="T2222">
        <v>84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1.2778009259258918</v>
      </c>
      <c r="Q2223" s="484">
        <f t="shared" ca="1" si="556"/>
        <v>1.2779398148147807</v>
      </c>
      <c r="R2223" s="486">
        <v>0.10999999940395355</v>
      </c>
      <c r="S2223" s="486"/>
      <c r="T2223">
        <v>85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1.2781944444444102</v>
      </c>
      <c r="Q2224" s="484">
        <f t="shared" ca="1" si="556"/>
        <v>1.2783333333332991</v>
      </c>
      <c r="R2224" s="486">
        <v>0.10999999940395355</v>
      </c>
      <c r="S2224" s="486"/>
      <c r="T2224">
        <v>85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1.2785763888888546</v>
      </c>
      <c r="Q2225" s="484">
        <f t="shared" ca="1" si="556"/>
        <v>1.2787268518518176</v>
      </c>
      <c r="R2225" s="486">
        <v>0.10999999940395355</v>
      </c>
      <c r="S2225" s="486"/>
      <c r="T2225">
        <v>85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1.2790046296295954</v>
      </c>
      <c r="Q2226" s="484">
        <f t="shared" ca="1" si="556"/>
        <v>1.2791782407407064</v>
      </c>
      <c r="R2226" s="486">
        <v>0.10999999940395355</v>
      </c>
      <c r="S2226" s="486"/>
      <c r="T2226">
        <v>85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1.2794560185184842</v>
      </c>
      <c r="Q2227" s="484">
        <f t="shared" ca="1" si="556"/>
        <v>1.2796180555555212</v>
      </c>
      <c r="R2227" s="486">
        <v>0.10999999940395355</v>
      </c>
      <c r="S2227" s="486"/>
      <c r="T2227">
        <v>85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1.279895833333299</v>
      </c>
      <c r="Q2228" s="484">
        <f t="shared" ca="1" si="556"/>
        <v>1.280057870370336</v>
      </c>
      <c r="R2228" s="486">
        <v>0.10999999940395355</v>
      </c>
      <c r="S2228" s="486"/>
      <c r="T2228">
        <v>85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1.2802893518518175</v>
      </c>
      <c r="Q2229" s="484">
        <f t="shared" ca="1" si="556"/>
        <v>1.2804629629629285</v>
      </c>
      <c r="R2229" s="486">
        <v>0.10999999940395355</v>
      </c>
      <c r="S2229" s="486"/>
      <c r="T2229">
        <v>85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1.2807291666666323</v>
      </c>
      <c r="Q2230" s="484">
        <f t="shared" ca="1" si="556"/>
        <v>1.2808912037036693</v>
      </c>
      <c r="R2230" s="486">
        <v>0.10999999940395355</v>
      </c>
      <c r="S2230" s="486"/>
      <c r="T2230">
        <v>85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1.2811689814814471</v>
      </c>
      <c r="Q2231" s="484">
        <f t="shared" ca="1" si="556"/>
        <v>1.2813425925925581</v>
      </c>
      <c r="R2231" s="486">
        <v>0.10999999940395355</v>
      </c>
      <c r="S2231" s="486"/>
      <c r="T2231">
        <v>85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1.28163194444441</v>
      </c>
      <c r="Q2232" s="484">
        <f t="shared" ca="1" si="556"/>
        <v>1.2817824074073729</v>
      </c>
      <c r="R2232" s="486">
        <v>0.10999999940395355</v>
      </c>
      <c r="S2232" s="486"/>
      <c r="T2232">
        <v>85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1.2820254629629284</v>
      </c>
      <c r="Q2233" s="484">
        <f t="shared" ca="1" si="556"/>
        <v>1.2821874999999654</v>
      </c>
      <c r="R2233" s="486">
        <v>0.10999999940395355</v>
      </c>
      <c r="S2233" s="486"/>
      <c r="T2233">
        <v>85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1.2824421296295949</v>
      </c>
      <c r="Q2234" s="484">
        <f t="shared" ca="1" si="556"/>
        <v>1.2826041666666319</v>
      </c>
      <c r="R2234" s="486">
        <v>0.10999999940395355</v>
      </c>
      <c r="S2234" s="486"/>
      <c r="T2234">
        <v>85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1.2828356481481133</v>
      </c>
      <c r="Q2235" s="484">
        <f t="shared" ca="1" si="556"/>
        <v>1.2829976851851503</v>
      </c>
      <c r="R2235" s="486">
        <v>0.10999999940395355</v>
      </c>
      <c r="S2235" s="486"/>
      <c r="T2235">
        <v>85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1.2832870370370022</v>
      </c>
      <c r="Q2236" s="484">
        <f t="shared" ca="1" si="556"/>
        <v>1.2834374999999651</v>
      </c>
      <c r="R2236" s="486">
        <v>0.10999999940395355</v>
      </c>
      <c r="S2236" s="486"/>
      <c r="T2236">
        <v>85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1.2836689814814466</v>
      </c>
      <c r="Q2237" s="484">
        <f t="shared" ca="1" si="556"/>
        <v>1.2838425925925576</v>
      </c>
      <c r="R2237" s="486">
        <v>0.10999999940395355</v>
      </c>
      <c r="S2237" s="486"/>
      <c r="T2237">
        <v>85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1.2841319444444095</v>
      </c>
      <c r="Q2238" s="484">
        <f t="shared" ca="1" si="556"/>
        <v>1.2842939814814465</v>
      </c>
      <c r="R2238" s="486">
        <v>0.10999999940395355</v>
      </c>
      <c r="S2238" s="486"/>
      <c r="T2238">
        <v>85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1.2845833333332983</v>
      </c>
      <c r="Q2239" s="484">
        <f t="shared" ca="1" si="556"/>
        <v>1.2847337962962613</v>
      </c>
      <c r="R2239" s="486">
        <v>0.10999999940395355</v>
      </c>
      <c r="S2239" s="486"/>
      <c r="T2239">
        <v>85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1.2849999999999651</v>
      </c>
      <c r="Q2240" s="484">
        <f t="shared" ca="1" si="556"/>
        <v>1.2851736111110761</v>
      </c>
      <c r="R2240" s="486">
        <v>0.10999999940395355</v>
      </c>
      <c r="S2240" s="486"/>
      <c r="T2240">
        <v>85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1.2854282407407056</v>
      </c>
      <c r="Q2241" s="484">
        <f t="shared" ca="1" si="556"/>
        <v>1.2855671296295945</v>
      </c>
      <c r="R2241" s="486">
        <v>0.10999999940395355</v>
      </c>
      <c r="S2241" s="486"/>
      <c r="T2241">
        <v>85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1.2858449074073723</v>
      </c>
      <c r="Q2242" s="484">
        <f t="shared" ca="1" si="556"/>
        <v>1.2860185185184834</v>
      </c>
      <c r="R2242" s="486">
        <v>0.10999999940395355</v>
      </c>
      <c r="S2242" s="486"/>
      <c r="T2242">
        <v>85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1.2862499999999648</v>
      </c>
      <c r="Q2243" s="484">
        <f t="shared" ca="1" si="556"/>
        <v>1.2863888888888537</v>
      </c>
      <c r="R2243" s="486">
        <v>0.10999999940395355</v>
      </c>
      <c r="S2243" s="486"/>
      <c r="T2243">
        <v>85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1.2866203703703352</v>
      </c>
      <c r="Q2244" s="484">
        <f t="shared" ca="1" si="556"/>
        <v>1.2867708333332981</v>
      </c>
      <c r="R2244" s="486">
        <v>0.10999999940395355</v>
      </c>
      <c r="S2244" s="486"/>
      <c r="T2244">
        <v>85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1.2870370370370019</v>
      </c>
      <c r="Q2245" s="484">
        <f t="shared" ca="1" si="556"/>
        <v>1.2871990740740389</v>
      </c>
      <c r="R2245" s="486">
        <v>0.10999999940395355</v>
      </c>
      <c r="S2245" s="486"/>
      <c r="T2245">
        <v>85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1.2874768518518167</v>
      </c>
      <c r="Q2246" s="484">
        <f t="shared" ca="1" si="556"/>
        <v>1.2876504629629277</v>
      </c>
      <c r="R2246" s="486">
        <v>0.10999999940395355</v>
      </c>
      <c r="S2246" s="486"/>
      <c r="T2246">
        <v>85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1.2879050925925573</v>
      </c>
      <c r="Q2247" s="484">
        <f t="shared" ca="1" si="556"/>
        <v>1.2880439814814462</v>
      </c>
      <c r="R2247" s="486">
        <v>0.10999999940395355</v>
      </c>
      <c r="S2247" s="486"/>
      <c r="T2247">
        <v>86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1.288321759259224</v>
      </c>
      <c r="Q2248" s="484">
        <f t="shared" ca="1" si="556"/>
        <v>1.2884722222221869</v>
      </c>
      <c r="R2248" s="486">
        <v>0.10999999940395355</v>
      </c>
      <c r="S2248" s="486"/>
      <c r="T2248">
        <v>86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1.2887152777777424</v>
      </c>
      <c r="Q2249" s="484">
        <f t="shared" ca="1" si="556"/>
        <v>1.2888657407407054</v>
      </c>
      <c r="R2249" s="486">
        <v>0.10999999940395355</v>
      </c>
      <c r="S2249" s="486"/>
      <c r="T2249">
        <v>86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1.2891319444444092</v>
      </c>
      <c r="Q2250" s="484">
        <f t="shared" ca="1" si="556"/>
        <v>1.2892824074073721</v>
      </c>
      <c r="R2250" s="486">
        <v>0.10999999940395355</v>
      </c>
      <c r="S2250" s="486"/>
      <c r="T2250">
        <v>86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1.2895254629629276</v>
      </c>
      <c r="Q2251" s="484">
        <f t="shared" ca="1" si="556"/>
        <v>1.2896759259258905</v>
      </c>
      <c r="R2251" s="486">
        <v>0.10999999940395355</v>
      </c>
      <c r="S2251" s="486"/>
      <c r="T2251">
        <v>86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1.2899537037036684</v>
      </c>
      <c r="Q2252" s="484">
        <f t="shared" ca="1" si="556"/>
        <v>1.2901041666666313</v>
      </c>
      <c r="R2252" s="486">
        <v>0.10999999940395355</v>
      </c>
      <c r="S2252" s="486"/>
      <c r="T2252">
        <v>86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1.2903935185184832</v>
      </c>
      <c r="Q2253" s="484">
        <f t="shared" ca="1" si="556"/>
        <v>1.2905324074073721</v>
      </c>
      <c r="R2253" s="486">
        <v>0.10999999940395355</v>
      </c>
      <c r="S2253" s="486"/>
      <c r="T2253">
        <v>86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1.2907870370370016</v>
      </c>
      <c r="Q2254" s="484">
        <f t="shared" ca="1" si="556"/>
        <v>1.2909374999999645</v>
      </c>
      <c r="R2254" s="486">
        <v>0.10999999940395355</v>
      </c>
      <c r="S2254" s="486"/>
      <c r="T2254">
        <v>86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1.2911921296295941</v>
      </c>
      <c r="Q2255" s="484">
        <f t="shared" ca="1" si="556"/>
        <v>1.2913541666666311</v>
      </c>
      <c r="R2255" s="486">
        <v>0.10999999940395355</v>
      </c>
      <c r="S2255" s="486"/>
      <c r="T2255">
        <v>86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1.2915856481481125</v>
      </c>
      <c r="Q2256" s="484">
        <f t="shared" ca="1" si="556"/>
        <v>1.2917245370370014</v>
      </c>
      <c r="R2256" s="486">
        <v>0.10999999940395355</v>
      </c>
      <c r="S2256" s="486"/>
      <c r="T2256">
        <v>86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1.2919907407407052</v>
      </c>
      <c r="Q2257" s="484">
        <f t="shared" ca="1" si="556"/>
        <v>1.2921296296295941</v>
      </c>
      <c r="R2257" s="486">
        <v>0.10999999940395355</v>
      </c>
      <c r="S2257" s="486"/>
      <c r="T2257">
        <v>86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1.2924074074073719</v>
      </c>
      <c r="Q2258" s="484">
        <f t="shared" ca="1" si="556"/>
        <v>1.2925694444444089</v>
      </c>
      <c r="R2258" s="486">
        <v>0.10999999940395355</v>
      </c>
      <c r="S2258" s="486"/>
      <c r="T2258">
        <v>86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1.2928124999999644</v>
      </c>
      <c r="Q2259" s="484">
        <f t="shared" ca="1" si="556"/>
        <v>1.2929629629629273</v>
      </c>
      <c r="R2259" s="486">
        <v>0.10999999940395355</v>
      </c>
      <c r="S2259" s="486"/>
      <c r="T2259">
        <v>86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1.2932523148147792</v>
      </c>
      <c r="Q2260" s="484">
        <f t="shared" ca="1" si="556"/>
        <v>1.2933912037036681</v>
      </c>
      <c r="R2260" s="486">
        <v>0.10999999940395355</v>
      </c>
      <c r="S2260" s="486"/>
      <c r="T2260">
        <v>86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1.2936226851851496</v>
      </c>
      <c r="Q2261" s="484">
        <f t="shared" ca="1" si="556"/>
        <v>1.2937847222221865</v>
      </c>
      <c r="R2261" s="486">
        <v>0.10999999940395355</v>
      </c>
      <c r="S2261" s="486"/>
      <c r="T2261">
        <v>86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1.294016203703668</v>
      </c>
      <c r="Q2262" s="484">
        <f t="shared" ca="1" si="556"/>
        <v>1.2941550925925569</v>
      </c>
      <c r="R2262" s="486">
        <v>0.10999999940395355</v>
      </c>
      <c r="S2262" s="486"/>
      <c r="T2262">
        <v>86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1.2943981481481124</v>
      </c>
      <c r="Q2263" s="484">
        <f t="shared" ca="1" si="556"/>
        <v>1.2945370370370013</v>
      </c>
      <c r="R2263" s="486">
        <v>0.10999999940395355</v>
      </c>
      <c r="S2263" s="486"/>
      <c r="T2263">
        <v>86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1.2947685185184827</v>
      </c>
      <c r="Q2264" s="484">
        <f t="shared" ca="1" si="556"/>
        <v>1.2949074074073716</v>
      </c>
      <c r="R2264" s="486">
        <v>0.10999999940395355</v>
      </c>
      <c r="S2264" s="486"/>
      <c r="T2264">
        <v>86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1.2951967592592235</v>
      </c>
      <c r="Q2265" s="484">
        <f t="shared" ca="1" si="556"/>
        <v>1.2953703703703345</v>
      </c>
      <c r="R2265" s="486">
        <v>0.10999999940395355</v>
      </c>
      <c r="S2265" s="486"/>
      <c r="T2265">
        <v>86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1.295601851851816</v>
      </c>
      <c r="Q2266" s="484">
        <f t="shared" ca="1" si="556"/>
        <v>1.295763888888853</v>
      </c>
      <c r="R2266" s="486">
        <v>0.10999999940395355</v>
      </c>
      <c r="S2266" s="486"/>
      <c r="T2266">
        <v>86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1.2960416666666308</v>
      </c>
      <c r="Q2267" s="484">
        <f t="shared" ca="1" si="556"/>
        <v>1.2962037037036678</v>
      </c>
      <c r="R2267" s="486">
        <v>0.10999999940395355</v>
      </c>
      <c r="S2267" s="486"/>
      <c r="T2267">
        <v>86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1.2964699074073716</v>
      </c>
      <c r="Q2268" s="484">
        <f t="shared" ca="1" si="556"/>
        <v>1.2966435185184826</v>
      </c>
      <c r="R2268" s="486">
        <v>0.10999999940395355</v>
      </c>
      <c r="S2268" s="486"/>
      <c r="T2268">
        <v>86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1.2969212962962604</v>
      </c>
      <c r="Q2269" s="484">
        <f t="shared" ca="1" si="556"/>
        <v>1.2970717592592234</v>
      </c>
      <c r="R2269" s="486">
        <v>0.10999999940395355</v>
      </c>
      <c r="S2269" s="486"/>
      <c r="T2269">
        <v>86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1.2973263888888529</v>
      </c>
      <c r="Q2270" s="484">
        <f t="shared" ca="1" si="556"/>
        <v>1.2974884259258899</v>
      </c>
      <c r="R2270" s="486">
        <v>0.10999999940395355</v>
      </c>
      <c r="S2270" s="486"/>
      <c r="T2270">
        <v>86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1.2977777777777417</v>
      </c>
      <c r="Q2271" s="484">
        <f t="shared" ca="1" si="556"/>
        <v>1.2979513888888528</v>
      </c>
      <c r="R2271" s="486">
        <v>0.10999999940395355</v>
      </c>
      <c r="S2271" s="486"/>
      <c r="T2271">
        <v>86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1.2981944444444082</v>
      </c>
      <c r="Q2272" s="484">
        <f t="shared" ca="1" si="556"/>
        <v>1.2983564814814452</v>
      </c>
      <c r="R2272" s="486">
        <v>0.10999999940395355</v>
      </c>
      <c r="S2272" s="486"/>
      <c r="T2272">
        <v>87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1.298634259259223</v>
      </c>
      <c r="Q2273" s="484">
        <f t="shared" ca="1" si="556"/>
        <v>1.2988078703703341</v>
      </c>
      <c r="R2273" s="486">
        <v>0.10999999940395355</v>
      </c>
      <c r="S2273" s="486"/>
      <c r="T2273">
        <v>87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1.2990393518518155</v>
      </c>
      <c r="Q2274" s="484">
        <f t="shared" ca="1" si="556"/>
        <v>1.2991782407407044</v>
      </c>
      <c r="R2274" s="486">
        <v>0.10999999940395355</v>
      </c>
      <c r="S2274" s="486"/>
      <c r="T2274">
        <v>87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1.2994444444444082</v>
      </c>
      <c r="Q2275" s="484">
        <f t="shared" ca="1" si="556"/>
        <v>1.2996180555555192</v>
      </c>
      <c r="R2275" s="486">
        <v>0.10999999940395355</v>
      </c>
      <c r="S2275" s="486"/>
      <c r="T2275">
        <v>87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1.2998495370370007</v>
      </c>
      <c r="Q2276" s="484">
        <f t="shared" ca="1" si="556"/>
        <v>1.3000115740740377</v>
      </c>
      <c r="R2276" s="486">
        <v>0.10999999940395355</v>
      </c>
      <c r="S2276" s="486"/>
      <c r="T2276">
        <v>87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1.3002662037036672</v>
      </c>
      <c r="Q2277" s="484">
        <f t="shared" ref="Q2277:Q2340" ca="1" si="631">P2277+TIME(0,0,RANDBETWEEN(12,15))</f>
        <v>1.3004166666666301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1.300694444444408</v>
      </c>
      <c r="Q2278" s="484">
        <f t="shared" ca="1" si="631"/>
        <v>1.300868055555519</v>
      </c>
      <c r="R2278" s="486">
        <v>0.10999999940395355</v>
      </c>
      <c r="S2278" s="486"/>
      <c r="T2278">
        <v>87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1.3011574074073708</v>
      </c>
      <c r="Q2279" s="484">
        <f t="shared" ca="1" si="631"/>
        <v>1.3013310185184819</v>
      </c>
      <c r="R2279" s="486">
        <v>0.10999999940395355</v>
      </c>
      <c r="S2279" s="486"/>
      <c r="T2279">
        <v>87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1.3015972222221857</v>
      </c>
      <c r="Q2280" s="484">
        <f t="shared" ca="1" si="631"/>
        <v>1.3017592592592226</v>
      </c>
      <c r="R2280" s="486">
        <v>0.10999999940395355</v>
      </c>
      <c r="S2280" s="486"/>
      <c r="T2280">
        <v>87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1.3019907407407041</v>
      </c>
      <c r="Q2281" s="484">
        <f t="shared" ca="1" si="631"/>
        <v>1.302129629629593</v>
      </c>
      <c r="R2281" s="486">
        <v>0.10999999940395355</v>
      </c>
      <c r="S2281" s="486"/>
      <c r="T2281">
        <v>87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1.3024189814814449</v>
      </c>
      <c r="Q2282" s="484">
        <f t="shared" ca="1" si="631"/>
        <v>1.3025925925925559</v>
      </c>
      <c r="R2282" s="486">
        <v>0.10999999940395355</v>
      </c>
      <c r="S2282" s="486"/>
      <c r="T2282">
        <v>87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1.3028819444444077</v>
      </c>
      <c r="Q2283" s="484">
        <f t="shared" ca="1" si="631"/>
        <v>1.3030208333332967</v>
      </c>
      <c r="R2283" s="486">
        <v>0.10999999940395355</v>
      </c>
      <c r="S2283" s="486"/>
      <c r="T2283">
        <v>87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1.3032870370370004</v>
      </c>
      <c r="Q2284" s="484">
        <f t="shared" ca="1" si="631"/>
        <v>1.3034259259258894</v>
      </c>
      <c r="R2284" s="486">
        <v>0.10999999940395355</v>
      </c>
      <c r="S2284" s="486"/>
      <c r="T2284">
        <v>87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1.3036805555555189</v>
      </c>
      <c r="Q2285" s="484">
        <f t="shared" ca="1" si="631"/>
        <v>1.3038194444444078</v>
      </c>
      <c r="R2285" s="486">
        <v>0.10999999940395355</v>
      </c>
      <c r="S2285" s="486"/>
      <c r="T2285">
        <v>87</v>
      </c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1.3040740740740373</v>
      </c>
      <c r="Q2286" s="484">
        <f t="shared" ca="1" si="631"/>
        <v>1.3042129629629262</v>
      </c>
      <c r="R2286" s="486">
        <v>0.10999999940395355</v>
      </c>
      <c r="S2286" s="486"/>
      <c r="T2286">
        <v>87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1.3045023148147781</v>
      </c>
      <c r="Q2287" s="484">
        <f t="shared" ca="1" si="631"/>
        <v>1.3046643518518151</v>
      </c>
      <c r="R2287" s="486">
        <v>0.10999999940395355</v>
      </c>
      <c r="S2287" s="486"/>
      <c r="T2287">
        <v>87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1.3049537037036669</v>
      </c>
      <c r="Q2288" s="484">
        <f t="shared" ca="1" si="631"/>
        <v>1.3050925925925558</v>
      </c>
      <c r="R2288" s="486">
        <v>0.10999999940395355</v>
      </c>
      <c r="S2288" s="486"/>
      <c r="T2288">
        <v>87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1.3053356481481113</v>
      </c>
      <c r="Q2289" s="484">
        <f t="shared" ca="1" si="631"/>
        <v>1.3054861111110743</v>
      </c>
      <c r="R2289" s="486">
        <v>0.10999999940395355</v>
      </c>
      <c r="S2289" s="486"/>
      <c r="T2289">
        <v>87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1.3057407407407038</v>
      </c>
      <c r="Q2290" s="484">
        <f t="shared" ca="1" si="631"/>
        <v>1.3058796296295927</v>
      </c>
      <c r="R2290" s="486">
        <v>0.10999999940395355</v>
      </c>
      <c r="S2290" s="486"/>
      <c r="T2290">
        <v>87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1.3061226851851482</v>
      </c>
      <c r="Q2291" s="484">
        <f t="shared" ca="1" si="631"/>
        <v>1.3062615740740371</v>
      </c>
      <c r="R2291" s="486">
        <v>0.10999999940395355</v>
      </c>
      <c r="S2291" s="486"/>
      <c r="T2291">
        <v>87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1.306550925925889</v>
      </c>
      <c r="Q2292" s="484">
        <f t="shared" ca="1" si="631"/>
        <v>1.306724537037</v>
      </c>
      <c r="R2292" s="486">
        <v>0.10999999940395355</v>
      </c>
      <c r="S2292" s="486"/>
      <c r="T2292">
        <v>87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1.3069791666666295</v>
      </c>
      <c r="Q2293" s="484">
        <f t="shared" ca="1" si="631"/>
        <v>1.3071296296295924</v>
      </c>
      <c r="R2293" s="486">
        <v>0.10999999940395355</v>
      </c>
      <c r="S2293" s="486"/>
      <c r="T2293">
        <v>87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1.3073726851851479</v>
      </c>
      <c r="Q2294" s="484">
        <f t="shared" ca="1" si="631"/>
        <v>1.3075231481481109</v>
      </c>
      <c r="R2294" s="486">
        <v>0.10999999940395355</v>
      </c>
      <c r="S2294" s="486"/>
      <c r="T2294">
        <v>87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1.3077546296295923</v>
      </c>
      <c r="Q2295" s="484">
        <f t="shared" ca="1" si="631"/>
        <v>1.3079050925925553</v>
      </c>
      <c r="R2295" s="486">
        <v>0.10999999940395355</v>
      </c>
      <c r="S2295" s="486"/>
      <c r="T2295">
        <v>87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1.3081828703703331</v>
      </c>
      <c r="Q2296" s="484">
        <f t="shared" ca="1" si="631"/>
        <v>1.3083449074073701</v>
      </c>
      <c r="R2296" s="486">
        <v>0.10999999940395355</v>
      </c>
      <c r="S2296" s="486"/>
      <c r="T2296">
        <v>88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1.3085995370369996</v>
      </c>
      <c r="Q2297" s="484">
        <f t="shared" ca="1" si="631"/>
        <v>1.3087615740740366</v>
      </c>
      <c r="R2297" s="486">
        <v>0.10999999940395355</v>
      </c>
      <c r="S2297" s="486"/>
      <c r="T2297">
        <v>88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1.3090277777777404</v>
      </c>
      <c r="Q2298" s="484">
        <f t="shared" ca="1" si="631"/>
        <v>1.3091666666666293</v>
      </c>
      <c r="R2298" s="486">
        <v>0.10999999940395355</v>
      </c>
      <c r="S2298" s="486"/>
      <c r="T2298">
        <v>88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1.3094097222221848</v>
      </c>
      <c r="Q2299" s="484">
        <f t="shared" ca="1" si="631"/>
        <v>1.3095833333332958</v>
      </c>
      <c r="R2299" s="486">
        <v>0.10999999940395355</v>
      </c>
      <c r="S2299" s="486"/>
      <c r="T2299">
        <v>88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1.3098495370369996</v>
      </c>
      <c r="Q2300" s="484">
        <f t="shared" ca="1" si="631"/>
        <v>1.3100231481481106</v>
      </c>
      <c r="R2300" s="486">
        <v>0.10999999940395355</v>
      </c>
      <c r="S2300" s="486"/>
      <c r="T2300">
        <v>88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1.3103124999999625</v>
      </c>
      <c r="Q2301" s="484">
        <f t="shared" ca="1" si="631"/>
        <v>1.3104513888888514</v>
      </c>
      <c r="R2301" s="486">
        <v>0.10999999940395355</v>
      </c>
      <c r="S2301" s="486"/>
      <c r="T2301">
        <v>88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1.3107291666666292</v>
      </c>
      <c r="Q2302" s="484">
        <f t="shared" ca="1" si="631"/>
        <v>1.3109027777777402</v>
      </c>
      <c r="R2302" s="486">
        <v>0.10999999940395355</v>
      </c>
      <c r="S2302" s="486"/>
      <c r="T2302">
        <v>88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1.3111574074073697</v>
      </c>
      <c r="Q2303" s="484">
        <f t="shared" ca="1" si="631"/>
        <v>1.3113194444444067</v>
      </c>
      <c r="R2303" s="486">
        <v>0.10999999940395355</v>
      </c>
      <c r="S2303" s="486"/>
      <c r="T2303">
        <v>88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1.3115740740740363</v>
      </c>
      <c r="Q2304" s="484">
        <f t="shared" ca="1" si="631"/>
        <v>1.3117361111110732</v>
      </c>
      <c r="R2304" s="486">
        <v>0.10999999940395355</v>
      </c>
      <c r="S2304" s="486"/>
      <c r="T2304">
        <v>88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1.3120138888888511</v>
      </c>
      <c r="Q2305" s="484">
        <f t="shared" ca="1" si="631"/>
        <v>1.31215277777774</v>
      </c>
      <c r="R2305" s="486">
        <v>0.10999999940395355</v>
      </c>
      <c r="S2305" s="486"/>
      <c r="T2305">
        <v>88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1.3123958333332955</v>
      </c>
      <c r="Q2306" s="484">
        <f t="shared" ca="1" si="631"/>
        <v>1.3125694444444065</v>
      </c>
      <c r="R2306" s="486">
        <v>0.10999999940395355</v>
      </c>
      <c r="S2306" s="486"/>
      <c r="T2306">
        <v>88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1.3128009259258879</v>
      </c>
      <c r="Q2307" s="484">
        <f t="shared" ca="1" si="631"/>
        <v>1.312974537036999</v>
      </c>
      <c r="R2307" s="486">
        <v>0.10999999940395355</v>
      </c>
      <c r="S2307" s="486"/>
      <c r="T2307">
        <v>88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1.3132523148147768</v>
      </c>
      <c r="Q2308" s="484">
        <f t="shared" ca="1" si="631"/>
        <v>1.3134027777777397</v>
      </c>
      <c r="R2308" s="486">
        <v>0.10999999940395355</v>
      </c>
      <c r="S2308" s="486"/>
      <c r="T2308">
        <v>88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1.3136921296295916</v>
      </c>
      <c r="Q2309" s="484">
        <f t="shared" ca="1" si="631"/>
        <v>1.3138657407407026</v>
      </c>
      <c r="R2309" s="486">
        <v>0.10999999940395355</v>
      </c>
      <c r="S2309" s="486"/>
      <c r="T2309">
        <v>88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1.3140972222221841</v>
      </c>
      <c r="Q2310" s="484">
        <f t="shared" ca="1" si="631"/>
        <v>1.314236111111073</v>
      </c>
      <c r="R2310" s="486">
        <v>0.10999999940395355</v>
      </c>
      <c r="S2310" s="486"/>
      <c r="T2310">
        <v>88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1.3144675925925544</v>
      </c>
      <c r="Q2311" s="484">
        <f t="shared" ca="1" si="631"/>
        <v>1.3146180555555174</v>
      </c>
      <c r="R2311" s="486">
        <v>0.10999999940395355</v>
      </c>
      <c r="S2311" s="486"/>
      <c r="T2311">
        <v>88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1.3148611111110728</v>
      </c>
      <c r="Q2312" s="484">
        <f t="shared" ca="1" si="631"/>
        <v>1.3149999999999618</v>
      </c>
      <c r="R2312" s="486">
        <v>0.10999999940395355</v>
      </c>
      <c r="S2312" s="486"/>
      <c r="T2312">
        <v>88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1.3152546296295913</v>
      </c>
      <c r="Q2313" s="484">
        <f t="shared" ca="1" si="631"/>
        <v>1.3154166666666283</v>
      </c>
      <c r="R2313" s="486">
        <v>0.10999999940395355</v>
      </c>
      <c r="S2313" s="486"/>
      <c r="T2313">
        <v>88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1.3156944444444061</v>
      </c>
      <c r="Q2314" s="484">
        <f t="shared" ca="1" si="631"/>
        <v>1.315833333333295</v>
      </c>
      <c r="R2314" s="486">
        <v>0.10999999940395355</v>
      </c>
      <c r="S2314" s="486"/>
      <c r="T2314">
        <v>88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1.3160763888888505</v>
      </c>
      <c r="Q2315" s="484">
        <f t="shared" ca="1" si="631"/>
        <v>1.3162499999999615</v>
      </c>
      <c r="R2315" s="486">
        <v>0.10999999940395355</v>
      </c>
      <c r="S2315" s="486"/>
      <c r="T2315">
        <v>88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1.3165277777777393</v>
      </c>
      <c r="Q2316" s="484">
        <f t="shared" ca="1" si="631"/>
        <v>1.3167013888888504</v>
      </c>
      <c r="R2316" s="486">
        <v>0.10999999940395355</v>
      </c>
      <c r="S2316" s="486"/>
      <c r="T2316">
        <v>88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1.3169791666666282</v>
      </c>
      <c r="Q2317" s="484">
        <f t="shared" ca="1" si="631"/>
        <v>1.3171180555555171</v>
      </c>
      <c r="R2317" s="486">
        <v>0.10999999940395355</v>
      </c>
      <c r="S2317" s="486"/>
      <c r="T2317">
        <v>88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1.3174074074073689</v>
      </c>
      <c r="Q2318" s="484">
        <f t="shared" ca="1" si="631"/>
        <v>1.3175462962962579</v>
      </c>
      <c r="R2318" s="486">
        <v>0.10999999940395355</v>
      </c>
      <c r="S2318" s="486"/>
      <c r="T2318">
        <v>88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1.3177893518518133</v>
      </c>
      <c r="Q2319" s="484">
        <f t="shared" ca="1" si="631"/>
        <v>1.3179282407407023</v>
      </c>
      <c r="R2319" s="486">
        <v>0.10999999940395355</v>
      </c>
      <c r="S2319" s="486"/>
      <c r="T2319">
        <v>88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1.3182060185184801</v>
      </c>
      <c r="Q2320" s="484">
        <f t="shared" ca="1" si="631"/>
        <v>1.3183796296295911</v>
      </c>
      <c r="R2320" s="486">
        <v>0.10999999940395355</v>
      </c>
      <c r="S2320" s="486"/>
      <c r="T2320">
        <v>88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1.3186458333332949</v>
      </c>
      <c r="Q2321" s="484">
        <f t="shared" ca="1" si="631"/>
        <v>1.3188078703703319</v>
      </c>
      <c r="R2321" s="486">
        <v>0.10999999940395355</v>
      </c>
      <c r="S2321" s="486"/>
      <c r="T2321">
        <v>89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1.3190740740740357</v>
      </c>
      <c r="Q2322" s="484">
        <f t="shared" ca="1" si="631"/>
        <v>1.3192476851851467</v>
      </c>
      <c r="R2322" s="486">
        <v>0.10999999940395355</v>
      </c>
      <c r="S2322" s="486"/>
      <c r="T2322">
        <v>89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1.3194907407407022</v>
      </c>
      <c r="Q2323" s="484">
        <f t="shared" ca="1" si="631"/>
        <v>1.3196643518518132</v>
      </c>
      <c r="R2323" s="486">
        <v>0.10999999940395355</v>
      </c>
      <c r="S2323" s="486"/>
      <c r="T2323">
        <v>89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1.3199074074073687</v>
      </c>
      <c r="Q2324" s="484">
        <f t="shared" ca="1" si="631"/>
        <v>1.3200462962962576</v>
      </c>
      <c r="R2324" s="486">
        <v>0.10999999940395355</v>
      </c>
      <c r="S2324" s="486"/>
      <c r="T2324">
        <v>89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1.3203124999999614</v>
      </c>
      <c r="Q2325" s="484">
        <f t="shared" ca="1" si="631"/>
        <v>1.3204745370369984</v>
      </c>
      <c r="R2325" s="486">
        <v>0.10999999940395355</v>
      </c>
      <c r="S2325" s="486"/>
      <c r="T2325">
        <v>89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1.3207638888888502</v>
      </c>
      <c r="Q2326" s="484">
        <f t="shared" ca="1" si="631"/>
        <v>1.3209374999999612</v>
      </c>
      <c r="R2326" s="486">
        <v>0.10999999940395355</v>
      </c>
      <c r="S2326" s="486"/>
      <c r="T2326">
        <v>89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1.3211921296295908</v>
      </c>
      <c r="Q2327" s="484">
        <f t="shared" ca="1" si="631"/>
        <v>1.3213425925925537</v>
      </c>
      <c r="R2327" s="486">
        <v>0.10999999940395355</v>
      </c>
      <c r="S2327" s="486"/>
      <c r="T2327">
        <v>89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1.3215856481481092</v>
      </c>
      <c r="Q2328" s="484">
        <f t="shared" ca="1" si="631"/>
        <v>1.3217361111110721</v>
      </c>
      <c r="R2328" s="486">
        <v>0.10999999940395355</v>
      </c>
      <c r="S2328" s="486"/>
      <c r="T2328">
        <v>89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1.322025462962924</v>
      </c>
      <c r="Q2329" s="484">
        <f t="shared" ca="1" si="631"/>
        <v>1.3221643518518129</v>
      </c>
      <c r="R2329" s="486">
        <v>0.10999999940395355</v>
      </c>
      <c r="S2329" s="486"/>
      <c r="T2329">
        <v>89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1.3223958333332944</v>
      </c>
      <c r="Q2330" s="484">
        <f t="shared" ca="1" si="631"/>
        <v>1.3225694444444054</v>
      </c>
      <c r="R2330" s="486">
        <v>0.10999999940395355</v>
      </c>
      <c r="S2330" s="486"/>
      <c r="T2330">
        <v>89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1.3228124999999609</v>
      </c>
      <c r="Q2331" s="484">
        <f t="shared" ca="1" si="631"/>
        <v>1.3229629629629238</v>
      </c>
      <c r="R2331" s="486">
        <v>0.10999999940395355</v>
      </c>
      <c r="S2331" s="486"/>
      <c r="T2331">
        <v>89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1.3232060185184793</v>
      </c>
      <c r="Q2332" s="484">
        <f t="shared" ca="1" si="631"/>
        <v>1.3233680555555163</v>
      </c>
      <c r="R2332" s="486">
        <v>0.10999999940395355</v>
      </c>
      <c r="S2332" s="486"/>
      <c r="T2332">
        <v>89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1.3236574074073681</v>
      </c>
      <c r="Q2333" s="484">
        <f t="shared" ca="1" si="631"/>
        <v>1.3238194444444051</v>
      </c>
      <c r="R2333" s="486">
        <v>0.10999999940395355</v>
      </c>
      <c r="S2333" s="486"/>
      <c r="T2333">
        <v>89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1.324097222222183</v>
      </c>
      <c r="Q2334" s="484">
        <f t="shared" ca="1" si="631"/>
        <v>1.3242476851851459</v>
      </c>
      <c r="R2334" s="486">
        <v>0.10999999940395355</v>
      </c>
      <c r="S2334" s="486"/>
      <c r="T2334">
        <v>89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1.3245254629629237</v>
      </c>
      <c r="Q2335" s="484">
        <f t="shared" ca="1" si="631"/>
        <v>1.3246874999999607</v>
      </c>
      <c r="R2335" s="486">
        <v>0.10999999940395355</v>
      </c>
      <c r="S2335" s="486"/>
      <c r="T2335">
        <v>89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1.3249421296295902</v>
      </c>
      <c r="Q2336" s="484">
        <f t="shared" ca="1" si="631"/>
        <v>1.3250925925925532</v>
      </c>
      <c r="R2336" s="486">
        <v>0.10999999940395355</v>
      </c>
      <c r="S2336" s="486"/>
      <c r="T2336">
        <v>89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1.325370370370331</v>
      </c>
      <c r="Q2337" s="484">
        <f t="shared" ca="1" si="631"/>
        <v>1.325543981481442</v>
      </c>
      <c r="R2337" s="486">
        <v>0.10999999940395355</v>
      </c>
      <c r="S2337" s="486"/>
      <c r="T2337">
        <v>89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1.3258101851851458</v>
      </c>
      <c r="Q2338" s="484">
        <f t="shared" ca="1" si="631"/>
        <v>1.3259722222221828</v>
      </c>
      <c r="R2338" s="486">
        <v>0.10999999940395355</v>
      </c>
      <c r="S2338" s="486"/>
      <c r="T2338">
        <v>89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1.3262384259258866</v>
      </c>
      <c r="Q2339" s="484">
        <f t="shared" ca="1" si="631"/>
        <v>1.3264120370369976</v>
      </c>
      <c r="R2339" s="486">
        <v>0.10999999940395355</v>
      </c>
      <c r="S2339" s="486"/>
      <c r="T2339">
        <v>89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1.3266550925925531</v>
      </c>
      <c r="Q2340" s="484">
        <f t="shared" ca="1" si="631"/>
        <v>1.326793981481442</v>
      </c>
      <c r="R2340" s="486">
        <v>0.10999999940395355</v>
      </c>
      <c r="S2340" s="486"/>
      <c r="T2340">
        <v>89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1.3270601851851458</v>
      </c>
      <c r="Q2341" s="484">
        <f t="shared" ref="Q2341:Q2404" ca="1" si="706">P2341+TIME(0,0,RANDBETWEEN(12,15))</f>
        <v>1.3272222222221828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1.3274884259258866</v>
      </c>
      <c r="Q2342" s="484">
        <f t="shared" ca="1" si="706"/>
        <v>1.3276504629629235</v>
      </c>
      <c r="R2342" s="486">
        <v>0.10999999940395355</v>
      </c>
      <c r="S2342" s="486"/>
      <c r="T2342">
        <v>89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1.327881944444405</v>
      </c>
      <c r="Q2343" s="484">
        <f t="shared" ca="1" si="706"/>
        <v>1.3280324074073679</v>
      </c>
      <c r="R2343" s="486">
        <v>0.10999999940395355</v>
      </c>
      <c r="S2343" s="486"/>
      <c r="T2343">
        <v>89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1.3283217592592198</v>
      </c>
      <c r="Q2344" s="484">
        <f t="shared" ca="1" si="706"/>
        <v>1.3284837962962568</v>
      </c>
      <c r="R2344" s="486">
        <v>0.10999999940395355</v>
      </c>
      <c r="S2344" s="486"/>
      <c r="T2344">
        <v>89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1.3287731481481087</v>
      </c>
      <c r="Q2345" s="484">
        <f t="shared" ca="1" si="706"/>
        <v>1.3289467592592197</v>
      </c>
      <c r="R2345" s="486">
        <v>0.10999999940395355</v>
      </c>
      <c r="S2345" s="486"/>
      <c r="T2345">
        <v>90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1.3292361111110715</v>
      </c>
      <c r="Q2346" s="484">
        <f t="shared" ca="1" si="706"/>
        <v>1.3293749999999604</v>
      </c>
      <c r="R2346" s="486">
        <v>0.10999999940395355</v>
      </c>
      <c r="S2346" s="486"/>
      <c r="T2346">
        <v>90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1.3296527777777383</v>
      </c>
      <c r="Q2347" s="484">
        <f t="shared" ca="1" si="706"/>
        <v>1.3298263888888493</v>
      </c>
      <c r="R2347" s="486">
        <v>0.10999999940395355</v>
      </c>
      <c r="S2347" s="486"/>
      <c r="T2347">
        <v>90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1.3301041666666271</v>
      </c>
      <c r="Q2348" s="484">
        <f t="shared" ca="1" si="706"/>
        <v>1.3302546296295901</v>
      </c>
      <c r="R2348" s="486">
        <v>0.10999999940395355</v>
      </c>
      <c r="S2348" s="486"/>
      <c r="T2348">
        <v>90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1.3304861111110715</v>
      </c>
      <c r="Q2349" s="484">
        <f t="shared" ca="1" si="706"/>
        <v>1.3306249999999604</v>
      </c>
      <c r="R2349" s="486">
        <v>0.10999999940395355</v>
      </c>
      <c r="S2349" s="486"/>
      <c r="T2349">
        <v>90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1.3308564814814419</v>
      </c>
      <c r="Q2350" s="484">
        <f t="shared" ca="1" si="706"/>
        <v>1.3310300925925529</v>
      </c>
      <c r="R2350" s="486">
        <v>0.10999999940395355</v>
      </c>
      <c r="S2350" s="486"/>
      <c r="T2350">
        <v>90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1.3312731481481084</v>
      </c>
      <c r="Q2351" s="484">
        <f t="shared" ca="1" si="706"/>
        <v>1.3314236111110713</v>
      </c>
      <c r="R2351" s="486">
        <v>0.10999999940395355</v>
      </c>
      <c r="S2351" s="486"/>
      <c r="T2351">
        <v>90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1.3317013888888491</v>
      </c>
      <c r="Q2352" s="484">
        <f t="shared" ca="1" si="706"/>
        <v>1.3318402777777381</v>
      </c>
      <c r="R2352" s="486">
        <v>0.10999999940395355</v>
      </c>
      <c r="S2352" s="486"/>
      <c r="T2352">
        <v>90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1.3321180555555159</v>
      </c>
      <c r="Q2353" s="484">
        <f t="shared" ca="1" si="706"/>
        <v>1.3322569444444048</v>
      </c>
      <c r="R2353" s="486">
        <v>0.10999999940395355</v>
      </c>
      <c r="S2353" s="486"/>
      <c r="T2353">
        <v>90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1.3325231481481086</v>
      </c>
      <c r="Q2354" s="484">
        <f t="shared" ca="1" si="706"/>
        <v>1.3326967592592196</v>
      </c>
      <c r="R2354" s="486">
        <v>0.10999999940395355</v>
      </c>
      <c r="S2354" s="486"/>
      <c r="T2354">
        <v>90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1.3329745370369974</v>
      </c>
      <c r="Q2355" s="484">
        <f t="shared" ca="1" si="706"/>
        <v>1.3331365740740344</v>
      </c>
      <c r="R2355" s="486">
        <v>0.10999999940395355</v>
      </c>
      <c r="S2355" s="486"/>
      <c r="T2355">
        <v>90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1.3334143518518122</v>
      </c>
      <c r="Q2356" s="484">
        <f t="shared" ca="1" si="706"/>
        <v>1.3335879629629233</v>
      </c>
      <c r="R2356" s="486">
        <v>0.10999999940395355</v>
      </c>
      <c r="S2356" s="486"/>
      <c r="T2356">
        <v>90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1.333854166666627</v>
      </c>
      <c r="Q2357" s="484">
        <f t="shared" ca="1" si="706"/>
        <v>1.3339930555555159</v>
      </c>
      <c r="R2357" s="486">
        <v>0.10999999940395355</v>
      </c>
      <c r="S2357" s="486"/>
      <c r="T2357">
        <v>90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1.3342708333332938</v>
      </c>
      <c r="Q2358" s="484">
        <f t="shared" ca="1" si="706"/>
        <v>1.3344212962962567</v>
      </c>
      <c r="R2358" s="486">
        <v>0.10999999940395355</v>
      </c>
      <c r="S2358" s="486"/>
      <c r="T2358">
        <v>90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1.3346874999999605</v>
      </c>
      <c r="Q2359" s="484">
        <f t="shared" ca="1" si="706"/>
        <v>1.3348263888888494</v>
      </c>
      <c r="R2359" s="486">
        <v>0.10999999940395355</v>
      </c>
      <c r="S2359" s="486"/>
      <c r="T2359">
        <v>90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1.3350810185184789</v>
      </c>
      <c r="Q2360" s="484">
        <f t="shared" ca="1" si="706"/>
        <v>1.3352199074073678</v>
      </c>
      <c r="R2360" s="486">
        <v>0.10999999940395355</v>
      </c>
      <c r="S2360" s="486"/>
      <c r="T2360">
        <v>90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1.3354629629629233</v>
      </c>
      <c r="Q2361" s="484">
        <f t="shared" ca="1" si="706"/>
        <v>1.3356365740740344</v>
      </c>
      <c r="R2361" s="486">
        <v>0.10999999940395355</v>
      </c>
      <c r="S2361" s="486"/>
      <c r="T2361">
        <v>90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1.3359027777777381</v>
      </c>
      <c r="Q2362" s="484">
        <f t="shared" ca="1" si="706"/>
        <v>1.336041666666627</v>
      </c>
      <c r="R2362" s="486">
        <v>0.10999999940395355</v>
      </c>
      <c r="S2362" s="486"/>
      <c r="T2362">
        <v>90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1.3362731481481085</v>
      </c>
      <c r="Q2363" s="484">
        <f t="shared" ca="1" si="706"/>
        <v>1.3364467592592195</v>
      </c>
      <c r="R2363" s="486">
        <v>0.10999999940395355</v>
      </c>
      <c r="S2363" s="486"/>
      <c r="T2363">
        <v>90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1.336689814814775</v>
      </c>
      <c r="Q2364" s="484">
        <f t="shared" ca="1" si="706"/>
        <v>1.3368287037036639</v>
      </c>
      <c r="R2364" s="486">
        <v>0.10999999940395355</v>
      </c>
      <c r="S2364" s="486"/>
      <c r="T2364">
        <v>90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1.3370949074073677</v>
      </c>
      <c r="Q2365" s="484">
        <f t="shared" ca="1" si="706"/>
        <v>1.3372569444444047</v>
      </c>
      <c r="R2365" s="486">
        <v>0.10999999940395355</v>
      </c>
      <c r="S2365" s="486"/>
      <c r="T2365">
        <v>90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1.3375115740740342</v>
      </c>
      <c r="Q2366" s="484">
        <f t="shared" ca="1" si="706"/>
        <v>1.3376736111110712</v>
      </c>
      <c r="R2366" s="486">
        <v>0.10999999940395355</v>
      </c>
      <c r="S2366" s="486"/>
      <c r="T2366">
        <v>90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1.337951388888849</v>
      </c>
      <c r="Q2367" s="484">
        <f t="shared" ca="1" si="706"/>
        <v>1.3380902777777379</v>
      </c>
      <c r="R2367" s="486">
        <v>0.10999999940395355</v>
      </c>
      <c r="S2367" s="486"/>
      <c r="T2367">
        <v>90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1.3383333333332934</v>
      </c>
      <c r="Q2368" s="484">
        <f t="shared" ca="1" si="706"/>
        <v>1.3384837962962564</v>
      </c>
      <c r="R2368" s="486">
        <v>0.10999999940395355</v>
      </c>
      <c r="S2368" s="486"/>
      <c r="T2368">
        <v>90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1.3387268518518118</v>
      </c>
      <c r="Q2369" s="484">
        <f t="shared" ca="1" si="706"/>
        <v>1.3388888888888488</v>
      </c>
      <c r="R2369" s="486">
        <v>0.10999999940395355</v>
      </c>
      <c r="S2369" s="486"/>
      <c r="T2369">
        <v>90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1.3391319444444043</v>
      </c>
      <c r="Q2370" s="484">
        <f t="shared" ca="1" si="706"/>
        <v>1.3392708333332932</v>
      </c>
      <c r="R2370" s="486">
        <v>0.10999999940395355</v>
      </c>
      <c r="S2370" s="486"/>
      <c r="T2370">
        <v>91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1.3395023148147747</v>
      </c>
      <c r="Q2371" s="484">
        <f t="shared" ca="1" si="706"/>
        <v>1.3396643518518117</v>
      </c>
      <c r="R2371" s="486">
        <v>0.10999999940395355</v>
      </c>
      <c r="S2371" s="486"/>
      <c r="T2371">
        <v>91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1.3399189814814412</v>
      </c>
      <c r="Q2372" s="484">
        <f t="shared" ca="1" si="706"/>
        <v>1.3400810185184782</v>
      </c>
      <c r="R2372" s="486">
        <v>0.10999999940395355</v>
      </c>
      <c r="S2372" s="486"/>
      <c r="T2372">
        <v>91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1.34037037037033</v>
      </c>
      <c r="Q2373" s="484">
        <f t="shared" ca="1" si="706"/>
        <v>1.340532407407367</v>
      </c>
      <c r="R2373" s="486">
        <v>0.10999999940395355</v>
      </c>
      <c r="S2373" s="486"/>
      <c r="T2373">
        <v>91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1.3407870370369965</v>
      </c>
      <c r="Q2374" s="484">
        <f t="shared" ca="1" si="706"/>
        <v>1.3409259259258854</v>
      </c>
      <c r="R2374" s="486">
        <v>0.10999999940395355</v>
      </c>
      <c r="S2374" s="486"/>
      <c r="T2374">
        <v>91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1.3412152777777373</v>
      </c>
      <c r="Q2375" s="484">
        <f t="shared" ca="1" si="706"/>
        <v>1.3413541666666262</v>
      </c>
      <c r="R2375" s="486">
        <v>0.10999999940395355</v>
      </c>
      <c r="S2375" s="486"/>
      <c r="T2375">
        <v>91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1.3416087962962557</v>
      </c>
      <c r="Q2376" s="484">
        <f t="shared" ca="1" si="706"/>
        <v>1.3417708333332927</v>
      </c>
      <c r="R2376" s="486">
        <v>0.10999999940395355</v>
      </c>
      <c r="S2376" s="486"/>
      <c r="T2376">
        <v>91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1.3420601851851446</v>
      </c>
      <c r="Q2377" s="484">
        <f t="shared" ca="1" si="706"/>
        <v>1.3422222222221816</v>
      </c>
      <c r="R2377" s="486">
        <v>0.10999999940395355</v>
      </c>
      <c r="S2377" s="486"/>
      <c r="T2377">
        <v>91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1.3425115740740334</v>
      </c>
      <c r="Q2378" s="484">
        <f t="shared" ca="1" si="706"/>
        <v>1.3426620370369964</v>
      </c>
      <c r="R2378" s="486">
        <v>0.10999999940395355</v>
      </c>
      <c r="S2378" s="486"/>
      <c r="T2378">
        <v>91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1.3429166666666259</v>
      </c>
      <c r="Q2379" s="484">
        <f t="shared" ca="1" si="706"/>
        <v>1.3430902777777369</v>
      </c>
      <c r="R2379" s="486">
        <v>0.10999999940395355</v>
      </c>
      <c r="S2379" s="486"/>
      <c r="T2379">
        <v>91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1.3433333333332924</v>
      </c>
      <c r="Q2380" s="484">
        <f t="shared" ca="1" si="706"/>
        <v>1.3434953703703294</v>
      </c>
      <c r="R2380" s="486">
        <v>0.10999999940395355</v>
      </c>
      <c r="S2380" s="486"/>
      <c r="T2380">
        <v>91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1.3437615740740332</v>
      </c>
      <c r="Q2381" s="484">
        <f t="shared" ca="1" si="706"/>
        <v>1.3439351851851442</v>
      </c>
      <c r="R2381" s="486">
        <v>0.10999999940395355</v>
      </c>
      <c r="S2381" s="486"/>
      <c r="T2381">
        <v>91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1.3441898148147737</v>
      </c>
      <c r="Q2382" s="484">
        <f t="shared" ca="1" si="706"/>
        <v>1.3443518518518107</v>
      </c>
      <c r="R2382" s="486">
        <v>0.10999999940395355</v>
      </c>
      <c r="S2382" s="486"/>
      <c r="T2382">
        <v>91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1.3445949074073662</v>
      </c>
      <c r="Q2383" s="484">
        <f t="shared" ca="1" si="706"/>
        <v>1.3447685185184772</v>
      </c>
      <c r="R2383" s="486">
        <v>0.10999999940395355</v>
      </c>
      <c r="S2383" s="486"/>
      <c r="T2383">
        <v>91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1.3449999999999587</v>
      </c>
      <c r="Q2384" s="484">
        <f t="shared" ca="1" si="706"/>
        <v>1.3451504629629216</v>
      </c>
      <c r="R2384" s="486">
        <v>0.10999999940395355</v>
      </c>
      <c r="S2384" s="486"/>
      <c r="T2384">
        <v>91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1.3454398148147735</v>
      </c>
      <c r="Q2385" s="484">
        <f t="shared" ca="1" si="706"/>
        <v>1.3456018518518105</v>
      </c>
      <c r="R2385" s="486">
        <v>0.10999999940395355</v>
      </c>
      <c r="S2385" s="486"/>
      <c r="T2385">
        <v>91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1.3458912037036623</v>
      </c>
      <c r="Q2386" s="484">
        <f t="shared" ca="1" si="706"/>
        <v>1.3460648148147734</v>
      </c>
      <c r="R2386" s="486">
        <v>0.10999999940395355</v>
      </c>
      <c r="S2386" s="486"/>
      <c r="T2386">
        <v>91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1.3463194444444029</v>
      </c>
      <c r="Q2387" s="484">
        <f t="shared" ca="1" si="706"/>
        <v>1.3464699074073658</v>
      </c>
      <c r="R2387" s="486">
        <v>0.10999999940395355</v>
      </c>
      <c r="S2387" s="486"/>
      <c r="T2387">
        <v>91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1.3467476851851437</v>
      </c>
      <c r="Q2388" s="484">
        <f t="shared" ca="1" si="706"/>
        <v>1.3468865740740326</v>
      </c>
      <c r="R2388" s="486">
        <v>0.10999999940395355</v>
      </c>
      <c r="S2388" s="486"/>
      <c r="T2388">
        <v>91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1.3471527777777363</v>
      </c>
      <c r="Q2389" s="484">
        <f t="shared" ca="1" si="706"/>
        <v>1.3473263888888474</v>
      </c>
      <c r="R2389" s="486">
        <v>0.10999999940395355</v>
      </c>
      <c r="S2389" s="486"/>
      <c r="T2389">
        <v>91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1.3475694444444029</v>
      </c>
      <c r="Q2390" s="484">
        <f t="shared" ca="1" si="706"/>
        <v>1.3477083333332918</v>
      </c>
      <c r="R2390" s="486">
        <v>0.10999999940395355</v>
      </c>
      <c r="S2390" s="486"/>
      <c r="T2390">
        <v>91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1.3479976851851436</v>
      </c>
      <c r="Q2391" s="484">
        <f t="shared" ca="1" si="706"/>
        <v>1.3481481481481066</v>
      </c>
      <c r="R2391" s="486">
        <v>0.10999999940395355</v>
      </c>
      <c r="S2391" s="486"/>
      <c r="T2391">
        <v>91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1.3484027777777361</v>
      </c>
      <c r="Q2392" s="484">
        <f t="shared" ca="1" si="706"/>
        <v>1.348553240740699</v>
      </c>
      <c r="R2392" s="486">
        <v>0.10999999940395355</v>
      </c>
      <c r="S2392" s="486"/>
      <c r="T2392">
        <v>91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1.3487962962962545</v>
      </c>
      <c r="Q2393" s="484">
        <f t="shared" ca="1" si="706"/>
        <v>1.3489351851851434</v>
      </c>
      <c r="R2393" s="486">
        <v>0.10999999940395355</v>
      </c>
      <c r="S2393" s="486"/>
      <c r="T2393">
        <v>91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1.3491782407406989</v>
      </c>
      <c r="Q2394" s="484">
        <f t="shared" ca="1" si="706"/>
        <v>1.3493518518518099</v>
      </c>
      <c r="R2394" s="486">
        <v>0.10999999940395355</v>
      </c>
      <c r="S2394" s="486"/>
      <c r="T2394">
        <v>92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1.3496296296295878</v>
      </c>
      <c r="Q2395" s="484">
        <f t="shared" ca="1" si="706"/>
        <v>1.3498032407406988</v>
      </c>
      <c r="R2395" s="486">
        <v>0.10999999940395355</v>
      </c>
      <c r="S2395" s="486"/>
      <c r="T2395">
        <v>92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1.3500810185184766</v>
      </c>
      <c r="Q2396" s="484">
        <f t="shared" ca="1" si="706"/>
        <v>1.3502430555555136</v>
      </c>
      <c r="R2396" s="486">
        <v>0.10999999940395355</v>
      </c>
      <c r="S2396" s="486"/>
      <c r="T2396">
        <v>92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1.350474537036995</v>
      </c>
      <c r="Q2397" s="484">
        <f t="shared" ca="1" si="706"/>
        <v>1.350636574074032</v>
      </c>
      <c r="R2397" s="486">
        <v>0.10999999940395355</v>
      </c>
      <c r="S2397" s="486"/>
      <c r="T2397">
        <v>92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1.3509143518518099</v>
      </c>
      <c r="Q2398" s="484">
        <f t="shared" ca="1" si="706"/>
        <v>1.3510763888888468</v>
      </c>
      <c r="R2398" s="486">
        <v>0.10999999940395355</v>
      </c>
      <c r="S2398" s="486"/>
      <c r="T2398">
        <v>92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1.3513425925925506</v>
      </c>
      <c r="Q2399" s="484">
        <f t="shared" ca="1" si="706"/>
        <v>1.3515046296295876</v>
      </c>
      <c r="R2399" s="486">
        <v>0.10999999940395355</v>
      </c>
      <c r="S2399" s="486"/>
      <c r="T2399">
        <v>92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1.3517939814814395</v>
      </c>
      <c r="Q2400" s="484">
        <f t="shared" ca="1" si="706"/>
        <v>1.3519675925925505</v>
      </c>
      <c r="R2400" s="486">
        <v>0.10999999940395355</v>
      </c>
      <c r="S2400" s="486"/>
      <c r="T2400">
        <v>92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1.35222222222218</v>
      </c>
      <c r="Q2401" s="484">
        <f t="shared" ca="1" si="706"/>
        <v>1.352384259259217</v>
      </c>
      <c r="R2401" s="486">
        <v>0.10999999940395355</v>
      </c>
      <c r="S2401" s="486"/>
      <c r="T2401">
        <v>92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1.3526620370369948</v>
      </c>
      <c r="Q2402" s="484">
        <f t="shared" ca="1" si="706"/>
        <v>1.3528240740740318</v>
      </c>
      <c r="R2402" s="486">
        <v>0.10999999940395355</v>
      </c>
      <c r="S2402" s="486"/>
      <c r="T2402">
        <v>92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1.3530555555555133</v>
      </c>
      <c r="Q2403" s="484">
        <f t="shared" ca="1" si="706"/>
        <v>1.3532291666666243</v>
      </c>
      <c r="R2403" s="486">
        <v>0.10999999940395355</v>
      </c>
      <c r="S2403" s="486"/>
      <c r="T2403">
        <v>92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1.3534722222221798</v>
      </c>
      <c r="Q2404" s="484">
        <f t="shared" ca="1" si="706"/>
        <v>1.3536342592592168</v>
      </c>
      <c r="R2404" s="486">
        <v>0.10999999940395355</v>
      </c>
      <c r="S2404" s="486"/>
      <c r="T2404">
        <v>92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1.3538657407406982</v>
      </c>
      <c r="Q2405" s="484">
        <f t="shared" ref="Q2405:Q2468" ca="1" si="781">P2405+TIME(0,0,RANDBETWEEN(12,15))</f>
        <v>1.3540046296295871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1.3542824074073649</v>
      </c>
      <c r="Q2406" s="484">
        <f t="shared" ca="1" si="781"/>
        <v>1.3544212962962539</v>
      </c>
      <c r="R2406" s="486">
        <v>0.10999999940395355</v>
      </c>
      <c r="S2406" s="486"/>
      <c r="T2406">
        <v>92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1.3547106481481057</v>
      </c>
      <c r="Q2407" s="484">
        <f t="shared" ca="1" si="781"/>
        <v>1.3548611111110687</v>
      </c>
      <c r="R2407" s="486">
        <v>0.10999999940395355</v>
      </c>
      <c r="S2407" s="486"/>
      <c r="T2407">
        <v>92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1.3551388888888465</v>
      </c>
      <c r="Q2408" s="484">
        <f t="shared" ca="1" si="781"/>
        <v>1.3553124999999575</v>
      </c>
      <c r="R2408" s="486">
        <v>0.10999999940395355</v>
      </c>
      <c r="S2408" s="486"/>
      <c r="T2408">
        <v>92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1.355543981481439</v>
      </c>
      <c r="Q2409" s="484">
        <f t="shared" ca="1" si="781"/>
        <v>1.3556944444444019</v>
      </c>
      <c r="R2409" s="486">
        <v>0.10999999940395355</v>
      </c>
      <c r="S2409" s="486"/>
      <c r="T2409">
        <v>92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1.3559837962962538</v>
      </c>
      <c r="Q2410" s="484">
        <f t="shared" ca="1" si="781"/>
        <v>1.3561458333332908</v>
      </c>
      <c r="R2410" s="486">
        <v>0.10999999940395355</v>
      </c>
      <c r="S2410" s="486"/>
      <c r="T2410">
        <v>92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1.3564120370369945</v>
      </c>
      <c r="Q2411" s="484">
        <f t="shared" ca="1" si="781"/>
        <v>1.3565509259258834</v>
      </c>
      <c r="R2411" s="486">
        <v>0.10999999940395355</v>
      </c>
      <c r="S2411" s="486"/>
      <c r="T2411">
        <v>92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1.3567824074073649</v>
      </c>
      <c r="Q2412" s="484">
        <f t="shared" ca="1" si="781"/>
        <v>1.3569560185184759</v>
      </c>
      <c r="R2412" s="486">
        <v>0.10999999940395355</v>
      </c>
      <c r="S2412" s="486"/>
      <c r="T2412">
        <v>92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1.3571874999999574</v>
      </c>
      <c r="Q2413" s="484">
        <f t="shared" ca="1" si="781"/>
        <v>1.3573611111110684</v>
      </c>
      <c r="R2413" s="486">
        <v>0.10999999940395355</v>
      </c>
      <c r="S2413" s="486"/>
      <c r="T2413">
        <v>92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1.3576157407406979</v>
      </c>
      <c r="Q2414" s="484">
        <f t="shared" ca="1" si="781"/>
        <v>1.3577546296295868</v>
      </c>
      <c r="R2414" s="486">
        <v>0.10999999940395355</v>
      </c>
      <c r="S2414" s="486"/>
      <c r="T2414">
        <v>92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1.3580092592592163</v>
      </c>
      <c r="Q2415" s="484">
        <f t="shared" ca="1" si="781"/>
        <v>1.3581712962962533</v>
      </c>
      <c r="R2415" s="486">
        <v>0.10999999940395355</v>
      </c>
      <c r="S2415" s="486"/>
      <c r="T2415">
        <v>92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1.3584259259258828</v>
      </c>
      <c r="Q2416" s="484">
        <f t="shared" ca="1" si="781"/>
        <v>1.3585879629629198</v>
      </c>
      <c r="R2416" s="486">
        <v>0.10999999940395355</v>
      </c>
      <c r="S2416" s="486"/>
      <c r="T2416">
        <v>92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1.3588425925925494</v>
      </c>
      <c r="Q2417" s="484">
        <f t="shared" ca="1" si="781"/>
        <v>1.3590046296295863</v>
      </c>
      <c r="R2417" s="486">
        <v>0.10999999940395355</v>
      </c>
      <c r="S2417" s="486"/>
      <c r="T2417">
        <v>92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1.3592592592592159</v>
      </c>
      <c r="Q2418" s="484">
        <f t="shared" ca="1" si="781"/>
        <v>1.3594097222221788</v>
      </c>
      <c r="R2418" s="486">
        <v>0.10999999940395355</v>
      </c>
      <c r="S2418" s="486"/>
      <c r="T2418">
        <v>92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1.3596759259258826</v>
      </c>
      <c r="Q2419" s="484">
        <f t="shared" ca="1" si="781"/>
        <v>1.3598148148147715</v>
      </c>
      <c r="R2419" s="486">
        <v>0.10999999940395355</v>
      </c>
      <c r="S2419" s="486"/>
      <c r="T2419">
        <v>93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1.3600810185184753</v>
      </c>
      <c r="Q2420" s="484">
        <f t="shared" ca="1" si="781"/>
        <v>1.3602546296295863</v>
      </c>
      <c r="R2420" s="486">
        <v>0.10999999940395355</v>
      </c>
      <c r="S2420" s="486"/>
      <c r="T2420">
        <v>93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1.3605439814814382</v>
      </c>
      <c r="Q2421" s="484">
        <f t="shared" ca="1" si="781"/>
        <v>1.3607060185184752</v>
      </c>
      <c r="R2421" s="486">
        <v>0.10999999940395355</v>
      </c>
      <c r="S2421" s="486"/>
      <c r="T2421">
        <v>93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1.360983796296253</v>
      </c>
      <c r="Q2422" s="484">
        <f t="shared" ca="1" si="781"/>
        <v>1.361157407407364</v>
      </c>
      <c r="R2422" s="486">
        <v>0.10999999940395355</v>
      </c>
      <c r="S2422" s="486"/>
      <c r="T2422">
        <v>93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1.3614236111110678</v>
      </c>
      <c r="Q2423" s="484">
        <f t="shared" ca="1" si="781"/>
        <v>1.3615856481481048</v>
      </c>
      <c r="R2423" s="486">
        <v>0.10999999940395355</v>
      </c>
      <c r="S2423" s="486"/>
      <c r="T2423">
        <v>93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1.3618634259258826</v>
      </c>
      <c r="Q2424" s="484">
        <f t="shared" ca="1" si="781"/>
        <v>1.3620254629629196</v>
      </c>
      <c r="R2424" s="486">
        <v>0.10999999940395355</v>
      </c>
      <c r="S2424" s="486"/>
      <c r="T2424">
        <v>93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1.3622685185184751</v>
      </c>
      <c r="Q2425" s="484">
        <f t="shared" ca="1" si="781"/>
        <v>1.362407407407364</v>
      </c>
      <c r="R2425" s="486">
        <v>0.10999999940395355</v>
      </c>
      <c r="S2425" s="486"/>
      <c r="T2425">
        <v>93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1.3626388888888454</v>
      </c>
      <c r="Q2426" s="484">
        <f t="shared" ca="1" si="781"/>
        <v>1.3627777777777343</v>
      </c>
      <c r="R2426" s="486">
        <v>0.10999999940395355</v>
      </c>
      <c r="S2426" s="486"/>
      <c r="T2426">
        <v>93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1.3630092592592158</v>
      </c>
      <c r="Q2427" s="484">
        <f t="shared" ca="1" si="781"/>
        <v>1.3631481481481047</v>
      </c>
      <c r="R2427" s="486">
        <v>0.10999999940395355</v>
      </c>
      <c r="S2427" s="486"/>
      <c r="T2427">
        <v>93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1.3633796296295861</v>
      </c>
      <c r="Q2428" s="484">
        <f t="shared" ca="1" si="781"/>
        <v>1.3635532407406972</v>
      </c>
      <c r="R2428" s="486">
        <v>0.10999999940395355</v>
      </c>
      <c r="S2428" s="486"/>
      <c r="T2428">
        <v>93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1.363831018518475</v>
      </c>
      <c r="Q2429" s="484">
        <f t="shared" ca="1" si="781"/>
        <v>1.363993055555512</v>
      </c>
      <c r="R2429" s="486">
        <v>0.10999999940395355</v>
      </c>
      <c r="S2429" s="486"/>
      <c r="T2429">
        <v>93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1.3642245370369934</v>
      </c>
      <c r="Q2430" s="484">
        <f t="shared" ca="1" si="781"/>
        <v>1.3643634259258823</v>
      </c>
      <c r="R2430" s="486">
        <v>0.10999999940395355</v>
      </c>
      <c r="S2430" s="486"/>
      <c r="T2430">
        <v>93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1.3646412037036602</v>
      </c>
      <c r="Q2431" s="484">
        <f t="shared" ca="1" si="781"/>
        <v>1.3648148148147712</v>
      </c>
      <c r="R2431" s="486">
        <v>0.10999999940395355</v>
      </c>
      <c r="S2431" s="486"/>
      <c r="T2431">
        <v>93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1.3650578703703267</v>
      </c>
      <c r="Q2432" s="484">
        <f t="shared" ca="1" si="781"/>
        <v>1.3652083333332896</v>
      </c>
      <c r="R2432" s="486">
        <v>0.10999999940395355</v>
      </c>
      <c r="S2432" s="486"/>
      <c r="T2432">
        <v>93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1.3654513888888451</v>
      </c>
      <c r="Q2433" s="484">
        <f t="shared" ca="1" si="781"/>
        <v>1.3656249999999561</v>
      </c>
      <c r="R2433" s="486">
        <v>0.10999999940395355</v>
      </c>
      <c r="S2433" s="486"/>
      <c r="T2433">
        <v>93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1.3658680555555116</v>
      </c>
      <c r="Q2434" s="484">
        <f t="shared" ca="1" si="781"/>
        <v>1.3660300925925486</v>
      </c>
      <c r="R2434" s="486">
        <v>0.10999999940395355</v>
      </c>
      <c r="S2434" s="486"/>
      <c r="T2434">
        <v>93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1.3663194444444005</v>
      </c>
      <c r="Q2435" s="484">
        <f t="shared" ca="1" si="781"/>
        <v>1.3664930555555115</v>
      </c>
      <c r="R2435" s="486">
        <v>0.10999999940395355</v>
      </c>
      <c r="S2435" s="486"/>
      <c r="T2435">
        <v>93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1.366736111111067</v>
      </c>
      <c r="Q2436" s="484">
        <f t="shared" ca="1" si="781"/>
        <v>1.3668749999999559</v>
      </c>
      <c r="R2436" s="486">
        <v>0.10999999940395355</v>
      </c>
      <c r="S2436" s="486"/>
      <c r="T2436">
        <v>93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1.3671643518518077</v>
      </c>
      <c r="Q2437" s="484">
        <f t="shared" ca="1" si="781"/>
        <v>1.3673379629629188</v>
      </c>
      <c r="R2437" s="486">
        <v>0.10999999940395355</v>
      </c>
      <c r="S2437" s="486"/>
      <c r="T2437">
        <v>93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1.3675810185184742</v>
      </c>
      <c r="Q2438" s="484">
        <f t="shared" ca="1" si="781"/>
        <v>1.3677314814814372</v>
      </c>
      <c r="R2438" s="486">
        <v>0.10999999940395355</v>
      </c>
      <c r="S2438" s="486"/>
      <c r="T2438">
        <v>93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1.368009259259215</v>
      </c>
      <c r="Q2439" s="484">
        <f t="shared" ca="1" si="781"/>
        <v>1.3681481481481039</v>
      </c>
      <c r="R2439" s="486">
        <v>0.10999999940395355</v>
      </c>
      <c r="S2439" s="486"/>
      <c r="T2439">
        <v>93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1.3684143518518077</v>
      </c>
      <c r="Q2440" s="484">
        <f t="shared" ca="1" si="781"/>
        <v>1.3685532407406966</v>
      </c>
      <c r="R2440" s="486">
        <v>0.10999999940395355</v>
      </c>
      <c r="S2440" s="486"/>
      <c r="T2440">
        <v>93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1.3688078703703261</v>
      </c>
      <c r="Q2441" s="484">
        <f t="shared" ca="1" si="781"/>
        <v>1.3689583333332891</v>
      </c>
      <c r="R2441" s="486">
        <v>0.10999999940395355</v>
      </c>
      <c r="S2441" s="486"/>
      <c r="T2441">
        <v>93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1.369247685185141</v>
      </c>
      <c r="Q2442" s="484">
        <f t="shared" ca="1" si="781"/>
        <v>1.3693865740740299</v>
      </c>
      <c r="R2442" s="486">
        <v>0.10999999940395355</v>
      </c>
      <c r="S2442" s="486"/>
      <c r="T2442">
        <v>93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1.3696759259258817</v>
      </c>
      <c r="Q2443" s="484">
        <f t="shared" ca="1" si="781"/>
        <v>1.3698495370369927</v>
      </c>
      <c r="R2443" s="486">
        <v>0.10999999940395355</v>
      </c>
      <c r="S2443" s="486"/>
      <c r="T2443">
        <v>94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1.3701388888888446</v>
      </c>
      <c r="Q2444" s="484">
        <f t="shared" ca="1" si="781"/>
        <v>1.3702893518518076</v>
      </c>
      <c r="R2444" s="486">
        <v>0.10999999940395355</v>
      </c>
      <c r="S2444" s="486"/>
      <c r="T2444">
        <v>94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1.3705555555555113</v>
      </c>
      <c r="Q2445" s="484">
        <f t="shared" ca="1" si="781"/>
        <v>1.3707291666666224</v>
      </c>
      <c r="R2445" s="486">
        <v>0.10999999940395355</v>
      </c>
      <c r="S2445" s="486"/>
      <c r="T2445">
        <v>94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1.3709722222221778</v>
      </c>
      <c r="Q2446" s="484">
        <f t="shared" ca="1" si="781"/>
        <v>1.3711458333332889</v>
      </c>
      <c r="R2446" s="486">
        <v>0.10999999940395355</v>
      </c>
      <c r="S2446" s="486"/>
      <c r="T2446">
        <v>94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1.3714236111110667</v>
      </c>
      <c r="Q2447" s="484">
        <f t="shared" ca="1" si="781"/>
        <v>1.3715972222221777</v>
      </c>
      <c r="R2447" s="486">
        <v>0.10999999940395355</v>
      </c>
      <c r="S2447" s="486"/>
      <c r="T2447">
        <v>94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1.3718634259258815</v>
      </c>
      <c r="Q2448" s="484">
        <f t="shared" ca="1" si="781"/>
        <v>1.3720254629629185</v>
      </c>
      <c r="R2448" s="486">
        <v>0.10999999940395355</v>
      </c>
      <c r="S2448" s="486"/>
      <c r="T2448">
        <v>94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1.3722916666666223</v>
      </c>
      <c r="Q2449" s="484">
        <f t="shared" ca="1" si="781"/>
        <v>1.3724537037036593</v>
      </c>
      <c r="R2449" s="486">
        <v>0.10999999940395355</v>
      </c>
      <c r="S2449" s="486"/>
      <c r="T2449">
        <v>94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1.3727430555555111</v>
      </c>
      <c r="Q2450" s="484">
        <f t="shared" ca="1" si="781"/>
        <v>1.3729050925925481</v>
      </c>
      <c r="R2450" s="486">
        <v>0.10999999940395355</v>
      </c>
      <c r="S2450" s="486"/>
      <c r="T2450">
        <v>94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1.3731944444444</v>
      </c>
      <c r="Q2451" s="484">
        <f t="shared" ca="1" si="781"/>
        <v>1.3733333333332889</v>
      </c>
      <c r="R2451" s="486">
        <v>0.10999999940395355</v>
      </c>
      <c r="S2451" s="486"/>
      <c r="T2451">
        <v>94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1.3735648148147703</v>
      </c>
      <c r="Q2452" s="484">
        <f t="shared" ca="1" si="781"/>
        <v>1.3737268518518073</v>
      </c>
      <c r="R2452" s="486">
        <v>0.10999999940395355</v>
      </c>
      <c r="S2452" s="486"/>
      <c r="T2452">
        <v>94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1.3739699074073628</v>
      </c>
      <c r="Q2453" s="484">
        <f t="shared" ca="1" si="781"/>
        <v>1.3741203703703257</v>
      </c>
      <c r="R2453" s="486">
        <v>0.10999999940395355</v>
      </c>
      <c r="S2453" s="486"/>
      <c r="T2453">
        <v>94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1.3743634259258812</v>
      </c>
      <c r="Q2454" s="484">
        <f t="shared" ca="1" si="781"/>
        <v>1.3745370370369923</v>
      </c>
      <c r="R2454" s="486">
        <v>0.10999999940395355</v>
      </c>
      <c r="S2454" s="486"/>
      <c r="T2454">
        <v>94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1.3747685185184737</v>
      </c>
      <c r="Q2455" s="484">
        <f t="shared" ca="1" si="781"/>
        <v>1.3749074074073626</v>
      </c>
      <c r="R2455" s="486">
        <v>0.10999999940395355</v>
      </c>
      <c r="S2455" s="486"/>
      <c r="T2455">
        <v>94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1.3751504629629181</v>
      </c>
      <c r="Q2456" s="484">
        <f t="shared" ca="1" si="781"/>
        <v>1.3753124999999551</v>
      </c>
      <c r="R2456" s="486">
        <v>0.10999999940395355</v>
      </c>
      <c r="S2456" s="486"/>
      <c r="T2456">
        <v>94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1.3755671296295846</v>
      </c>
      <c r="Q2457" s="484">
        <f t="shared" ca="1" si="781"/>
        <v>1.3757175925925476</v>
      </c>
      <c r="R2457" s="486">
        <v>0.10999999940395355</v>
      </c>
      <c r="S2457" s="486"/>
      <c r="T2457">
        <v>94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1.3759722222221771</v>
      </c>
      <c r="Q2458" s="484">
        <f t="shared" ca="1" si="781"/>
        <v>1.3761342592592141</v>
      </c>
      <c r="R2458" s="486">
        <v>0.10999999940395355</v>
      </c>
      <c r="S2458" s="486"/>
      <c r="T2458">
        <v>94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1.3764120370369919</v>
      </c>
      <c r="Q2459" s="484">
        <f t="shared" ca="1" si="781"/>
        <v>1.3765509259258808</v>
      </c>
      <c r="R2459" s="486">
        <v>0.10999999940395355</v>
      </c>
      <c r="S2459" s="486"/>
      <c r="T2459">
        <v>94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1.3768055555555103</v>
      </c>
      <c r="Q2460" s="484">
        <f t="shared" ca="1" si="781"/>
        <v>1.3769675925925473</v>
      </c>
      <c r="R2460" s="486">
        <v>0.10999999940395355</v>
      </c>
      <c r="S2460" s="486"/>
      <c r="T2460">
        <v>94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1.3772106481481028</v>
      </c>
      <c r="Q2461" s="484">
        <f t="shared" ca="1" si="781"/>
        <v>1.3773611111110657</v>
      </c>
      <c r="R2461" s="486">
        <v>0.10999999940395355</v>
      </c>
      <c r="S2461" s="486"/>
      <c r="T2461">
        <v>94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1.3775925925925472</v>
      </c>
      <c r="Q2462" s="484">
        <f t="shared" ca="1" si="781"/>
        <v>1.3777314814814361</v>
      </c>
      <c r="R2462" s="486">
        <v>0.10999999940395355</v>
      </c>
      <c r="S2462" s="486"/>
      <c r="T2462">
        <v>94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1.3779629629629175</v>
      </c>
      <c r="Q2463" s="484">
        <f t="shared" ca="1" si="781"/>
        <v>1.3781365740740286</v>
      </c>
      <c r="R2463" s="486">
        <v>0.10999999940395355</v>
      </c>
      <c r="S2463" s="486"/>
      <c r="T2463">
        <v>94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1.3784027777777323</v>
      </c>
      <c r="Q2464" s="484">
        <f t="shared" ca="1" si="781"/>
        <v>1.3785648148147693</v>
      </c>
      <c r="R2464" s="486">
        <v>0.10999999940395355</v>
      </c>
      <c r="S2464" s="486"/>
      <c r="T2464">
        <v>94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1.3788425925925472</v>
      </c>
      <c r="Q2465" s="484">
        <f t="shared" ca="1" si="781"/>
        <v>1.3790046296295841</v>
      </c>
      <c r="R2465" s="486">
        <v>0.10999999940395355</v>
      </c>
      <c r="S2465" s="486"/>
      <c r="T2465">
        <v>94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1.3792476851851396</v>
      </c>
      <c r="Q2466" s="484">
        <f t="shared" ca="1" si="781"/>
        <v>1.3793865740740285</v>
      </c>
      <c r="R2466" s="486">
        <v>0.10999999940395355</v>
      </c>
      <c r="S2466" s="486"/>
      <c r="T2466">
        <v>94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1.3796643518518064</v>
      </c>
      <c r="Q2467" s="484">
        <f t="shared" ca="1" si="781"/>
        <v>1.3798148148147693</v>
      </c>
      <c r="R2467" s="486">
        <v>0.10999999940395355</v>
      </c>
      <c r="S2467" s="486"/>
      <c r="T2467">
        <v>94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1.3800462962962508</v>
      </c>
      <c r="Q2468" s="484">
        <f t="shared" ca="1" si="781"/>
        <v>1.3801851851851397</v>
      </c>
      <c r="R2468" s="486">
        <v>0.10999999940395355</v>
      </c>
      <c r="S2468" s="486"/>
      <c r="T2468">
        <v>95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1.3804282407406951</v>
      </c>
      <c r="Q2469" s="484">
        <f t="shared" ref="Q2469:Q2532" ca="1" si="856">P2469+TIME(0,0,RANDBETWEEN(12,15))</f>
        <v>1.3805787037036581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1.3808101851851395</v>
      </c>
      <c r="Q2470" s="484">
        <f t="shared" ca="1" si="856"/>
        <v>1.3809722222221765</v>
      </c>
      <c r="R2470" s="486">
        <v>0.10999999940395355</v>
      </c>
      <c r="S2470" s="486"/>
      <c r="T2470">
        <v>95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1.3812615740740284</v>
      </c>
      <c r="Q2471" s="484">
        <f t="shared" ca="1" si="856"/>
        <v>1.3814120370369913</v>
      </c>
      <c r="R2471" s="486">
        <v>0.10999999940395355</v>
      </c>
      <c r="S2471" s="486"/>
      <c r="T2471">
        <v>95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1.3816782407406951</v>
      </c>
      <c r="Q2472" s="484">
        <f t="shared" ca="1" si="856"/>
        <v>1.3818402777777321</v>
      </c>
      <c r="R2472" s="486">
        <v>0.10999999940395355</v>
      </c>
      <c r="S2472" s="486"/>
      <c r="T2472">
        <v>95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1.3821180555555099</v>
      </c>
      <c r="Q2473" s="484">
        <f t="shared" ca="1" si="856"/>
        <v>1.3822569444443988</v>
      </c>
      <c r="R2473" s="486">
        <v>0.10999999940395355</v>
      </c>
      <c r="S2473" s="486"/>
      <c r="T2473">
        <v>95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1.3824999999999543</v>
      </c>
      <c r="Q2474" s="484">
        <f t="shared" ca="1" si="856"/>
        <v>1.3826504629629173</v>
      </c>
      <c r="R2474" s="486">
        <v>0.10999999940395355</v>
      </c>
      <c r="S2474" s="486"/>
      <c r="T2474">
        <v>95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1.3829166666666211</v>
      </c>
      <c r="Q2475" s="484">
        <f t="shared" ca="1" si="856"/>
        <v>1.38305555555551</v>
      </c>
      <c r="R2475" s="486">
        <v>0.10999999940395355</v>
      </c>
      <c r="S2475" s="486"/>
      <c r="T2475">
        <v>95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1.3833333333332878</v>
      </c>
      <c r="Q2476" s="484">
        <f t="shared" ca="1" si="856"/>
        <v>1.3834837962962507</v>
      </c>
      <c r="R2476" s="486">
        <v>0.10999999940395355</v>
      </c>
      <c r="S2476" s="486"/>
      <c r="T2476">
        <v>95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1.3837615740740286</v>
      </c>
      <c r="Q2477" s="484">
        <f t="shared" ca="1" si="856"/>
        <v>1.3839236111110655</v>
      </c>
      <c r="R2477" s="486">
        <v>0.10999999940395355</v>
      </c>
      <c r="S2477" s="486"/>
      <c r="T2477">
        <v>95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1.3842129629629174</v>
      </c>
      <c r="Q2478" s="484">
        <f t="shared" ca="1" si="856"/>
        <v>1.3843865740740284</v>
      </c>
      <c r="R2478" s="486">
        <v>0.10999999940395355</v>
      </c>
      <c r="S2478" s="486"/>
      <c r="T2478">
        <v>95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1.3846527777777322</v>
      </c>
      <c r="Q2479" s="484">
        <f t="shared" ca="1" si="856"/>
        <v>1.3848148148147692</v>
      </c>
      <c r="R2479" s="486">
        <v>0.10999999940395355</v>
      </c>
      <c r="S2479" s="486"/>
      <c r="T2479">
        <v>95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1.3850462962962506</v>
      </c>
      <c r="Q2480" s="484">
        <f t="shared" ca="1" si="856"/>
        <v>1.3852083333332876</v>
      </c>
      <c r="R2480" s="486">
        <v>0.10999999940395355</v>
      </c>
      <c r="S2480" s="486"/>
      <c r="T2480">
        <v>95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1.3854861111110655</v>
      </c>
      <c r="Q2481" s="484">
        <f t="shared" ca="1" si="856"/>
        <v>1.3856481481481024</v>
      </c>
      <c r="R2481" s="486">
        <v>0.10999999940395355</v>
      </c>
      <c r="S2481" s="486"/>
      <c r="T2481">
        <v>95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1.385902777777732</v>
      </c>
      <c r="Q2482" s="484">
        <f t="shared" ca="1" si="856"/>
        <v>1.3860532407406949</v>
      </c>
      <c r="R2482" s="486">
        <v>0.10999999940395355</v>
      </c>
      <c r="S2482" s="486"/>
      <c r="T2482">
        <v>95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1.3862847222221764</v>
      </c>
      <c r="Q2483" s="484">
        <f t="shared" ca="1" si="856"/>
        <v>1.3864583333332874</v>
      </c>
      <c r="R2483" s="486">
        <v>0.10999999940395355</v>
      </c>
      <c r="S2483" s="486"/>
      <c r="T2483">
        <v>95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1.3866898148147688</v>
      </c>
      <c r="Q2484" s="484">
        <f t="shared" ca="1" si="856"/>
        <v>1.3868402777777318</v>
      </c>
      <c r="R2484" s="486">
        <v>0.10999999940395355</v>
      </c>
      <c r="S2484" s="486"/>
      <c r="T2484">
        <v>95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1.3871180555555096</v>
      </c>
      <c r="Q2485" s="484">
        <f t="shared" ca="1" si="856"/>
        <v>1.3872569444443985</v>
      </c>
      <c r="R2485" s="486">
        <v>0.10999999940395355</v>
      </c>
      <c r="S2485" s="486"/>
      <c r="T2485">
        <v>95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1.3875347222221763</v>
      </c>
      <c r="Q2486" s="484">
        <f t="shared" ca="1" si="856"/>
        <v>1.3877083333332874</v>
      </c>
      <c r="R2486" s="486">
        <v>0.10999999940395355</v>
      </c>
      <c r="S2486" s="486"/>
      <c r="T2486">
        <v>95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1.3879745370369911</v>
      </c>
      <c r="Q2487" s="484">
        <f t="shared" ca="1" si="856"/>
        <v>1.3881365740740281</v>
      </c>
      <c r="R2487" s="486">
        <v>0.10999999940395355</v>
      </c>
      <c r="S2487" s="486"/>
      <c r="T2487">
        <v>95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1.3883796296295836</v>
      </c>
      <c r="Q2488" s="484">
        <f t="shared" ca="1" si="856"/>
        <v>1.3885300925925466</v>
      </c>
      <c r="R2488" s="486">
        <v>0.10999999940395355</v>
      </c>
      <c r="S2488" s="486"/>
      <c r="T2488">
        <v>95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1.388761574074028</v>
      </c>
      <c r="Q2489" s="484">
        <f t="shared" ca="1" si="856"/>
        <v>1.388912037036991</v>
      </c>
      <c r="R2489" s="486">
        <v>0.10999999940395355</v>
      </c>
      <c r="S2489" s="486"/>
      <c r="T2489">
        <v>95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1.3891550925925464</v>
      </c>
      <c r="Q2490" s="484">
        <f t="shared" ca="1" si="856"/>
        <v>1.3893055555555094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1.3895486111110649</v>
      </c>
      <c r="Q2491" s="484">
        <f t="shared" ca="1" si="856"/>
        <v>1.3896874999999538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1.3899305555555093</v>
      </c>
      <c r="Q2492" s="484">
        <f t="shared" ca="1" si="856"/>
        <v>1.3900925925925463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1.3903819444443981</v>
      </c>
      <c r="Q2493" s="484">
        <f t="shared" ca="1" si="856"/>
        <v>1.390520833333287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1.3907638888888425</v>
      </c>
      <c r="Q2494" s="484">
        <f t="shared" ca="1" si="856"/>
        <v>1.3909259259258795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1.3912152777777314</v>
      </c>
      <c r="Q2495" s="484">
        <f t="shared" ca="1" si="856"/>
        <v>1.3913773148147683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1.3916203703703238</v>
      </c>
      <c r="Q2496" s="484">
        <f t="shared" ca="1" si="856"/>
        <v>1.3917592592592127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1.3920254629629165</v>
      </c>
      <c r="Q2497" s="484">
        <f t="shared" ca="1" si="856"/>
        <v>1.3921643518518054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1.3924421296295832</v>
      </c>
      <c r="Q2498" s="484">
        <f t="shared" ca="1" si="856"/>
        <v>1.3926157407406943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1.3928819444443981</v>
      </c>
      <c r="Q2499" s="484">
        <f t="shared" ca="1" si="856"/>
        <v>1.393032407407361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1.3932870370369905</v>
      </c>
      <c r="Q2500" s="484">
        <f t="shared" ca="1" si="856"/>
        <v>1.3934490740740275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1.393692129629583</v>
      </c>
      <c r="Q2501" s="484">
        <f t="shared" ca="1" si="856"/>
        <v>1.39385416666662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1.3941435185184718</v>
      </c>
      <c r="Q2502" s="484">
        <f t="shared" ca="1" si="856"/>
        <v>1.3943171296295829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1.3945486111110643</v>
      </c>
      <c r="Q2503" s="484">
        <f t="shared" ca="1" si="856"/>
        <v>1.3947222222221753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1.3949537037036568</v>
      </c>
      <c r="Q2504" s="484">
        <f t="shared" ca="1" si="856"/>
        <v>1.3951041666666197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1.3953703703703235</v>
      </c>
      <c r="Q2505" s="484">
        <f t="shared" ca="1" si="856"/>
        <v>1.3955092592592124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1.3957407407406939</v>
      </c>
      <c r="Q2506" s="484">
        <f t="shared" ca="1" si="856"/>
        <v>1.3959143518518049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1.3961574074073604</v>
      </c>
      <c r="Q2507" s="484">
        <f t="shared" ca="1" si="856"/>
        <v>1.3963078703703233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1.3965624999999529</v>
      </c>
      <c r="Q2508" s="484">
        <f t="shared" ca="1" si="856"/>
        <v>1.3967361111110639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1.3970023148147677</v>
      </c>
      <c r="Q2509" s="484">
        <f t="shared" ca="1" si="856"/>
        <v>1.3971643518518047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1.3974305555555084</v>
      </c>
      <c r="Q2510" s="484">
        <f t="shared" ca="1" si="856"/>
        <v>1.3976041666666195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1.3978819444443973</v>
      </c>
      <c r="Q2511" s="484">
        <f t="shared" ca="1" si="856"/>
        <v>1.3980555555555083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1.3982870370369898</v>
      </c>
      <c r="Q2512" s="484">
        <f t="shared" ca="1" si="856"/>
        <v>1.3984374999999527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1.3987268518518046</v>
      </c>
      <c r="Q2513" s="484">
        <f t="shared" ca="1" si="856"/>
        <v>1.3989004629629156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1.3991666666666194</v>
      </c>
      <c r="Q2514" s="484">
        <f t="shared" ca="1" si="856"/>
        <v>1.3993055555555083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1.3995486111110638</v>
      </c>
      <c r="Q2515" s="484">
        <f t="shared" ca="1" si="856"/>
        <v>1.3997222222221748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1.3999537037036562</v>
      </c>
      <c r="Q2516" s="484">
        <f t="shared" ca="1" si="856"/>
        <v>1.4001157407406932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1.400381944444397</v>
      </c>
      <c r="Q2517" s="484">
        <f t="shared" ca="1" si="856"/>
        <v>1.400555555555508</v>
      </c>
      <c r="R2517" s="486">
        <v>0.10999999940395355</v>
      </c>
      <c r="S2517" s="486"/>
      <c r="T2517"/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1.4008449074073599</v>
      </c>
      <c r="Q2518" s="484">
        <f t="shared" ca="1" si="856"/>
        <v>1.4009837962962488</v>
      </c>
      <c r="R2518" s="486">
        <v>0.10999999940395355</v>
      </c>
      <c r="S2518" s="486"/>
      <c r="T2518"/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1.4012152777777303</v>
      </c>
      <c r="Q2519" s="484">
        <f t="shared" ca="1" si="856"/>
        <v>1.4013657407406932</v>
      </c>
      <c r="R2519" s="486">
        <v>0.10999999940395355</v>
      </c>
      <c r="S2519" s="486"/>
      <c r="T2519"/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1.4016087962962487</v>
      </c>
      <c r="Q2520" s="484">
        <f t="shared" ca="1" si="856"/>
        <v>1.4017592592592116</v>
      </c>
      <c r="R2520" s="486">
        <v>0.10999999940395355</v>
      </c>
      <c r="S2520" s="486"/>
      <c r="T2520"/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1.4020370370369895</v>
      </c>
      <c r="Q2521" s="484">
        <f t="shared" ca="1" si="856"/>
        <v>1.4021990740740264</v>
      </c>
      <c r="R2521" s="486">
        <v>0.10999999940395355</v>
      </c>
      <c r="S2521" s="486"/>
      <c r="T2521"/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1.4024884259258783</v>
      </c>
      <c r="Q2522" s="484">
        <f t="shared" ca="1" si="856"/>
        <v>1.4026388888888413</v>
      </c>
      <c r="R2522" s="486">
        <v>0.10999999940395355</v>
      </c>
      <c r="S2522" s="486"/>
      <c r="T2522"/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1.4028819444443967</v>
      </c>
      <c r="Q2523" s="484">
        <f t="shared" ca="1" si="856"/>
        <v>1.4030439814814337</v>
      </c>
      <c r="R2523" s="486">
        <v>0.10999999940395355</v>
      </c>
      <c r="S2523" s="486"/>
      <c r="T2523"/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1.4033333333332856</v>
      </c>
      <c r="Q2524" s="484">
        <f t="shared" ca="1" si="856"/>
        <v>1.4034953703703226</v>
      </c>
      <c r="R2524" s="486">
        <v>0.10999999940395355</v>
      </c>
      <c r="S2524" s="486"/>
      <c r="T2524"/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1.4037384259258781</v>
      </c>
      <c r="Q2525" s="484">
        <f t="shared" ca="1" si="856"/>
        <v>1.403900462962915</v>
      </c>
      <c r="R2525" s="486">
        <v>0.10999999940395355</v>
      </c>
      <c r="S2525" s="486"/>
      <c r="T2525"/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1.4041435185184705</v>
      </c>
      <c r="Q2526" s="484">
        <f t="shared" ca="1" si="856"/>
        <v>1.4042939814814335</v>
      </c>
      <c r="R2526" s="486">
        <v>0.10999999940395355</v>
      </c>
      <c r="S2526" s="486"/>
      <c r="T2526"/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1.404537037036989</v>
      </c>
      <c r="Q2527" s="484">
        <f t="shared" ca="1" si="856"/>
        <v>1.4047106481481</v>
      </c>
      <c r="R2527" s="486">
        <v>0.10999999940395355</v>
      </c>
      <c r="S2527" s="486"/>
      <c r="T2527"/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1.4049421296295814</v>
      </c>
      <c r="Q2528" s="484">
        <f t="shared" ca="1" si="856"/>
        <v>1.4050810185184703</v>
      </c>
      <c r="R2528" s="486">
        <v>0.10999999940395355</v>
      </c>
      <c r="S2528" s="486"/>
      <c r="T2528"/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1.4053124999999518</v>
      </c>
      <c r="Q2529" s="484">
        <f t="shared" ca="1" si="856"/>
        <v>1.4054513888888407</v>
      </c>
      <c r="R2529" s="486">
        <v>0.10999999940395355</v>
      </c>
      <c r="S2529" s="486"/>
      <c r="T2529"/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1.4057060185184702</v>
      </c>
      <c r="Q2530" s="484">
        <f t="shared" ca="1" si="856"/>
        <v>1.4058449074073591</v>
      </c>
      <c r="R2530" s="486">
        <v>0.10999999940395355</v>
      </c>
      <c r="S2530" s="486"/>
      <c r="T2530"/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1.4060995370369886</v>
      </c>
      <c r="Q2531" s="484">
        <f t="shared" ca="1" si="856"/>
        <v>1.4062384259258776</v>
      </c>
      <c r="R2531" s="486">
        <v>0.10999999940395355</v>
      </c>
      <c r="S2531" s="486"/>
      <c r="T2531"/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1.4065046296295813</v>
      </c>
      <c r="Q2532" s="484">
        <f t="shared" ca="1" si="856"/>
        <v>1.4066550925925443</v>
      </c>
      <c r="R2532" s="486">
        <v>0.10999999940395355</v>
      </c>
      <c r="S2532" s="486"/>
      <c r="T2532"/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1.4068865740740257</v>
      </c>
      <c r="Q2533" s="484">
        <f t="shared" ref="Q2533:Q2596" ca="1" si="931">P2533+TIME(0,0,RANDBETWEEN(12,15))</f>
        <v>1.4070601851851368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1.4073495370369886</v>
      </c>
      <c r="Q2534" s="484">
        <f t="shared" ca="1" si="931"/>
        <v>1.4074999999999516</v>
      </c>
      <c r="R2534" s="486">
        <v>0.10999999940395355</v>
      </c>
      <c r="S2534" s="486"/>
      <c r="T2534"/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1.4077546296295811</v>
      </c>
      <c r="Q2535" s="484">
        <f t="shared" ca="1" si="931"/>
        <v>1.40789351851847</v>
      </c>
      <c r="R2535" s="486">
        <v>0.10999999940395355</v>
      </c>
      <c r="S2535" s="486"/>
      <c r="T2535"/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1.4081712962962478</v>
      </c>
      <c r="Q2536" s="484">
        <f t="shared" ca="1" si="931"/>
        <v>1.4083333333332848</v>
      </c>
      <c r="R2536" s="486">
        <v>0.10999999940395355</v>
      </c>
      <c r="S2536" s="486"/>
      <c r="T2536"/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1.4085763888888403</v>
      </c>
      <c r="Q2537" s="484">
        <f t="shared" ca="1" si="931"/>
        <v>1.4087499999999513</v>
      </c>
      <c r="R2537" s="486">
        <v>0.10999999940395355</v>
      </c>
      <c r="S2537" s="486"/>
      <c r="T2537"/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1.4090046296295808</v>
      </c>
      <c r="Q2538" s="484">
        <f t="shared" ca="1" si="931"/>
        <v>1.4091782407406919</v>
      </c>
      <c r="R2538" s="486">
        <v>0.10999999940395355</v>
      </c>
      <c r="S2538" s="486"/>
      <c r="T2538"/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1.4094675925925437</v>
      </c>
      <c r="Q2539" s="484">
        <f t="shared" ca="1" si="931"/>
        <v>1.4096296296295807</v>
      </c>
      <c r="R2539" s="486">
        <v>0.10999999940395355</v>
      </c>
      <c r="S2539" s="486"/>
      <c r="T2539"/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1.4098611111110622</v>
      </c>
      <c r="Q2540" s="484">
        <f t="shared" ca="1" si="931"/>
        <v>1.4099999999999511</v>
      </c>
      <c r="R2540" s="486">
        <v>0.10999999940395355</v>
      </c>
      <c r="S2540" s="486"/>
      <c r="T2540"/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1.4102662037036549</v>
      </c>
      <c r="Q2541" s="484">
        <f t="shared" ca="1" si="931"/>
        <v>1.4104166666666178</v>
      </c>
      <c r="R2541" s="486">
        <v>0.10999999940395355</v>
      </c>
      <c r="S2541" s="486"/>
      <c r="T2541"/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1.4107060185184697</v>
      </c>
      <c r="Q2542" s="484">
        <f t="shared" ca="1" si="931"/>
        <v>1.4108449074073586</v>
      </c>
      <c r="R2542" s="486">
        <v>0.10999999940395355</v>
      </c>
      <c r="S2542" s="486"/>
      <c r="T2542"/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1.4111226851851364</v>
      </c>
      <c r="Q2543" s="484">
        <f t="shared" ca="1" si="931"/>
        <v>1.4112615740740253</v>
      </c>
      <c r="R2543" s="486">
        <v>0.10999999940395355</v>
      </c>
      <c r="S2543" s="486"/>
      <c r="T2543"/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1.4115277777777291</v>
      </c>
      <c r="Q2544" s="484">
        <f t="shared" ca="1" si="931"/>
        <v>1.411666666666618</v>
      </c>
      <c r="R2544" s="486">
        <v>0.10999999940395355</v>
      </c>
      <c r="S2544" s="486"/>
      <c r="T2544"/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1.4118981481480994</v>
      </c>
      <c r="Q2545" s="484">
        <f t="shared" ca="1" si="931"/>
        <v>1.4120370370369884</v>
      </c>
      <c r="R2545" s="486">
        <v>0.10999999940395355</v>
      </c>
      <c r="S2545" s="486"/>
      <c r="T2545"/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1.4122800925925438</v>
      </c>
      <c r="Q2546" s="484">
        <f t="shared" ca="1" si="931"/>
        <v>1.4124305555555068</v>
      </c>
      <c r="R2546" s="486">
        <v>0.10999999940395355</v>
      </c>
      <c r="S2546" s="486"/>
      <c r="T2546"/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1.4126851851851363</v>
      </c>
      <c r="Q2547" s="484">
        <f t="shared" ca="1" si="931"/>
        <v>1.4128240740740252</v>
      </c>
      <c r="R2547" s="486">
        <v>0.10999999940395355</v>
      </c>
      <c r="S2547" s="486"/>
      <c r="T2547"/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1.4130671296295807</v>
      </c>
      <c r="Q2548" s="484">
        <f t="shared" ca="1" si="931"/>
        <v>1.4132175925925436</v>
      </c>
      <c r="R2548" s="486">
        <v>0.10999999940395355</v>
      </c>
      <c r="S2548" s="486"/>
      <c r="T2548"/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1.4134953703703215</v>
      </c>
      <c r="Q2549" s="484">
        <f t="shared" ca="1" si="931"/>
        <v>1.4136458333332844</v>
      </c>
      <c r="R2549" s="486">
        <v>0.10999999940395355</v>
      </c>
      <c r="S2549" s="486"/>
      <c r="T2549"/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1.4139236111110622</v>
      </c>
      <c r="Q2550" s="484">
        <f t="shared" ca="1" si="931"/>
        <v>1.4140740740740252</v>
      </c>
      <c r="R2550" s="486">
        <v>0.10999999940395355</v>
      </c>
      <c r="S2550" s="486"/>
      <c r="T2550"/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1.4143055555555066</v>
      </c>
      <c r="Q2551" s="484">
        <f t="shared" ca="1" si="931"/>
        <v>1.4144675925925436</v>
      </c>
      <c r="R2551" s="486">
        <v>0.10999999940395355</v>
      </c>
      <c r="S2551" s="486"/>
      <c r="T2551"/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1.4147453703703214</v>
      </c>
      <c r="Q2552" s="484">
        <f t="shared" ca="1" si="931"/>
        <v>1.4148958333332844</v>
      </c>
      <c r="R2552" s="486">
        <v>0.10999999940395355</v>
      </c>
      <c r="S2552" s="486"/>
      <c r="T2552"/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1.4151736111110622</v>
      </c>
      <c r="Q2553" s="484">
        <f t="shared" ca="1" si="931"/>
        <v>1.4153124999999511</v>
      </c>
      <c r="R2553" s="486">
        <v>0.10999999940395355</v>
      </c>
      <c r="S2553" s="486"/>
      <c r="T2553"/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1.4155787037036549</v>
      </c>
      <c r="Q2554" s="484">
        <f t="shared" ca="1" si="931"/>
        <v>1.4157291666666179</v>
      </c>
      <c r="R2554" s="486">
        <v>0.10999999940395355</v>
      </c>
      <c r="S2554" s="486"/>
      <c r="T2554"/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1.4159606481480993</v>
      </c>
      <c r="Q2555" s="484">
        <f t="shared" ca="1" si="931"/>
        <v>1.4160995370369882</v>
      </c>
      <c r="R2555" s="486">
        <v>0.10999999940395355</v>
      </c>
      <c r="S2555" s="486"/>
      <c r="T2555"/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1.4163425925925437</v>
      </c>
      <c r="Q2556" s="484">
        <f t="shared" ca="1" si="931"/>
        <v>1.4164814814814326</v>
      </c>
      <c r="R2556" s="486">
        <v>0.10999999940395355</v>
      </c>
      <c r="S2556" s="486"/>
      <c r="T2556"/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1.4167708333332845</v>
      </c>
      <c r="Q2557" s="484">
        <f t="shared" ca="1" si="931"/>
        <v>1.4169444444443955</v>
      </c>
      <c r="R2557" s="486">
        <v>0.10999999940395355</v>
      </c>
      <c r="S2557" s="486"/>
      <c r="T2557"/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1.4172106481480993</v>
      </c>
      <c r="Q2558" s="484">
        <f t="shared" ca="1" si="931"/>
        <v>1.4173611111110622</v>
      </c>
      <c r="R2558" s="486">
        <v>0.10999999940395355</v>
      </c>
      <c r="S2558" s="486"/>
      <c r="T2558"/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1.417627314814766</v>
      </c>
      <c r="Q2559" s="484">
        <f t="shared" ca="1" si="931"/>
        <v>1.417789351851803</v>
      </c>
      <c r="R2559" s="486">
        <v>0.10999999940395355</v>
      </c>
      <c r="S2559" s="486"/>
      <c r="T2559"/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1.4180671296295808</v>
      </c>
      <c r="Q2560" s="484">
        <f t="shared" ca="1" si="931"/>
        <v>1.4182175925925438</v>
      </c>
      <c r="R2560" s="486">
        <v>0.10999999940395355</v>
      </c>
      <c r="S2560" s="486"/>
      <c r="T2560"/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1.4185069444443956</v>
      </c>
      <c r="Q2561" s="484">
        <f t="shared" ca="1" si="931"/>
        <v>1.4186458333332845</v>
      </c>
      <c r="R2561" s="486">
        <v>0.10999999940395355</v>
      </c>
      <c r="S2561" s="486"/>
      <c r="T2561"/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1.418877314814766</v>
      </c>
      <c r="Q2562" s="484">
        <f t="shared" ca="1" si="931"/>
        <v>1.4190162037036549</v>
      </c>
      <c r="R2562" s="486">
        <v>0.10999999940395355</v>
      </c>
      <c r="S2562" s="486"/>
      <c r="T2562"/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1.4192592592592104</v>
      </c>
      <c r="Q2563" s="484">
        <f t="shared" ca="1" si="931"/>
        <v>1.4194328703703214</v>
      </c>
      <c r="R2563" s="486">
        <v>0.10999999940395355</v>
      </c>
      <c r="S2563" s="486"/>
      <c r="T2563"/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1.4196990740740252</v>
      </c>
      <c r="Q2564" s="484">
        <f t="shared" ca="1" si="931"/>
        <v>1.4198495370369881</v>
      </c>
      <c r="R2564" s="486">
        <v>0.10999999940395355</v>
      </c>
      <c r="S2564" s="486"/>
      <c r="T2564"/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1.42013888888884</v>
      </c>
      <c r="Q2565" s="484">
        <f t="shared" ca="1" si="931"/>
        <v>1.4202893518518029</v>
      </c>
      <c r="R2565" s="486">
        <v>0.10999999940395355</v>
      </c>
      <c r="S2565" s="486"/>
      <c r="T2565"/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1.4205787037036548</v>
      </c>
      <c r="Q2566" s="484">
        <f t="shared" ca="1" si="931"/>
        <v>1.4207291666666177</v>
      </c>
      <c r="R2566" s="486">
        <v>0.10999999940395355</v>
      </c>
      <c r="S2566" s="486"/>
      <c r="T2566"/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1.4209837962962473</v>
      </c>
      <c r="Q2567" s="484">
        <f t="shared" ca="1" si="931"/>
        <v>1.4211342592592102</v>
      </c>
      <c r="R2567" s="486">
        <v>0.10999999940395355</v>
      </c>
      <c r="S2567" s="486"/>
      <c r="T2567"/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1.4213773148147657</v>
      </c>
      <c r="Q2568" s="484">
        <f t="shared" ca="1" si="931"/>
        <v>1.4215393518518027</v>
      </c>
      <c r="R2568" s="486">
        <v>0.10999999940395355</v>
      </c>
      <c r="S2568" s="486"/>
      <c r="T2568"/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1.4217708333332841</v>
      </c>
      <c r="Q2569" s="484">
        <f t="shared" ca="1" si="931"/>
        <v>1.421909722222173</v>
      </c>
      <c r="R2569" s="486">
        <v>0.10999999940395355</v>
      </c>
      <c r="S2569" s="486"/>
      <c r="T2569"/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1.4221643518518026</v>
      </c>
      <c r="Q2570" s="484">
        <f t="shared" ca="1" si="931"/>
        <v>1.4223032407406915</v>
      </c>
      <c r="R2570" s="486">
        <v>0.10999999940395355</v>
      </c>
      <c r="S2570" s="486"/>
      <c r="T2570"/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1.4225810185184693</v>
      </c>
      <c r="Q2571" s="484">
        <f t="shared" ca="1" si="931"/>
        <v>1.4227430555555063</v>
      </c>
      <c r="R2571" s="486">
        <v>0.10999999940395355</v>
      </c>
      <c r="S2571" s="486"/>
      <c r="T2571"/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1.4229976851851358</v>
      </c>
      <c r="Q2572" s="484">
        <f t="shared" ca="1" si="931"/>
        <v>1.4231481481480988</v>
      </c>
      <c r="R2572" s="486">
        <v>0.10999999940395355</v>
      </c>
      <c r="S2572" s="486"/>
      <c r="T2572"/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1.4234027777777283</v>
      </c>
      <c r="Q2573" s="484">
        <f t="shared" ca="1" si="931"/>
        <v>1.4235416666666172</v>
      </c>
      <c r="R2573" s="486">
        <v>0.10999999940395355</v>
      </c>
      <c r="S2573" s="486"/>
      <c r="T2573"/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1.4237847222221727</v>
      </c>
      <c r="Q2574" s="484">
        <f t="shared" ca="1" si="931"/>
        <v>1.4239583333332837</v>
      </c>
      <c r="R2574" s="486">
        <v>0.10999999940395355</v>
      </c>
      <c r="S2574" s="486"/>
      <c r="T2574"/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1.4241898148147651</v>
      </c>
      <c r="Q2575" s="484">
        <f t="shared" ca="1" si="931"/>
        <v>1.4243634259258762</v>
      </c>
      <c r="R2575" s="486">
        <v>0.10999999940395355</v>
      </c>
      <c r="S2575" s="486"/>
      <c r="T2575"/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1.4246180555555057</v>
      </c>
      <c r="Q2576" s="484">
        <f t="shared" ca="1" si="931"/>
        <v>1.4247916666666167</v>
      </c>
      <c r="R2576" s="486">
        <v>0.10999999940395355</v>
      </c>
      <c r="S2576" s="486"/>
      <c r="T2576"/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1.4250694444443945</v>
      </c>
      <c r="Q2577" s="484">
        <f t="shared" ca="1" si="931"/>
        <v>1.4252199074073575</v>
      </c>
      <c r="R2577" s="486">
        <v>0.10999999940395355</v>
      </c>
      <c r="S2577" s="486"/>
      <c r="T2577"/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1.425462962962913</v>
      </c>
      <c r="Q2578" s="484">
        <f t="shared" ca="1" si="931"/>
        <v>1.4256134259258759</v>
      </c>
      <c r="R2578" s="486">
        <v>0.10999999940395355</v>
      </c>
      <c r="S2578" s="486"/>
      <c r="T2578"/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1.4258449074073574</v>
      </c>
      <c r="Q2579" s="484">
        <f t="shared" ca="1" si="931"/>
        <v>1.4260185185184684</v>
      </c>
      <c r="R2579" s="486">
        <v>0.10999999940395355</v>
      </c>
      <c r="S2579" s="486"/>
      <c r="T2579"/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1.4262615740740239</v>
      </c>
      <c r="Q2580" s="484">
        <f t="shared" ca="1" si="931"/>
        <v>1.4264236111110609</v>
      </c>
      <c r="R2580" s="486">
        <v>0.10999999940395355</v>
      </c>
      <c r="S2580" s="486"/>
      <c r="T2580"/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1.4267129629629127</v>
      </c>
      <c r="Q2581" s="484">
        <f t="shared" ca="1" si="931"/>
        <v>1.4268865740740238</v>
      </c>
      <c r="R2581" s="486">
        <v>0.10999999940395355</v>
      </c>
      <c r="S2581" s="486"/>
      <c r="T2581"/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1.4271296296295792</v>
      </c>
      <c r="Q2582" s="484">
        <f t="shared" ca="1" si="931"/>
        <v>1.4273032407406903</v>
      </c>
      <c r="R2582" s="486">
        <v>0.10999999940395355</v>
      </c>
      <c r="S2582" s="486"/>
      <c r="T2582"/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1.427569444444394</v>
      </c>
      <c r="Q2583" s="484">
        <f t="shared" ca="1" si="931"/>
        <v>1.427708333333283</v>
      </c>
      <c r="R2583" s="486">
        <v>0.10999999940395355</v>
      </c>
      <c r="S2583" s="486"/>
      <c r="T2583"/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1.4279976851851348</v>
      </c>
      <c r="Q2584" s="484">
        <f t="shared" ca="1" si="931"/>
        <v>1.4281712962962458</v>
      </c>
      <c r="R2584" s="486">
        <v>0.10999999940395355</v>
      </c>
      <c r="S2584" s="486"/>
      <c r="T2584"/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1.4284143518518013</v>
      </c>
      <c r="Q2585" s="484">
        <f t="shared" ca="1" si="931"/>
        <v>1.4285648148147643</v>
      </c>
      <c r="R2585" s="486">
        <v>0.10999999940395355</v>
      </c>
      <c r="S2585" s="486"/>
      <c r="T2585"/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1.4288194444443938</v>
      </c>
      <c r="Q2586" s="484">
        <f t="shared" ca="1" si="931"/>
        <v>1.4289583333332827</v>
      </c>
      <c r="R2586" s="486">
        <v>0.10999999940395355</v>
      </c>
      <c r="S2586" s="486"/>
      <c r="T2586"/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1.4292129629629122</v>
      </c>
      <c r="Q2587" s="484">
        <f t="shared" ca="1" si="931"/>
        <v>1.4293634259258752</v>
      </c>
      <c r="R2587" s="486">
        <v>0.10999999940395355</v>
      </c>
      <c r="S2587" s="486"/>
      <c r="T2587"/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1.429652777777727</v>
      </c>
      <c r="Q2588" s="484">
        <f t="shared" ca="1" si="931"/>
        <v>1.429814814814764</v>
      </c>
      <c r="R2588" s="486">
        <v>0.10999999940395355</v>
      </c>
      <c r="S2588" s="486"/>
      <c r="T2588"/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1.4301041666666159</v>
      </c>
      <c r="Q2589" s="484">
        <f t="shared" ca="1" si="931"/>
        <v>1.4302777777777269</v>
      </c>
      <c r="R2589" s="486">
        <v>0.10999999940395355</v>
      </c>
      <c r="S2589" s="486"/>
      <c r="T2589"/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1.4305555555555047</v>
      </c>
      <c r="Q2590" s="484">
        <f t="shared" ca="1" si="931"/>
        <v>1.4306944444443936</v>
      </c>
      <c r="R2590" s="486">
        <v>0.10999999940395355</v>
      </c>
      <c r="S2590" s="486"/>
      <c r="T2590"/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1.4309837962962455</v>
      </c>
      <c r="Q2591" s="484">
        <f t="shared" ca="1" si="931"/>
        <v>1.4311342592592085</v>
      </c>
      <c r="R2591" s="486">
        <v>0.10999999940395355</v>
      </c>
      <c r="S2591" s="486"/>
      <c r="T2591"/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1.4314236111110603</v>
      </c>
      <c r="Q2592" s="484">
        <f t="shared" ca="1" si="931"/>
        <v>1.4315740740740233</v>
      </c>
      <c r="R2592" s="486">
        <v>0.10999999940395355</v>
      </c>
      <c r="S2592" s="486"/>
      <c r="T2592"/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1.4318171296295787</v>
      </c>
      <c r="Q2593" s="484">
        <f t="shared" ca="1" si="931"/>
        <v>1.4319560185184677</v>
      </c>
      <c r="R2593" s="486">
        <v>0.10999999940395355</v>
      </c>
      <c r="S2593" s="486"/>
      <c r="T2593"/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1.4322453703703195</v>
      </c>
      <c r="Q2594" s="484">
        <f t="shared" ca="1" si="931"/>
        <v>1.4323958333332825</v>
      </c>
      <c r="R2594" s="486">
        <v>0.10999999940395355</v>
      </c>
      <c r="S2594" s="486"/>
      <c r="T2594"/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1.4326388888888379</v>
      </c>
      <c r="Q2595" s="484">
        <f t="shared" ca="1" si="931"/>
        <v>1.4327777777777269</v>
      </c>
      <c r="R2595" s="486">
        <v>0.10999999940395355</v>
      </c>
      <c r="S2595" s="486"/>
      <c r="T2595"/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1.4330324074073564</v>
      </c>
      <c r="Q2596" s="484">
        <f t="shared" ca="1" si="931"/>
        <v>1.4331944444443934</v>
      </c>
      <c r="R2596" s="486">
        <v>0.10999999940395355</v>
      </c>
      <c r="S2596" s="486"/>
      <c r="T2596"/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1.4334722222221712</v>
      </c>
      <c r="Q2597" s="484">
        <f t="shared" ref="Q2597:Q2660" ca="1" si="1006">P2597+TIME(0,0,RANDBETWEEN(12,15))</f>
        <v>1.4336342592592082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1.433900462962912</v>
      </c>
      <c r="Q2598" s="484">
        <f t="shared" ca="1" si="1006"/>
        <v>1.4340509259258749</v>
      </c>
      <c r="R2598" s="486">
        <v>0.10999999940395355</v>
      </c>
      <c r="S2598" s="486"/>
      <c r="T2598"/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1.4343171296295787</v>
      </c>
      <c r="Q2599" s="484">
        <f t="shared" ca="1" si="1006"/>
        <v>1.4344791666666157</v>
      </c>
      <c r="R2599" s="486">
        <v>0.10999999940395355</v>
      </c>
      <c r="S2599" s="486"/>
      <c r="T2599"/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1.4347453703703195</v>
      </c>
      <c r="Q2600" s="484">
        <f t="shared" ca="1" si="1006"/>
        <v>1.4348842592592084</v>
      </c>
      <c r="R2600" s="486">
        <v>0.10999999940395355</v>
      </c>
      <c r="S2600" s="486"/>
      <c r="T2600"/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1.4351273148147639</v>
      </c>
      <c r="Q2601" s="484">
        <f t="shared" ca="1" si="1006"/>
        <v>1.4352893518518008</v>
      </c>
      <c r="R2601" s="486">
        <v>0.10999999940395355</v>
      </c>
      <c r="S2601" s="486"/>
      <c r="T2601"/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1.4355324074073563</v>
      </c>
      <c r="Q2602" s="484">
        <f t="shared" ca="1" si="1006"/>
        <v>1.4356828703703193</v>
      </c>
      <c r="R2602" s="486">
        <v>0.10999999940395355</v>
      </c>
      <c r="S2602" s="486"/>
      <c r="T2602"/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1.4359259259258748</v>
      </c>
      <c r="Q2603" s="484">
        <f t="shared" ca="1" si="1006"/>
        <v>1.4360648148147637</v>
      </c>
      <c r="R2603" s="486">
        <v>0.10999999940395355</v>
      </c>
      <c r="S2603" s="486"/>
      <c r="T2603"/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1.4363310185184675</v>
      </c>
      <c r="Q2604" s="484">
        <f t="shared" ca="1" si="1006"/>
        <v>1.4365046296295785</v>
      </c>
      <c r="R2604" s="486">
        <v>0.10999999940395355</v>
      </c>
      <c r="S2604" s="486"/>
      <c r="T2604"/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1.4367708333332823</v>
      </c>
      <c r="Q2605" s="484">
        <f t="shared" ca="1" si="1006"/>
        <v>1.4369097222221712</v>
      </c>
      <c r="R2605" s="486">
        <v>0.10999999940395355</v>
      </c>
      <c r="S2605" s="486"/>
      <c r="T2605"/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1.437187499999949</v>
      </c>
      <c r="Q2606" s="484">
        <f t="shared" ca="1" si="1006"/>
        <v>1.43736111111106</v>
      </c>
      <c r="R2606" s="486">
        <v>0.10999999940395355</v>
      </c>
      <c r="S2606" s="486"/>
      <c r="T2606"/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1.4375925925925415</v>
      </c>
      <c r="Q2607" s="484">
        <f t="shared" ca="1" si="1006"/>
        <v>1.4377546296295785</v>
      </c>
      <c r="R2607" s="486">
        <v>0.10999999940395355</v>
      </c>
      <c r="S2607" s="486"/>
      <c r="T2607"/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1.4380324074073563</v>
      </c>
      <c r="Q2608" s="484">
        <f t="shared" ca="1" si="1006"/>
        <v>1.4381944444443933</v>
      </c>
      <c r="R2608" s="486">
        <v>0.10999999940395355</v>
      </c>
      <c r="S2608" s="486"/>
      <c r="T2608"/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1.4384490740740228</v>
      </c>
      <c r="Q2609" s="484">
        <f t="shared" ca="1" si="1006"/>
        <v>1.4386226851851338</v>
      </c>
      <c r="R2609" s="486">
        <v>0.10999999940395355</v>
      </c>
      <c r="S2609" s="486"/>
      <c r="T2609"/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1.4389004629629116</v>
      </c>
      <c r="Q2610" s="484">
        <f t="shared" ca="1" si="1006"/>
        <v>1.4390624999999486</v>
      </c>
      <c r="R2610" s="486">
        <v>0.10999999940395355</v>
      </c>
      <c r="S2610" s="486"/>
      <c r="T2610"/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1.4392939814814301</v>
      </c>
      <c r="Q2611" s="484">
        <f t="shared" ca="1" si="1006"/>
        <v>1.4394560185184671</v>
      </c>
      <c r="R2611" s="486">
        <v>0.10999999940395355</v>
      </c>
      <c r="S2611" s="486"/>
      <c r="T2611"/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1.4397222222221708</v>
      </c>
      <c r="Q2612" s="484">
        <f t="shared" ca="1" si="1006"/>
        <v>1.4398726851851338</v>
      </c>
      <c r="R2612" s="486">
        <v>0.10999999940395355</v>
      </c>
      <c r="S2612" s="486"/>
      <c r="T2612"/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1.4401157407406893</v>
      </c>
      <c r="Q2613" s="484">
        <f t="shared" ca="1" si="1006"/>
        <v>1.4402662037036522</v>
      </c>
      <c r="R2613" s="486">
        <v>0.10999999940395355</v>
      </c>
      <c r="S2613" s="486"/>
      <c r="T2613"/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1.4404976851851337</v>
      </c>
      <c r="Q2614" s="484">
        <f t="shared" ca="1" si="1006"/>
        <v>1.4406597222221706</v>
      </c>
      <c r="R2614" s="486">
        <v>0.10999999940395355</v>
      </c>
      <c r="S2614" s="486"/>
      <c r="T2614"/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1.4409374999999485</v>
      </c>
      <c r="Q2615" s="484">
        <f t="shared" ca="1" si="1006"/>
        <v>1.4410763888888374</v>
      </c>
      <c r="R2615" s="486">
        <v>0.10999999940395355</v>
      </c>
      <c r="S2615" s="486"/>
      <c r="T2615"/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1.4413078703703188</v>
      </c>
      <c r="Q2616" s="484">
        <f t="shared" ca="1" si="1006"/>
        <v>1.4414467592592077</v>
      </c>
      <c r="R2616" s="486">
        <v>0.10999999940395355</v>
      </c>
      <c r="S2616" s="486"/>
      <c r="T2616"/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1.4417129629629115</v>
      </c>
      <c r="Q2617" s="484">
        <f t="shared" ca="1" si="1006"/>
        <v>1.4418749999999485</v>
      </c>
      <c r="R2617" s="486">
        <v>0.10999999940395355</v>
      </c>
      <c r="S2617" s="486"/>
      <c r="T2617"/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1.442118055555504</v>
      </c>
      <c r="Q2618" s="484">
        <f t="shared" ca="1" si="1006"/>
        <v>1.442280092592541</v>
      </c>
      <c r="R2618" s="486">
        <v>0.10999999940395355</v>
      </c>
      <c r="S2618" s="486"/>
      <c r="T2618"/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1.4425694444443928</v>
      </c>
      <c r="Q2619" s="484">
        <f t="shared" ca="1" si="1006"/>
        <v>1.4427430555555039</v>
      </c>
      <c r="R2619" s="486">
        <v>0.10999999940395355</v>
      </c>
      <c r="S2619" s="486"/>
      <c r="T2619"/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1.4429861111110593</v>
      </c>
      <c r="Q2620" s="484">
        <f t="shared" ca="1" si="1006"/>
        <v>1.4431365740740223</v>
      </c>
      <c r="R2620" s="486">
        <v>0.10999999940395355</v>
      </c>
      <c r="S2620" s="486"/>
      <c r="T2620"/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1.4433680555555037</v>
      </c>
      <c r="Q2621" s="484">
        <f t="shared" ca="1" si="1006"/>
        <v>1.4435300925925407</v>
      </c>
      <c r="R2621" s="486">
        <v>0.10999999940395355</v>
      </c>
      <c r="S2621" s="486"/>
      <c r="T2621"/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1.4438078703703185</v>
      </c>
      <c r="Q2622" s="484">
        <f t="shared" ca="1" si="1006"/>
        <v>1.4439467592592075</v>
      </c>
      <c r="R2622" s="486">
        <v>0.10999999940395355</v>
      </c>
      <c r="S2622" s="486"/>
      <c r="T2622"/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1.4442361111110593</v>
      </c>
      <c r="Q2623" s="484">
        <f t="shared" ca="1" si="1006"/>
        <v>1.4444097222221703</v>
      </c>
      <c r="R2623" s="486">
        <v>0.10999999940395355</v>
      </c>
      <c r="S2623" s="486"/>
      <c r="T2623"/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1.4446412037036518</v>
      </c>
      <c r="Q2624" s="484">
        <f t="shared" ca="1" si="1006"/>
        <v>1.4448032407406888</v>
      </c>
      <c r="R2624" s="486">
        <v>0.10999999940395355</v>
      </c>
      <c r="S2624" s="486"/>
      <c r="T2624"/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1.4450578703703183</v>
      </c>
      <c r="Q2625" s="484">
        <f t="shared" ca="1" si="1006"/>
        <v>1.4452199074073553</v>
      </c>
      <c r="R2625" s="486">
        <v>0.10999999940395355</v>
      </c>
      <c r="S2625" s="486"/>
      <c r="T2625"/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1.4454861111110591</v>
      </c>
      <c r="Q2626" s="484">
        <f t="shared" ca="1" si="1006"/>
        <v>1.445624999999948</v>
      </c>
      <c r="R2626" s="486">
        <v>0.10999999940395355</v>
      </c>
      <c r="S2626" s="486"/>
      <c r="T2626"/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1.4458796296295775</v>
      </c>
      <c r="Q2627" s="484">
        <f t="shared" ca="1" si="1006"/>
        <v>1.4460300925925405</v>
      </c>
      <c r="R2627" s="486">
        <v>0.10999999940395355</v>
      </c>
      <c r="S2627" s="486"/>
      <c r="T2627"/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1.4462962962962442</v>
      </c>
      <c r="Q2628" s="484">
        <f t="shared" ca="1" si="1006"/>
        <v>1.4464583333332812</v>
      </c>
      <c r="R2628" s="486">
        <v>0.10999999940395355</v>
      </c>
      <c r="S2628" s="486"/>
      <c r="T2628"/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1.4467013888888367</v>
      </c>
      <c r="Q2629" s="484">
        <f t="shared" ca="1" si="1006"/>
        <v>1.4468749999999477</v>
      </c>
      <c r="R2629" s="486">
        <v>0.10999999940395355</v>
      </c>
      <c r="S2629" s="486"/>
      <c r="T2629"/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1.4471064814814292</v>
      </c>
      <c r="Q2630" s="484">
        <f t="shared" ca="1" si="1006"/>
        <v>1.4472453703703181</v>
      </c>
      <c r="R2630" s="486">
        <v>0.10999999940395355</v>
      </c>
      <c r="S2630" s="486"/>
      <c r="T2630"/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1.4474999999999476</v>
      </c>
      <c r="Q2631" s="484">
        <f t="shared" ca="1" si="1006"/>
        <v>1.4476388888888365</v>
      </c>
      <c r="R2631" s="486">
        <v>0.10999999940395355</v>
      </c>
      <c r="S2631" s="486"/>
      <c r="T2631"/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1.447881944444392</v>
      </c>
      <c r="Q2632" s="484">
        <f t="shared" ca="1" si="1006"/>
        <v>1.448055555555503</v>
      </c>
      <c r="R2632" s="486">
        <v>0.10999999940395355</v>
      </c>
      <c r="S2632" s="486"/>
      <c r="T2632"/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1.4482986111110585</v>
      </c>
      <c r="Q2633" s="484">
        <f t="shared" ca="1" si="1006"/>
        <v>1.4484606481480955</v>
      </c>
      <c r="R2633" s="486">
        <v>0.10999999940395355</v>
      </c>
      <c r="S2633" s="486"/>
      <c r="T2633"/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1.4487268518517993</v>
      </c>
      <c r="Q2634" s="484">
        <f t="shared" ca="1" si="1006"/>
        <v>1.4489004629629103</v>
      </c>
      <c r="R2634" s="486">
        <v>0.10999999940395355</v>
      </c>
      <c r="S2634" s="486"/>
      <c r="T2634"/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1.4491550925925398</v>
      </c>
      <c r="Q2635" s="484">
        <f t="shared" ca="1" si="1006"/>
        <v>1.4493171296295768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1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1.4496064814814287</v>
      </c>
      <c r="Q2636" s="484">
        <f t="shared" ca="1" si="1006"/>
        <v>1.4497685185184657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1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1.4499999999999471</v>
      </c>
      <c r="Q2637" s="484">
        <f t="shared" ca="1" si="1006"/>
        <v>1.4501620370369841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1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1.4504050925925396</v>
      </c>
      <c r="Q2638" s="484">
        <f t="shared" ca="1" si="1006"/>
        <v>1.4505787037036506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1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1.4508680555555025</v>
      </c>
      <c r="Q2639" s="484">
        <f t="shared" ca="1" si="1006"/>
        <v>1.4510069444443914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1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1.4512962962962432</v>
      </c>
      <c r="Q2640" s="484">
        <f t="shared" ca="1" si="1006"/>
        <v>1.4514467592592062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1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1.45171296296291</v>
      </c>
      <c r="Q2641" s="484">
        <f t="shared" ca="1" si="1006"/>
        <v>1.451874999999947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1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1.4521296296295765</v>
      </c>
      <c r="Q2642" s="484">
        <f t="shared" ca="1" si="1006"/>
        <v>1.4522685185184654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1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1.4525347222221692</v>
      </c>
      <c r="Q2643" s="484">
        <f t="shared" ca="1" si="1006"/>
        <v>1.4527083333332802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1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1.4529629629629097</v>
      </c>
      <c r="Q2644" s="484">
        <f t="shared" ca="1" si="1006"/>
        <v>1.4531018518517986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1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1.4533912037036505</v>
      </c>
      <c r="Q2645" s="484">
        <f t="shared" ca="1" si="1006"/>
        <v>1.4535648148147615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1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1.453796296296243</v>
      </c>
      <c r="Q2646" s="484">
        <f t="shared" ca="1" si="1006"/>
        <v>1.453969907407354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1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1.4542592592592058</v>
      </c>
      <c r="Q2647" s="484">
        <f t="shared" ca="1" si="1006"/>
        <v>1.4544328703703169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1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1.4546759259258724</v>
      </c>
      <c r="Q2648" s="484">
        <f t="shared" ca="1" si="1006"/>
        <v>1.4548379629629093</v>
      </c>
      <c r="R2648" s="486">
        <v>0.10999999940395355</v>
      </c>
      <c r="S2648" s="486"/>
      <c r="T2648"/>
      <c r="U2648" s="469" t="str">
        <f t="shared" si="1007"/>
        <v>C-R</v>
      </c>
      <c r="V2648"/>
      <c r="W2648" s="470" t="s">
        <v>493</v>
      </c>
      <c r="X2648" s="470" t="s">
        <v>494</v>
      </c>
      <c r="Y2648"/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1.4550694444443908</v>
      </c>
      <c r="Q2649" s="484">
        <f t="shared" ca="1" si="1006"/>
        <v>1.4552430555555018</v>
      </c>
      <c r="R2649" s="486">
        <v>0.10999999940395355</v>
      </c>
      <c r="S2649" s="486"/>
      <c r="T2649"/>
      <c r="U2649" s="469" t="str">
        <f t="shared" si="1007"/>
        <v>C-R</v>
      </c>
      <c r="V2649"/>
      <c r="W2649" s="470" t="s">
        <v>493</v>
      </c>
      <c r="X2649" s="470" t="s">
        <v>494</v>
      </c>
      <c r="Y2649"/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1.4554861111110573</v>
      </c>
      <c r="Q2650" s="484">
        <f t="shared" ca="1" si="1006"/>
        <v>1.4556481481480943</v>
      </c>
      <c r="R2650" s="486">
        <v>0.10999999940395355</v>
      </c>
      <c r="S2650" s="486"/>
      <c r="T2650"/>
      <c r="U2650" s="469" t="str">
        <f t="shared" si="1007"/>
        <v>C-R</v>
      </c>
      <c r="V2650"/>
      <c r="W2650" s="470" t="s">
        <v>493</v>
      </c>
      <c r="X2650" s="470" t="s">
        <v>494</v>
      </c>
      <c r="Y2650"/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1.4559259259258721</v>
      </c>
      <c r="Q2651" s="484">
        <f t="shared" ca="1" si="1006"/>
        <v>1.4560995370369831</v>
      </c>
      <c r="R2651" s="486">
        <v>0.10999999940395355</v>
      </c>
      <c r="S2651" s="486"/>
      <c r="T2651"/>
      <c r="U2651" s="469" t="str">
        <f t="shared" si="1007"/>
        <v>C-R</v>
      </c>
      <c r="V2651"/>
      <c r="W2651" s="470" t="s">
        <v>493</v>
      </c>
      <c r="X2651" s="470" t="s">
        <v>494</v>
      </c>
      <c r="Y2651"/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1.4563425925925386</v>
      </c>
      <c r="Q2652" s="484">
        <f t="shared" ca="1" si="1006"/>
        <v>1.4565046296295756</v>
      </c>
      <c r="R2652" s="486">
        <v>0.10999999940395355</v>
      </c>
      <c r="S2652" s="486"/>
      <c r="T2652"/>
      <c r="U2652" s="469" t="str">
        <f t="shared" si="1007"/>
        <v>C-R</v>
      </c>
      <c r="V2652"/>
      <c r="W2652" s="470" t="s">
        <v>493</v>
      </c>
      <c r="X2652" s="470" t="s">
        <v>494</v>
      </c>
      <c r="Y2652"/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1.4567592592592051</v>
      </c>
      <c r="Q2653" s="484">
        <f t="shared" ca="1" si="1006"/>
        <v>1.4569328703703162</v>
      </c>
      <c r="R2653" s="486">
        <v>0.10999999940395355</v>
      </c>
      <c r="S2653" s="486"/>
      <c r="T2653"/>
      <c r="U2653" s="469" t="str">
        <f t="shared" si="1007"/>
        <v>C-R</v>
      </c>
      <c r="V2653"/>
      <c r="W2653" s="470" t="s">
        <v>493</v>
      </c>
      <c r="X2653" s="470" t="s">
        <v>494</v>
      </c>
      <c r="Y2653"/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1.457210648148094</v>
      </c>
      <c r="Q2654" s="484">
        <f t="shared" ca="1" si="1006"/>
        <v>1.457372685185131</v>
      </c>
      <c r="R2654" s="486">
        <v>0.10999999940395355</v>
      </c>
      <c r="S2654" s="486"/>
      <c r="T2654"/>
      <c r="U2654" s="469" t="str">
        <f t="shared" si="1007"/>
        <v>C-R</v>
      </c>
      <c r="V2654"/>
      <c r="W2654" s="470" t="s">
        <v>493</v>
      </c>
      <c r="X2654" s="470" t="s">
        <v>494</v>
      </c>
      <c r="Y2654"/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1.4576273148147605</v>
      </c>
      <c r="Q2655" s="484">
        <f t="shared" ca="1" si="1006"/>
        <v>1.4577777777777234</v>
      </c>
      <c r="R2655" s="486">
        <v>0.10999999940395355</v>
      </c>
      <c r="S2655" s="486"/>
      <c r="T2655"/>
      <c r="U2655" s="469" t="str">
        <f t="shared" si="1007"/>
        <v>C-R</v>
      </c>
      <c r="V2655"/>
      <c r="W2655" s="470" t="s">
        <v>493</v>
      </c>
      <c r="X2655" s="470" t="s">
        <v>494</v>
      </c>
      <c r="Y2655"/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1.4580439814814272</v>
      </c>
      <c r="Q2656" s="484">
        <f t="shared" ca="1" si="1006"/>
        <v>1.4582175925925382</v>
      </c>
      <c r="R2656" s="486">
        <v>0.10999999940395355</v>
      </c>
      <c r="S2656" s="486"/>
      <c r="T2656"/>
      <c r="U2656" s="469" t="str">
        <f t="shared" si="1007"/>
        <v>C-R</v>
      </c>
      <c r="V2656"/>
      <c r="W2656" s="470" t="s">
        <v>493</v>
      </c>
      <c r="X2656" s="470" t="s">
        <v>494</v>
      </c>
      <c r="Y2656"/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1.4585069444443901</v>
      </c>
      <c r="Q2657" s="484">
        <f t="shared" ca="1" si="1006"/>
        <v>1.458645833333279</v>
      </c>
      <c r="R2657" s="486">
        <v>0.10999999940395355</v>
      </c>
      <c r="S2657" s="486"/>
      <c r="T2657"/>
      <c r="U2657" s="469" t="str">
        <f t="shared" si="1007"/>
        <v>C-R</v>
      </c>
      <c r="V2657"/>
      <c r="W2657" s="470" t="s">
        <v>493</v>
      </c>
      <c r="X2657" s="470" t="s">
        <v>494</v>
      </c>
      <c r="Y2657"/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1.4589120370369828</v>
      </c>
      <c r="Q2658" s="484">
        <f t="shared" ca="1" si="1006"/>
        <v>1.4590509259258717</v>
      </c>
      <c r="R2658" s="486">
        <v>0.10999999940395355</v>
      </c>
      <c r="S2658" s="486"/>
      <c r="T2658"/>
      <c r="U2658" s="469" t="str">
        <f t="shared" si="1007"/>
        <v>C-R</v>
      </c>
      <c r="V2658"/>
      <c r="W2658" s="470" t="s">
        <v>493</v>
      </c>
      <c r="X2658" s="470" t="s">
        <v>494</v>
      </c>
      <c r="Y2658"/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1.4593055555555012</v>
      </c>
      <c r="Q2659" s="484">
        <f t="shared" ca="1" si="1006"/>
        <v>1.4594791666666123</v>
      </c>
      <c r="R2659" s="486">
        <v>0.10999999940395355</v>
      </c>
      <c r="S2659" s="486"/>
      <c r="T2659"/>
      <c r="U2659" s="469" t="str">
        <f t="shared" si="1007"/>
        <v>C-R</v>
      </c>
      <c r="V2659"/>
      <c r="W2659" s="470" t="s">
        <v>493</v>
      </c>
      <c r="X2659" s="470" t="s">
        <v>494</v>
      </c>
      <c r="Y2659"/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1.459745370370316</v>
      </c>
      <c r="Q2660" s="484">
        <f t="shared" ca="1" si="1006"/>
        <v>1.4599189814814271</v>
      </c>
      <c r="R2660" s="486">
        <v>0.10999999940395355</v>
      </c>
      <c r="S2660" s="486"/>
      <c r="T2660"/>
      <c r="U2660" s="469" t="str">
        <f t="shared" si="1007"/>
        <v>C-R</v>
      </c>
      <c r="V2660"/>
      <c r="W2660" s="470" t="s">
        <v>493</v>
      </c>
      <c r="X2660" s="470" t="s">
        <v>494</v>
      </c>
      <c r="Y2660"/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8.34</v>
      </c>
      <c r="H2661" s="407">
        <f t="shared" si="1073"/>
        <v>1.2</v>
      </c>
      <c r="I2661" s="407">
        <f t="shared" ref="I2661:I2724" si="1074">F2661+G2661</f>
        <v>10.039999999999999</v>
      </c>
      <c r="J2661" s="407">
        <f t="shared" ref="J2661:J2724" si="1075">I2661+R2661</f>
        <v>10.149999999403953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10.54</v>
      </c>
      <c r="N2661" s="410">
        <f t="shared" ref="N2661:N2724" si="1078">J2661+L2661</f>
        <v>10.649999999403953</v>
      </c>
      <c r="O2661" s="411"/>
      <c r="P2661" s="485">
        <f t="shared" ref="P2661:P2724" ca="1" si="1079">Q2660+TIME(0,0,RANDBETWEEN(20,25))</f>
        <v>1.4602083333332789</v>
      </c>
      <c r="Q2661" s="484">
        <f t="shared" ref="Q2661:Q2724" ca="1" si="1080">P2661+TIME(0,0,RANDBETWEEN(12,15))</f>
        <v>1.4603472222221678</v>
      </c>
      <c r="R2661" s="486">
        <v>0.10999999940395355</v>
      </c>
      <c r="S2661" s="486"/>
      <c r="T2661"/>
      <c r="U2661" s="469" t="str">
        <f t="shared" ref="U2661:U2724" si="1081">W2661&amp;V2661&amp;"-"&amp;X2661&amp;Y2661</f>
        <v>C-R</v>
      </c>
      <c r="V2661"/>
      <c r="W2661" s="470" t="s">
        <v>493</v>
      </c>
      <c r="X2661" s="470" t="s">
        <v>494</v>
      </c>
      <c r="Y2661"/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8.34</v>
      </c>
      <c r="H2662" s="407">
        <f t="shared" si="1082"/>
        <v>1.2</v>
      </c>
      <c r="I2662" s="407">
        <f t="shared" si="1074"/>
        <v>10.039999999999999</v>
      </c>
      <c r="J2662" s="407">
        <f t="shared" si="1075"/>
        <v>10.149999999403953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10.54</v>
      </c>
      <c r="N2662" s="410">
        <f t="shared" si="1078"/>
        <v>10.649999999403953</v>
      </c>
      <c r="O2662" s="411"/>
      <c r="P2662" s="485">
        <f t="shared" ca="1" si="1079"/>
        <v>1.4606134259258716</v>
      </c>
      <c r="Q2662" s="484">
        <f t="shared" ca="1" si="1080"/>
        <v>1.4607638888888346</v>
      </c>
      <c r="R2662" s="486">
        <v>0.10999999940395355</v>
      </c>
      <c r="S2662" s="486"/>
      <c r="T2662"/>
      <c r="U2662" s="469" t="str">
        <f t="shared" si="1081"/>
        <v>C-R</v>
      </c>
      <c r="V2662"/>
      <c r="W2662" s="470" t="s">
        <v>493</v>
      </c>
      <c r="X2662" s="470" t="s">
        <v>494</v>
      </c>
      <c r="Y2662"/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8.34</v>
      </c>
      <c r="H2663" s="407">
        <f t="shared" si="1083"/>
        <v>1.2</v>
      </c>
      <c r="I2663" s="407">
        <f t="shared" si="1074"/>
        <v>10.039999999999999</v>
      </c>
      <c r="J2663" s="407">
        <f t="shared" si="1075"/>
        <v>10.149999999403953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10.54</v>
      </c>
      <c r="N2663" s="410">
        <f t="shared" si="1078"/>
        <v>10.649999999403953</v>
      </c>
      <c r="O2663" s="411"/>
      <c r="P2663" s="485">
        <f t="shared" ca="1" si="1079"/>
        <v>1.4610185185184641</v>
      </c>
      <c r="Q2663" s="484">
        <f t="shared" ca="1" si="1080"/>
        <v>1.4611805555555011</v>
      </c>
      <c r="R2663" s="486">
        <v>0.10999999940395355</v>
      </c>
      <c r="S2663" s="486"/>
      <c r="T2663"/>
      <c r="U2663" s="469" t="str">
        <f t="shared" si="1081"/>
        <v>C-R</v>
      </c>
      <c r="V2663"/>
      <c r="W2663" s="470" t="s">
        <v>493</v>
      </c>
      <c r="X2663" s="470" t="s">
        <v>494</v>
      </c>
      <c r="Y2663"/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8.34</v>
      </c>
      <c r="H2664" s="407">
        <f t="shared" si="1084"/>
        <v>1.2</v>
      </c>
      <c r="I2664" s="407">
        <f t="shared" si="1074"/>
        <v>10.039999999999999</v>
      </c>
      <c r="J2664" s="407">
        <f t="shared" si="1075"/>
        <v>10.149999999403953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10.54</v>
      </c>
      <c r="N2664" s="410">
        <f t="shared" si="1078"/>
        <v>10.649999999403953</v>
      </c>
      <c r="O2664" s="411"/>
      <c r="P2664" s="485">
        <f t="shared" ca="1" si="1079"/>
        <v>1.4614699074073529</v>
      </c>
      <c r="Q2664" s="484">
        <f t="shared" ca="1" si="1080"/>
        <v>1.4616319444443899</v>
      </c>
      <c r="R2664" s="486">
        <v>0.10999999940395355</v>
      </c>
      <c r="S2664" s="486"/>
      <c r="T2664"/>
      <c r="U2664" s="469" t="str">
        <f t="shared" si="1081"/>
        <v>C-R</v>
      </c>
      <c r="V2664"/>
      <c r="W2664" s="470" t="s">
        <v>493</v>
      </c>
      <c r="X2664" s="470" t="s">
        <v>494</v>
      </c>
      <c r="Y2664"/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8.34</v>
      </c>
      <c r="H2665" s="407">
        <f t="shared" si="1085"/>
        <v>1.2</v>
      </c>
      <c r="I2665" s="407">
        <f t="shared" si="1074"/>
        <v>10.039999999999999</v>
      </c>
      <c r="J2665" s="407">
        <f t="shared" si="1075"/>
        <v>10.149999999403953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10.54</v>
      </c>
      <c r="N2665" s="410">
        <f t="shared" si="1078"/>
        <v>10.649999999403953</v>
      </c>
      <c r="O2665" s="411"/>
      <c r="P2665" s="485">
        <f t="shared" ca="1" si="1079"/>
        <v>1.4619097222221678</v>
      </c>
      <c r="Q2665" s="484">
        <f t="shared" ca="1" si="1080"/>
        <v>1.4620833333332788</v>
      </c>
      <c r="R2665" s="486">
        <v>0.10999999940395355</v>
      </c>
      <c r="S2665" s="486"/>
      <c r="T2665"/>
      <c r="U2665" s="469" t="str">
        <f t="shared" si="1081"/>
        <v>C-R</v>
      </c>
      <c r="V2665"/>
      <c r="W2665" s="470" t="s">
        <v>493</v>
      </c>
      <c r="X2665" s="470" t="s">
        <v>494</v>
      </c>
      <c r="Y2665"/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8.34</v>
      </c>
      <c r="H2666" s="407">
        <f t="shared" si="1086"/>
        <v>1.2</v>
      </c>
      <c r="I2666" s="407">
        <f t="shared" si="1074"/>
        <v>10.039999999999999</v>
      </c>
      <c r="J2666" s="407">
        <f t="shared" si="1075"/>
        <v>10.149999999403953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10.54</v>
      </c>
      <c r="N2666" s="410">
        <f t="shared" si="1078"/>
        <v>10.649999999403953</v>
      </c>
      <c r="O2666" s="411"/>
      <c r="P2666" s="485">
        <f t="shared" ca="1" si="1079"/>
        <v>1.4623726851851306</v>
      </c>
      <c r="Q2666" s="484">
        <f t="shared" ca="1" si="1080"/>
        <v>1.4625115740740195</v>
      </c>
      <c r="R2666" s="486">
        <v>0.10999999940395355</v>
      </c>
      <c r="S2666" s="486"/>
      <c r="T2666"/>
      <c r="U2666" s="469" t="str">
        <f t="shared" si="1081"/>
        <v>C-R</v>
      </c>
      <c r="V2666"/>
      <c r="W2666" s="470" t="s">
        <v>493</v>
      </c>
      <c r="X2666" s="470" t="s">
        <v>494</v>
      </c>
      <c r="Y2666"/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8.34</v>
      </c>
      <c r="H2667" s="407">
        <f t="shared" si="1087"/>
        <v>1.2</v>
      </c>
      <c r="I2667" s="407">
        <f t="shared" si="1074"/>
        <v>10.039999999999999</v>
      </c>
      <c r="J2667" s="407">
        <f t="shared" si="1075"/>
        <v>10.149999999403953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10.54</v>
      </c>
      <c r="N2667" s="410">
        <f t="shared" si="1078"/>
        <v>10.649999999403953</v>
      </c>
      <c r="O2667" s="411"/>
      <c r="P2667" s="485">
        <f t="shared" ca="1" si="1079"/>
        <v>1.4627662037036491</v>
      </c>
      <c r="Q2667" s="484">
        <f t="shared" ca="1" si="1080"/>
        <v>1.462916666666612</v>
      </c>
      <c r="R2667" s="486">
        <v>0.10999999940395355</v>
      </c>
      <c r="S2667" s="486"/>
      <c r="T2667"/>
      <c r="U2667" s="469" t="str">
        <f t="shared" si="1081"/>
        <v>C-R</v>
      </c>
      <c r="V2667"/>
      <c r="W2667" s="470" t="s">
        <v>493</v>
      </c>
      <c r="X2667" s="470" t="s">
        <v>494</v>
      </c>
      <c r="Y2667"/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8.34</v>
      </c>
      <c r="H2668" s="407">
        <f t="shared" si="1088"/>
        <v>1.2</v>
      </c>
      <c r="I2668" s="407">
        <f t="shared" si="1074"/>
        <v>10.039999999999999</v>
      </c>
      <c r="J2668" s="407">
        <f t="shared" si="1075"/>
        <v>10.149999999403953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10.54</v>
      </c>
      <c r="N2668" s="410">
        <f t="shared" si="1078"/>
        <v>10.649999999403953</v>
      </c>
      <c r="O2668" s="411"/>
      <c r="P2668" s="485">
        <f t="shared" ca="1" si="1079"/>
        <v>1.4632060185184639</v>
      </c>
      <c r="Q2668" s="484">
        <f t="shared" ca="1" si="1080"/>
        <v>1.4633680555555009</v>
      </c>
      <c r="R2668" s="486">
        <v>0.10999999940395355</v>
      </c>
      <c r="S2668" s="486"/>
      <c r="T2668"/>
      <c r="U2668" s="469" t="str">
        <f t="shared" si="1081"/>
        <v>C-R</v>
      </c>
      <c r="V2668"/>
      <c r="W2668" s="470" t="s">
        <v>493</v>
      </c>
      <c r="X2668" s="470" t="s">
        <v>494</v>
      </c>
      <c r="Y2668"/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8.34</v>
      </c>
      <c r="H2669" s="407">
        <f t="shared" si="1089"/>
        <v>1.2</v>
      </c>
      <c r="I2669" s="407">
        <f t="shared" si="1074"/>
        <v>10.039999999999999</v>
      </c>
      <c r="J2669" s="407">
        <f t="shared" si="1075"/>
        <v>10.149999999403953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10.54</v>
      </c>
      <c r="N2669" s="410">
        <f t="shared" si="1078"/>
        <v>10.649999999403953</v>
      </c>
      <c r="O2669" s="411"/>
      <c r="P2669" s="485">
        <f t="shared" ca="1" si="1079"/>
        <v>1.4636458333332787</v>
      </c>
      <c r="Q2669" s="484">
        <f t="shared" ca="1" si="1080"/>
        <v>1.4637847222221676</v>
      </c>
      <c r="R2669" s="486">
        <v>0.10999999940395355</v>
      </c>
      <c r="S2669" s="486"/>
      <c r="T2669"/>
      <c r="U2669" s="469" t="str">
        <f t="shared" si="1081"/>
        <v>C-R</v>
      </c>
      <c r="V2669"/>
      <c r="W2669" s="470" t="s">
        <v>493</v>
      </c>
      <c r="X2669" s="470" t="s">
        <v>494</v>
      </c>
      <c r="Y2669"/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8.34</v>
      </c>
      <c r="H2670" s="407">
        <f t="shared" si="1090"/>
        <v>1.2</v>
      </c>
      <c r="I2670" s="407">
        <f t="shared" si="1074"/>
        <v>10.039999999999999</v>
      </c>
      <c r="J2670" s="407">
        <f t="shared" si="1075"/>
        <v>10.149999999403953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10.54</v>
      </c>
      <c r="N2670" s="410">
        <f t="shared" si="1078"/>
        <v>10.649999999403953</v>
      </c>
      <c r="O2670" s="411"/>
      <c r="P2670" s="485">
        <f t="shared" ca="1" si="1079"/>
        <v>1.464016203703649</v>
      </c>
      <c r="Q2670" s="484">
        <f t="shared" ca="1" si="1080"/>
        <v>1.464178240740686</v>
      </c>
      <c r="R2670" s="486">
        <v>0.10999999940395355</v>
      </c>
      <c r="S2670" s="486"/>
      <c r="T2670"/>
      <c r="U2670" s="469" t="str">
        <f t="shared" si="1081"/>
        <v>C-R</v>
      </c>
      <c r="V2670"/>
      <c r="W2670" s="470" t="s">
        <v>493</v>
      </c>
      <c r="X2670" s="470" t="s">
        <v>494</v>
      </c>
      <c r="Y2670"/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8.34</v>
      </c>
      <c r="H2671" s="407">
        <f t="shared" si="1091"/>
        <v>1.2</v>
      </c>
      <c r="I2671" s="407">
        <f t="shared" si="1074"/>
        <v>10.039999999999999</v>
      </c>
      <c r="J2671" s="407">
        <f t="shared" si="1075"/>
        <v>10.149999999403953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10.54</v>
      </c>
      <c r="N2671" s="410">
        <f t="shared" si="1078"/>
        <v>10.649999999403953</v>
      </c>
      <c r="O2671" s="411"/>
      <c r="P2671" s="485">
        <f t="shared" ca="1" si="1079"/>
        <v>1.4644560185184639</v>
      </c>
      <c r="Q2671" s="484">
        <f t="shared" ca="1" si="1080"/>
        <v>1.4646064814814268</v>
      </c>
      <c r="R2671" s="486">
        <v>0.10999999940395355</v>
      </c>
      <c r="S2671" s="486"/>
      <c r="T2671"/>
      <c r="U2671" s="469" t="str">
        <f t="shared" si="1081"/>
        <v>C-R</v>
      </c>
      <c r="V2671"/>
      <c r="W2671" s="470" t="s">
        <v>493</v>
      </c>
      <c r="X2671" s="470" t="s">
        <v>494</v>
      </c>
      <c r="Y2671"/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8.34</v>
      </c>
      <c r="H2672" s="407">
        <f t="shared" si="1092"/>
        <v>1.2</v>
      </c>
      <c r="I2672" s="407">
        <f t="shared" si="1074"/>
        <v>10.039999999999999</v>
      </c>
      <c r="J2672" s="407">
        <f t="shared" si="1075"/>
        <v>10.149999999403953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10.54</v>
      </c>
      <c r="N2672" s="410">
        <f t="shared" si="1078"/>
        <v>10.649999999403953</v>
      </c>
      <c r="O2672" s="411"/>
      <c r="P2672" s="485">
        <f t="shared" ca="1" si="1079"/>
        <v>1.4648611111110563</v>
      </c>
      <c r="Q2672" s="484">
        <f t="shared" ca="1" si="1080"/>
        <v>1.4650115740740193</v>
      </c>
      <c r="R2672" s="486">
        <v>0.10999999940395355</v>
      </c>
      <c r="S2672" s="486"/>
      <c r="T2672"/>
      <c r="U2672" s="469" t="str">
        <f t="shared" si="1081"/>
        <v>C-R</v>
      </c>
      <c r="V2672"/>
      <c r="W2672" s="470" t="s">
        <v>493</v>
      </c>
      <c r="X2672" s="470" t="s">
        <v>494</v>
      </c>
      <c r="Y2672"/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8.34</v>
      </c>
      <c r="H2673" s="407">
        <f t="shared" si="1093"/>
        <v>1.2</v>
      </c>
      <c r="I2673" s="407">
        <f t="shared" si="1074"/>
        <v>10.039999999999999</v>
      </c>
      <c r="J2673" s="407">
        <f t="shared" si="1075"/>
        <v>10.149999999403953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10.54</v>
      </c>
      <c r="N2673" s="410">
        <f t="shared" si="1078"/>
        <v>10.649999999403953</v>
      </c>
      <c r="O2673" s="411"/>
      <c r="P2673" s="485">
        <f t="shared" ca="1" si="1079"/>
        <v>1.4652893518517971</v>
      </c>
      <c r="Q2673" s="484">
        <f t="shared" ca="1" si="1080"/>
        <v>1.465428240740686</v>
      </c>
      <c r="R2673" s="486">
        <v>0.10999999940395355</v>
      </c>
      <c r="S2673" s="486"/>
      <c r="T2673"/>
      <c r="U2673" s="469" t="str">
        <f t="shared" si="1081"/>
        <v>C-R</v>
      </c>
      <c r="V2673"/>
      <c r="W2673" s="470" t="s">
        <v>493</v>
      </c>
      <c r="X2673" s="470" t="s">
        <v>494</v>
      </c>
      <c r="Y2673"/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8.34</v>
      </c>
      <c r="H2674" s="407">
        <f t="shared" si="1094"/>
        <v>1.2</v>
      </c>
      <c r="I2674" s="407">
        <f t="shared" si="1074"/>
        <v>10.039999999999999</v>
      </c>
      <c r="J2674" s="407">
        <f t="shared" si="1075"/>
        <v>10.149999999403953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10.54</v>
      </c>
      <c r="N2674" s="410">
        <f t="shared" si="1078"/>
        <v>10.649999999403953</v>
      </c>
      <c r="O2674" s="411"/>
      <c r="P2674" s="485">
        <f t="shared" ca="1" si="1079"/>
        <v>1.4657060185184638</v>
      </c>
      <c r="Q2674" s="484">
        <f t="shared" ca="1" si="1080"/>
        <v>1.4658680555555008</v>
      </c>
      <c r="R2674" s="486">
        <v>0.10999999940395355</v>
      </c>
      <c r="S2674" s="486"/>
      <c r="T2674"/>
      <c r="U2674" s="469" t="str">
        <f t="shared" si="1081"/>
        <v>C-R</v>
      </c>
      <c r="V2674"/>
      <c r="W2674" s="470" t="s">
        <v>493</v>
      </c>
      <c r="X2674" s="470" t="s">
        <v>494</v>
      </c>
      <c r="Y2674"/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8.34</v>
      </c>
      <c r="H2675" s="407">
        <f t="shared" si="1095"/>
        <v>1.2</v>
      </c>
      <c r="I2675" s="407">
        <f t="shared" si="1074"/>
        <v>10.039999999999999</v>
      </c>
      <c r="J2675" s="407">
        <f t="shared" si="1075"/>
        <v>10.149999999403953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10.54</v>
      </c>
      <c r="N2675" s="410">
        <f t="shared" si="1078"/>
        <v>10.649999999403953</v>
      </c>
      <c r="O2675" s="411"/>
      <c r="P2675" s="485">
        <f t="shared" ca="1" si="1079"/>
        <v>1.4661458333332786</v>
      </c>
      <c r="Q2675" s="484">
        <f t="shared" ca="1" si="1080"/>
        <v>1.4663194444443897</v>
      </c>
      <c r="R2675" s="486">
        <v>0.10999999940395355</v>
      </c>
      <c r="S2675" s="486"/>
      <c r="T2675"/>
      <c r="U2675" s="469" t="str">
        <f t="shared" si="1081"/>
        <v>C-R</v>
      </c>
      <c r="V2675"/>
      <c r="W2675" s="470" t="s">
        <v>493</v>
      </c>
      <c r="X2675" s="470" t="s">
        <v>494</v>
      </c>
      <c r="Y2675"/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8.34</v>
      </c>
      <c r="H2676" s="407">
        <f t="shared" si="1096"/>
        <v>1.2</v>
      </c>
      <c r="I2676" s="407">
        <f t="shared" si="1074"/>
        <v>10.039999999999999</v>
      </c>
      <c r="J2676" s="407">
        <f t="shared" si="1075"/>
        <v>10.149999999403953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10.54</v>
      </c>
      <c r="N2676" s="410">
        <f t="shared" si="1078"/>
        <v>10.649999999403953</v>
      </c>
      <c r="O2676" s="411"/>
      <c r="P2676" s="485">
        <f t="shared" ca="1" si="1079"/>
        <v>1.4665624999999451</v>
      </c>
      <c r="Q2676" s="484">
        <f t="shared" ca="1" si="1080"/>
        <v>1.4667245370369821</v>
      </c>
      <c r="R2676" s="486">
        <v>0.10999999940395355</v>
      </c>
      <c r="S2676" s="486"/>
      <c r="T2676"/>
      <c r="U2676" s="469" t="str">
        <f t="shared" si="1081"/>
        <v>C-R</v>
      </c>
      <c r="V2676"/>
      <c r="W2676" s="470" t="s">
        <v>493</v>
      </c>
      <c r="X2676" s="470" t="s">
        <v>494</v>
      </c>
      <c r="Y2676"/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8.34</v>
      </c>
      <c r="H2677" s="407">
        <f t="shared" si="1097"/>
        <v>1.2</v>
      </c>
      <c r="I2677" s="407">
        <f t="shared" si="1074"/>
        <v>10.039999999999999</v>
      </c>
      <c r="J2677" s="407">
        <f t="shared" si="1075"/>
        <v>10.149999999403953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10.54</v>
      </c>
      <c r="N2677" s="410">
        <f t="shared" si="1078"/>
        <v>10.649999999403953</v>
      </c>
      <c r="O2677" s="411"/>
      <c r="P2677" s="485">
        <f t="shared" ca="1" si="1079"/>
        <v>1.4669675925925376</v>
      </c>
      <c r="Q2677" s="484">
        <f t="shared" ca="1" si="1080"/>
        <v>1.4671296296295746</v>
      </c>
      <c r="R2677" s="486">
        <v>0.10999999940395355</v>
      </c>
      <c r="S2677" s="486"/>
      <c r="T2677"/>
      <c r="U2677" s="469" t="str">
        <f t="shared" si="1081"/>
        <v>C-R</v>
      </c>
      <c r="V2677"/>
      <c r="W2677" s="470" t="s">
        <v>493</v>
      </c>
      <c r="X2677" s="470" t="s">
        <v>494</v>
      </c>
      <c r="Y2677"/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8.34</v>
      </c>
      <c r="H2678" s="407">
        <f t="shared" si="1098"/>
        <v>1.2</v>
      </c>
      <c r="I2678" s="407">
        <f t="shared" si="1074"/>
        <v>10.039999999999999</v>
      </c>
      <c r="J2678" s="407">
        <f t="shared" si="1075"/>
        <v>10.149999999403953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10.54</v>
      </c>
      <c r="N2678" s="410">
        <f t="shared" si="1078"/>
        <v>10.649999999403953</v>
      </c>
      <c r="O2678" s="411"/>
      <c r="P2678" s="485">
        <f t="shared" ca="1" si="1079"/>
        <v>1.4674074074073524</v>
      </c>
      <c r="Q2678" s="484">
        <f t="shared" ca="1" si="1080"/>
        <v>1.4675694444443894</v>
      </c>
      <c r="R2678" s="486">
        <v>0.10999999940395355</v>
      </c>
      <c r="S2678" s="486"/>
      <c r="T2678"/>
      <c r="U2678" s="469" t="str">
        <f t="shared" si="1081"/>
        <v>C-R</v>
      </c>
      <c r="V2678"/>
      <c r="W2678" s="470" t="s">
        <v>493</v>
      </c>
      <c r="X2678" s="470" t="s">
        <v>494</v>
      </c>
      <c r="Y2678"/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8.34</v>
      </c>
      <c r="H2679" s="407">
        <f t="shared" si="1099"/>
        <v>1.2</v>
      </c>
      <c r="I2679" s="407">
        <f t="shared" si="1074"/>
        <v>10.039999999999999</v>
      </c>
      <c r="J2679" s="407">
        <f t="shared" si="1075"/>
        <v>10.149999999403953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10.54</v>
      </c>
      <c r="N2679" s="410">
        <f t="shared" si="1078"/>
        <v>10.649999999403953</v>
      </c>
      <c r="O2679" s="411"/>
      <c r="P2679" s="485">
        <f t="shared" ca="1" si="1079"/>
        <v>1.4678240740740189</v>
      </c>
      <c r="Q2679" s="484">
        <f t="shared" ca="1" si="1080"/>
        <v>1.4679745370369819</v>
      </c>
      <c r="R2679" s="486">
        <v>0.10999999940395355</v>
      </c>
      <c r="S2679" s="486"/>
      <c r="T2679"/>
      <c r="U2679" s="469" t="str">
        <f t="shared" si="1081"/>
        <v>C-R</v>
      </c>
      <c r="V2679"/>
      <c r="W2679" s="470" t="s">
        <v>493</v>
      </c>
      <c r="X2679" s="470" t="s">
        <v>494</v>
      </c>
      <c r="Y2679"/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8.34</v>
      </c>
      <c r="H2680" s="407">
        <f t="shared" si="1100"/>
        <v>1.2</v>
      </c>
      <c r="I2680" s="407">
        <f t="shared" si="1074"/>
        <v>10.039999999999999</v>
      </c>
      <c r="J2680" s="407">
        <f t="shared" si="1075"/>
        <v>10.149999999403953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10.54</v>
      </c>
      <c r="N2680" s="410">
        <f t="shared" si="1078"/>
        <v>10.649999999403953</v>
      </c>
      <c r="O2680" s="411"/>
      <c r="P2680" s="485">
        <f t="shared" ca="1" si="1079"/>
        <v>1.4682175925925374</v>
      </c>
      <c r="Q2680" s="484">
        <f t="shared" ca="1" si="1080"/>
        <v>1.4683680555555003</v>
      </c>
      <c r="R2680" s="486">
        <v>0.10999999940395355</v>
      </c>
      <c r="S2680" s="486"/>
      <c r="T2680"/>
      <c r="U2680" s="469" t="str">
        <f t="shared" si="1081"/>
        <v>C-R</v>
      </c>
      <c r="V2680"/>
      <c r="W2680" s="470" t="s">
        <v>493</v>
      </c>
      <c r="X2680" s="470" t="s">
        <v>494</v>
      </c>
      <c r="Y2680"/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8.34</v>
      </c>
      <c r="H2681" s="407">
        <f t="shared" si="1101"/>
        <v>1.2</v>
      </c>
      <c r="I2681" s="407">
        <f t="shared" si="1074"/>
        <v>10.039999999999999</v>
      </c>
      <c r="J2681" s="407">
        <f t="shared" si="1075"/>
        <v>10.149999999403953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10.54</v>
      </c>
      <c r="N2681" s="410">
        <f t="shared" si="1078"/>
        <v>10.649999999403953</v>
      </c>
      <c r="O2681" s="411"/>
      <c r="P2681" s="485">
        <f t="shared" ca="1" si="1079"/>
        <v>1.4686342592592041</v>
      </c>
      <c r="Q2681" s="484">
        <f t="shared" ca="1" si="1080"/>
        <v>1.468773148148093</v>
      </c>
      <c r="R2681" s="486">
        <v>0.10999999940395355</v>
      </c>
      <c r="S2681" s="486"/>
      <c r="T2681"/>
      <c r="U2681" s="469" t="str">
        <f t="shared" si="1081"/>
        <v>C-R</v>
      </c>
      <c r="V2681"/>
      <c r="W2681" s="470" t="s">
        <v>493</v>
      </c>
      <c r="X2681" s="470" t="s">
        <v>494</v>
      </c>
      <c r="Y2681"/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8.34</v>
      </c>
      <c r="H2682" s="407">
        <f t="shared" si="1102"/>
        <v>1.2</v>
      </c>
      <c r="I2682" s="407">
        <f t="shared" si="1074"/>
        <v>10.039999999999999</v>
      </c>
      <c r="J2682" s="407">
        <f t="shared" si="1075"/>
        <v>10.149999999403953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10.54</v>
      </c>
      <c r="N2682" s="410">
        <f t="shared" si="1078"/>
        <v>10.649999999403953</v>
      </c>
      <c r="O2682" s="411"/>
      <c r="P2682" s="485">
        <f t="shared" ca="1" si="1079"/>
        <v>1.4690624999999449</v>
      </c>
      <c r="Q2682" s="484">
        <f t="shared" ca="1" si="1080"/>
        <v>1.4692245370369819</v>
      </c>
      <c r="R2682" s="486">
        <v>0.10999999940395355</v>
      </c>
      <c r="S2682" s="486"/>
      <c r="T2682"/>
      <c r="U2682" s="469" t="str">
        <f t="shared" si="1081"/>
        <v>C-R</v>
      </c>
      <c r="V2682"/>
      <c r="W2682" s="470" t="s">
        <v>493</v>
      </c>
      <c r="X2682" s="470" t="s">
        <v>494</v>
      </c>
      <c r="Y2682"/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8.34</v>
      </c>
      <c r="H2683" s="407">
        <f t="shared" si="1103"/>
        <v>1.2</v>
      </c>
      <c r="I2683" s="407">
        <f t="shared" si="1074"/>
        <v>10.039999999999999</v>
      </c>
      <c r="J2683" s="407">
        <f t="shared" si="1075"/>
        <v>10.149999999403953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10.54</v>
      </c>
      <c r="N2683" s="410">
        <f t="shared" si="1078"/>
        <v>10.649999999403953</v>
      </c>
      <c r="O2683" s="411"/>
      <c r="P2683" s="485">
        <f t="shared" ca="1" si="1079"/>
        <v>1.4695023148147597</v>
      </c>
      <c r="Q2683" s="484">
        <f t="shared" ca="1" si="1080"/>
        <v>1.4696527777777226</v>
      </c>
      <c r="R2683" s="486">
        <v>0.10999999940395355</v>
      </c>
      <c r="S2683" s="486"/>
      <c r="T2683"/>
      <c r="U2683" s="469" t="str">
        <f t="shared" si="1081"/>
        <v>C-R</v>
      </c>
      <c r="V2683"/>
      <c r="W2683" s="470" t="s">
        <v>493</v>
      </c>
      <c r="X2683" s="470" t="s">
        <v>494</v>
      </c>
      <c r="Y2683"/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8.34</v>
      </c>
      <c r="H2684" s="407">
        <f t="shared" si="1104"/>
        <v>1.2</v>
      </c>
      <c r="I2684" s="407">
        <f t="shared" si="1074"/>
        <v>10.039999999999999</v>
      </c>
      <c r="J2684" s="407">
        <f t="shared" si="1075"/>
        <v>10.149999999403953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10.54</v>
      </c>
      <c r="N2684" s="410">
        <f t="shared" si="1078"/>
        <v>10.649999999403953</v>
      </c>
      <c r="O2684" s="411"/>
      <c r="P2684" s="485">
        <f t="shared" ca="1" si="1079"/>
        <v>1.4699074074073522</v>
      </c>
      <c r="Q2684" s="484">
        <f t="shared" ca="1" si="1080"/>
        <v>1.4700462962962411</v>
      </c>
      <c r="R2684" s="486">
        <v>0.10999999940395355</v>
      </c>
      <c r="S2684" s="486"/>
      <c r="T2684"/>
      <c r="U2684" s="469" t="str">
        <f t="shared" si="1081"/>
        <v>C-R</v>
      </c>
      <c r="V2684"/>
      <c r="W2684" s="470" t="s">
        <v>493</v>
      </c>
      <c r="X2684" s="470" t="s">
        <v>494</v>
      </c>
      <c r="Y2684"/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8.34</v>
      </c>
      <c r="H2685" s="407">
        <f t="shared" si="1105"/>
        <v>1.2</v>
      </c>
      <c r="I2685" s="407">
        <f t="shared" si="1074"/>
        <v>10.039999999999999</v>
      </c>
      <c r="J2685" s="407">
        <f t="shared" si="1075"/>
        <v>10.149999999403953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10.54</v>
      </c>
      <c r="N2685" s="410">
        <f t="shared" si="1078"/>
        <v>10.649999999403953</v>
      </c>
      <c r="O2685" s="411"/>
      <c r="P2685" s="485">
        <f t="shared" ca="1" si="1079"/>
        <v>1.4703240740740189</v>
      </c>
      <c r="Q2685" s="484">
        <f t="shared" ca="1" si="1080"/>
        <v>1.4704745370369818</v>
      </c>
      <c r="R2685" s="486">
        <v>0.10999999940395355</v>
      </c>
      <c r="S2685" s="486"/>
      <c r="T2685"/>
      <c r="U2685" s="469" t="str">
        <f t="shared" si="1081"/>
        <v>C-R</v>
      </c>
      <c r="V2685"/>
      <c r="W2685" s="470" t="s">
        <v>493</v>
      </c>
      <c r="X2685" s="470" t="s">
        <v>494</v>
      </c>
      <c r="Y2685"/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8.34</v>
      </c>
      <c r="H2686" s="407">
        <f t="shared" si="1106"/>
        <v>1.2</v>
      </c>
      <c r="I2686" s="407">
        <f t="shared" si="1074"/>
        <v>10.039999999999999</v>
      </c>
      <c r="J2686" s="407">
        <f t="shared" si="1075"/>
        <v>10.149999999403953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10.54</v>
      </c>
      <c r="N2686" s="410">
        <f t="shared" si="1078"/>
        <v>10.649999999403953</v>
      </c>
      <c r="O2686" s="411"/>
      <c r="P2686" s="485">
        <f t="shared" ca="1" si="1079"/>
        <v>1.4707291666666114</v>
      </c>
      <c r="Q2686" s="484">
        <f t="shared" ca="1" si="1080"/>
        <v>1.4708796296295743</v>
      </c>
      <c r="R2686" s="486">
        <v>0.10999999940395355</v>
      </c>
      <c r="S2686" s="486"/>
      <c r="T2686"/>
      <c r="U2686" s="469" t="str">
        <f t="shared" si="1081"/>
        <v>C-R</v>
      </c>
      <c r="V2686"/>
      <c r="W2686" s="470" t="s">
        <v>493</v>
      </c>
      <c r="X2686" s="470" t="s">
        <v>494</v>
      </c>
      <c r="Y2686"/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8.34</v>
      </c>
      <c r="H2687" s="407">
        <f t="shared" si="1107"/>
        <v>1.2</v>
      </c>
      <c r="I2687" s="407">
        <f t="shared" si="1074"/>
        <v>10.039999999999999</v>
      </c>
      <c r="J2687" s="407">
        <f t="shared" si="1075"/>
        <v>10.149999999403953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10.54</v>
      </c>
      <c r="N2687" s="410">
        <f t="shared" si="1078"/>
        <v>10.649999999403953</v>
      </c>
      <c r="O2687" s="411"/>
      <c r="P2687" s="485">
        <f t="shared" ca="1" si="1079"/>
        <v>1.4711574074073521</v>
      </c>
      <c r="Q2687" s="484">
        <f t="shared" ca="1" si="1080"/>
        <v>1.4713078703703151</v>
      </c>
      <c r="R2687" s="486">
        <v>0.10999999940395355</v>
      </c>
      <c r="S2687" s="486"/>
      <c r="T2687"/>
      <c r="U2687" s="469" t="str">
        <f t="shared" si="1081"/>
        <v>C-R</v>
      </c>
      <c r="V2687"/>
      <c r="W2687" s="470" t="s">
        <v>493</v>
      </c>
      <c r="X2687" s="470" t="s">
        <v>494</v>
      </c>
      <c r="Y2687"/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8.34</v>
      </c>
      <c r="H2688" s="407">
        <f t="shared" si="1108"/>
        <v>1.2</v>
      </c>
      <c r="I2688" s="407">
        <f t="shared" si="1074"/>
        <v>10.039999999999999</v>
      </c>
      <c r="J2688" s="407">
        <f t="shared" si="1075"/>
        <v>10.149999999403953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10.54</v>
      </c>
      <c r="N2688" s="410">
        <f t="shared" si="1078"/>
        <v>10.649999999403953</v>
      </c>
      <c r="O2688" s="411"/>
      <c r="P2688" s="485">
        <f t="shared" ca="1" si="1079"/>
        <v>1.4715393518517965</v>
      </c>
      <c r="Q2688" s="484">
        <f t="shared" ca="1" si="1080"/>
        <v>1.4717013888888335</v>
      </c>
      <c r="R2688" s="486">
        <v>0.10999999940395355</v>
      </c>
      <c r="S2688" s="486"/>
      <c r="T2688"/>
      <c r="U2688" s="469" t="str">
        <f t="shared" si="1081"/>
        <v>C-R</v>
      </c>
      <c r="V2688"/>
      <c r="W2688" s="470" t="s">
        <v>493</v>
      </c>
      <c r="X2688" s="470" t="s">
        <v>494</v>
      </c>
      <c r="Y2688"/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8.34</v>
      </c>
      <c r="H2689" s="407">
        <f t="shared" si="1109"/>
        <v>1.2</v>
      </c>
      <c r="I2689" s="407">
        <f t="shared" si="1074"/>
        <v>10.039999999999999</v>
      </c>
      <c r="J2689" s="407">
        <f t="shared" si="1075"/>
        <v>10.149999999403953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10.54</v>
      </c>
      <c r="N2689" s="410">
        <f t="shared" si="1078"/>
        <v>10.649999999403953</v>
      </c>
      <c r="O2689" s="411"/>
      <c r="P2689" s="485">
        <f t="shared" ca="1" si="1079"/>
        <v>1.4719907407406854</v>
      </c>
      <c r="Q2689" s="484">
        <f t="shared" ca="1" si="1080"/>
        <v>1.4721296296295743</v>
      </c>
      <c r="R2689" s="486">
        <v>0.10999999940395355</v>
      </c>
      <c r="S2689" s="486"/>
      <c r="T2689"/>
      <c r="U2689" s="469" t="str">
        <f t="shared" si="1081"/>
        <v>C-R</v>
      </c>
      <c r="V2689"/>
      <c r="W2689" s="470" t="s">
        <v>493</v>
      </c>
      <c r="X2689" s="470" t="s">
        <v>494</v>
      </c>
      <c r="Y2689"/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8.34</v>
      </c>
      <c r="H2690" s="407">
        <f t="shared" si="1110"/>
        <v>1.2</v>
      </c>
      <c r="I2690" s="407">
        <f t="shared" si="1074"/>
        <v>10.039999999999999</v>
      </c>
      <c r="J2690" s="407">
        <f t="shared" si="1075"/>
        <v>10.149999999403953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10.54</v>
      </c>
      <c r="N2690" s="410">
        <f t="shared" si="1078"/>
        <v>10.649999999403953</v>
      </c>
      <c r="O2690" s="411"/>
      <c r="P2690" s="485">
        <f t="shared" ca="1" si="1079"/>
        <v>1.4724074074073521</v>
      </c>
      <c r="Q2690" s="484">
        <f t="shared" ca="1" si="1080"/>
        <v>1.472546296296241</v>
      </c>
      <c r="R2690" s="486">
        <v>0.10999999940395355</v>
      </c>
      <c r="S2690" s="486"/>
      <c r="T2690"/>
      <c r="U2690" s="469" t="str">
        <f t="shared" si="1081"/>
        <v>C-R</v>
      </c>
      <c r="V2690"/>
      <c r="W2690" s="470" t="s">
        <v>493</v>
      </c>
      <c r="X2690" s="470" t="s">
        <v>494</v>
      </c>
      <c r="Y2690"/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8.34</v>
      </c>
      <c r="H2691" s="407">
        <f t="shared" si="1111"/>
        <v>1.2</v>
      </c>
      <c r="I2691" s="407">
        <f t="shared" si="1074"/>
        <v>10.039999999999999</v>
      </c>
      <c r="J2691" s="407">
        <f t="shared" si="1075"/>
        <v>10.149999999403953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10.54</v>
      </c>
      <c r="N2691" s="410">
        <f t="shared" si="1078"/>
        <v>10.649999999403953</v>
      </c>
      <c r="O2691" s="411"/>
      <c r="P2691" s="485">
        <f t="shared" ca="1" si="1079"/>
        <v>1.4728009259258705</v>
      </c>
      <c r="Q2691" s="484">
        <f t="shared" ca="1" si="1080"/>
        <v>1.4729745370369816</v>
      </c>
      <c r="R2691" s="486">
        <v>0.10999999940395355</v>
      </c>
      <c r="S2691" s="486"/>
      <c r="T2691"/>
      <c r="U2691" s="469" t="str">
        <f t="shared" si="1081"/>
        <v>C-R</v>
      </c>
      <c r="V2691"/>
      <c r="W2691" s="470" t="s">
        <v>493</v>
      </c>
      <c r="X2691" s="470" t="s">
        <v>494</v>
      </c>
      <c r="Y2691"/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8.34</v>
      </c>
      <c r="H2692" s="407">
        <f t="shared" si="1112"/>
        <v>1.2</v>
      </c>
      <c r="I2692" s="407">
        <f t="shared" si="1074"/>
        <v>10.039999999999999</v>
      </c>
      <c r="J2692" s="407">
        <f t="shared" si="1075"/>
        <v>10.149999999403953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10.54</v>
      </c>
      <c r="N2692" s="410">
        <f t="shared" si="1078"/>
        <v>10.649999999403953</v>
      </c>
      <c r="O2692" s="411"/>
      <c r="P2692" s="485">
        <f t="shared" ca="1" si="1079"/>
        <v>1.4732638888888334</v>
      </c>
      <c r="Q2692" s="484">
        <f t="shared" ca="1" si="1080"/>
        <v>1.4734374999999444</v>
      </c>
      <c r="R2692" s="486">
        <v>0.10999999940395355</v>
      </c>
      <c r="S2692" s="486"/>
      <c r="T2692"/>
      <c r="U2692" s="469" t="str">
        <f t="shared" si="1081"/>
        <v>C-R</v>
      </c>
      <c r="V2692"/>
      <c r="W2692" s="470" t="s">
        <v>493</v>
      </c>
      <c r="X2692" s="470" t="s">
        <v>494</v>
      </c>
      <c r="Y2692"/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8.34</v>
      </c>
      <c r="H2693" s="407">
        <f t="shared" si="1113"/>
        <v>1.2</v>
      </c>
      <c r="I2693" s="407">
        <f t="shared" si="1074"/>
        <v>10.039999999999999</v>
      </c>
      <c r="J2693" s="407">
        <f t="shared" si="1075"/>
        <v>10.149999999403953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10.54</v>
      </c>
      <c r="N2693" s="410">
        <f t="shared" si="1078"/>
        <v>10.649999999403953</v>
      </c>
      <c r="O2693" s="411"/>
      <c r="P2693" s="485">
        <f t="shared" ca="1" si="1079"/>
        <v>1.4737152777777223</v>
      </c>
      <c r="Q2693" s="484">
        <f t="shared" ca="1" si="1080"/>
        <v>1.4738541666666112</v>
      </c>
      <c r="R2693" s="486">
        <v>0.10999999940395355</v>
      </c>
      <c r="S2693" s="486"/>
      <c r="T2693"/>
      <c r="U2693" s="469" t="str">
        <f t="shared" si="1081"/>
        <v>C-R</v>
      </c>
      <c r="V2693"/>
      <c r="W2693" s="470" t="s">
        <v>493</v>
      </c>
      <c r="X2693" s="470" t="s">
        <v>494</v>
      </c>
      <c r="Y2693"/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8.34</v>
      </c>
      <c r="H2694" s="407">
        <f t="shared" si="1114"/>
        <v>1.2</v>
      </c>
      <c r="I2694" s="407">
        <f t="shared" si="1074"/>
        <v>10.039999999999999</v>
      </c>
      <c r="J2694" s="407">
        <f t="shared" si="1075"/>
        <v>10.149999999403953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10.54</v>
      </c>
      <c r="N2694" s="410">
        <f t="shared" si="1078"/>
        <v>10.649999999403953</v>
      </c>
      <c r="O2694" s="411"/>
      <c r="P2694" s="485">
        <f t="shared" ca="1" si="1079"/>
        <v>1.474143518518463</v>
      </c>
      <c r="Q2694" s="484">
        <f t="shared" ca="1" si="1080"/>
        <v>1.4743055555555</v>
      </c>
      <c r="R2694" s="486">
        <v>0.10999999940395355</v>
      </c>
      <c r="S2694" s="486"/>
      <c r="T2694"/>
      <c r="U2694" s="469" t="str">
        <f t="shared" si="1081"/>
        <v>C-R</v>
      </c>
      <c r="V2694"/>
      <c r="W2694" s="470" t="s">
        <v>493</v>
      </c>
      <c r="X2694" s="470" t="s">
        <v>494</v>
      </c>
      <c r="Y2694"/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8.34</v>
      </c>
      <c r="H2695" s="407">
        <f t="shared" si="1115"/>
        <v>1.2</v>
      </c>
      <c r="I2695" s="407">
        <f t="shared" si="1074"/>
        <v>10.039999999999999</v>
      </c>
      <c r="J2695" s="407">
        <f t="shared" si="1075"/>
        <v>10.149999999403953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10.54</v>
      </c>
      <c r="N2695" s="410">
        <f t="shared" si="1078"/>
        <v>10.649999999403953</v>
      </c>
      <c r="O2695" s="411"/>
      <c r="P2695" s="485">
        <f t="shared" ca="1" si="1079"/>
        <v>1.4745833333332778</v>
      </c>
      <c r="Q2695" s="484">
        <f t="shared" ca="1" si="1080"/>
        <v>1.4747453703703148</v>
      </c>
      <c r="R2695" s="486">
        <v>0.10999999940395355</v>
      </c>
      <c r="S2695" s="486"/>
      <c r="T2695"/>
      <c r="U2695" s="469" t="str">
        <f t="shared" si="1081"/>
        <v>C-R</v>
      </c>
      <c r="V2695"/>
      <c r="W2695" s="470" t="s">
        <v>493</v>
      </c>
      <c r="X2695" s="470" t="s">
        <v>494</v>
      </c>
      <c r="Y2695"/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8.34</v>
      </c>
      <c r="H2696" s="407">
        <f t="shared" si="1116"/>
        <v>1.2</v>
      </c>
      <c r="I2696" s="407">
        <f t="shared" si="1074"/>
        <v>10.039999999999999</v>
      </c>
      <c r="J2696" s="407">
        <f t="shared" si="1075"/>
        <v>10.149999999403953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10.54</v>
      </c>
      <c r="N2696" s="410">
        <f t="shared" si="1078"/>
        <v>10.649999999403953</v>
      </c>
      <c r="O2696" s="411"/>
      <c r="P2696" s="485">
        <f t="shared" ca="1" si="1079"/>
        <v>1.4750115740740186</v>
      </c>
      <c r="Q2696" s="484">
        <f t="shared" ca="1" si="1080"/>
        <v>1.4751851851851296</v>
      </c>
      <c r="R2696" s="486">
        <v>0.10999999940395355</v>
      </c>
      <c r="S2696" s="486"/>
      <c r="T2696"/>
      <c r="U2696" s="469" t="str">
        <f t="shared" si="1081"/>
        <v>C-R</v>
      </c>
      <c r="V2696"/>
      <c r="W2696" s="470" t="s">
        <v>493</v>
      </c>
      <c r="X2696" s="470" t="s">
        <v>494</v>
      </c>
      <c r="Y2696"/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8.34</v>
      </c>
      <c r="H2697" s="407">
        <f t="shared" si="1117"/>
        <v>1.2</v>
      </c>
      <c r="I2697" s="407">
        <f t="shared" si="1074"/>
        <v>10.039999999999999</v>
      </c>
      <c r="J2697" s="407">
        <f t="shared" si="1075"/>
        <v>10.149999999403953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10.54</v>
      </c>
      <c r="N2697" s="410">
        <f t="shared" si="1078"/>
        <v>10.649999999403953</v>
      </c>
      <c r="O2697" s="411"/>
      <c r="P2697" s="485">
        <f t="shared" ca="1" si="1079"/>
        <v>1.4754166666666111</v>
      </c>
      <c r="Q2697" s="484">
        <f t="shared" ca="1" si="1080"/>
        <v>1.4755787037036481</v>
      </c>
      <c r="R2697" s="486">
        <v>0.10999999940395355</v>
      </c>
      <c r="S2697" s="486"/>
      <c r="T2697"/>
      <c r="U2697" s="469" t="str">
        <f t="shared" si="1081"/>
        <v>C-R</v>
      </c>
      <c r="V2697"/>
      <c r="W2697" s="470" t="s">
        <v>493</v>
      </c>
      <c r="X2697" s="470" t="s">
        <v>494</v>
      </c>
      <c r="Y2697"/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8.34</v>
      </c>
      <c r="H2698" s="407">
        <f t="shared" si="1118"/>
        <v>1.2</v>
      </c>
      <c r="I2698" s="407">
        <f t="shared" si="1074"/>
        <v>10.039999999999999</v>
      </c>
      <c r="J2698" s="407">
        <f t="shared" si="1075"/>
        <v>10.149999999403953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10.54</v>
      </c>
      <c r="N2698" s="410">
        <f t="shared" si="1078"/>
        <v>10.649999999403953</v>
      </c>
      <c r="O2698" s="411"/>
      <c r="P2698" s="485">
        <f t="shared" ca="1" si="1079"/>
        <v>1.4758101851851295</v>
      </c>
      <c r="Q2698" s="484">
        <f t="shared" ca="1" si="1080"/>
        <v>1.4759722222221665</v>
      </c>
      <c r="R2698" s="486">
        <v>0.10999999940395355</v>
      </c>
      <c r="S2698" s="486"/>
      <c r="T2698"/>
      <c r="U2698" s="469" t="str">
        <f t="shared" si="1081"/>
        <v>C-R</v>
      </c>
      <c r="V2698"/>
      <c r="W2698" s="470" t="s">
        <v>493</v>
      </c>
      <c r="X2698" s="470" t="s">
        <v>494</v>
      </c>
      <c r="Y2698"/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8.34</v>
      </c>
      <c r="H2699" s="407">
        <f t="shared" si="1119"/>
        <v>1.2</v>
      </c>
      <c r="I2699" s="407">
        <f t="shared" si="1074"/>
        <v>10.039999999999999</v>
      </c>
      <c r="J2699" s="407">
        <f t="shared" si="1075"/>
        <v>10.149999999403953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10.54</v>
      </c>
      <c r="N2699" s="410">
        <f t="shared" si="1078"/>
        <v>10.649999999403953</v>
      </c>
      <c r="O2699" s="411"/>
      <c r="P2699" s="485">
        <f t="shared" ca="1" si="1079"/>
        <v>1.4762384259258703</v>
      </c>
      <c r="Q2699" s="484">
        <f t="shared" ca="1" si="1080"/>
        <v>1.4764120370369813</v>
      </c>
      <c r="R2699" s="486">
        <v>0.10999999940395355</v>
      </c>
      <c r="S2699" s="486"/>
      <c r="T2699"/>
      <c r="U2699" s="469" t="str">
        <f t="shared" si="1081"/>
        <v>C-R</v>
      </c>
      <c r="V2699"/>
      <c r="W2699" s="470" t="s">
        <v>493</v>
      </c>
      <c r="X2699" s="470" t="s">
        <v>494</v>
      </c>
      <c r="Y2699"/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8.34</v>
      </c>
      <c r="H2700" s="407">
        <f t="shared" si="1120"/>
        <v>1.2</v>
      </c>
      <c r="I2700" s="407">
        <f t="shared" si="1074"/>
        <v>10.039999999999999</v>
      </c>
      <c r="J2700" s="407">
        <f t="shared" si="1075"/>
        <v>10.149999999403953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10.54</v>
      </c>
      <c r="N2700" s="410">
        <f t="shared" si="1078"/>
        <v>10.649999999403953</v>
      </c>
      <c r="O2700" s="411"/>
      <c r="P2700" s="485">
        <f t="shared" ca="1" si="1079"/>
        <v>1.4767013888888332</v>
      </c>
      <c r="Q2700" s="484">
        <f t="shared" ca="1" si="1080"/>
        <v>1.4768518518517961</v>
      </c>
      <c r="R2700" s="486">
        <v>0.10999999940395355</v>
      </c>
      <c r="S2700" s="486"/>
      <c r="T2700"/>
      <c r="U2700" s="469" t="str">
        <f t="shared" si="1081"/>
        <v>C-R</v>
      </c>
      <c r="V2700"/>
      <c r="W2700" s="470" t="s">
        <v>493</v>
      </c>
      <c r="X2700" s="470" t="s">
        <v>494</v>
      </c>
      <c r="Y2700"/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8.34</v>
      </c>
      <c r="H2701" s="407">
        <f t="shared" si="1121"/>
        <v>1.2</v>
      </c>
      <c r="I2701" s="407">
        <f t="shared" si="1074"/>
        <v>10.039999999999999</v>
      </c>
      <c r="J2701" s="407">
        <f t="shared" si="1075"/>
        <v>10.149999999403953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10.54</v>
      </c>
      <c r="N2701" s="410">
        <f t="shared" si="1078"/>
        <v>10.649999999403953</v>
      </c>
      <c r="O2701" s="411"/>
      <c r="P2701" s="485">
        <f t="shared" ca="1" si="1079"/>
        <v>1.4770833333332776</v>
      </c>
      <c r="Q2701" s="484">
        <f t="shared" ca="1" si="1080"/>
        <v>1.4772453703703146</v>
      </c>
      <c r="R2701" s="486">
        <v>0.10999999940395355</v>
      </c>
      <c r="S2701" s="486"/>
      <c r="T2701"/>
      <c r="U2701" s="469" t="str">
        <f t="shared" si="1081"/>
        <v>C-R</v>
      </c>
      <c r="V2701"/>
      <c r="W2701" s="470" t="s">
        <v>493</v>
      </c>
      <c r="X2701" s="470" t="s">
        <v>494</v>
      </c>
      <c r="Y2701"/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8.34</v>
      </c>
      <c r="H2702" s="407">
        <f t="shared" si="1122"/>
        <v>1.2</v>
      </c>
      <c r="I2702" s="407">
        <f t="shared" si="1074"/>
        <v>10.039999999999999</v>
      </c>
      <c r="J2702" s="407">
        <f t="shared" si="1075"/>
        <v>10.149999999403953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10.54</v>
      </c>
      <c r="N2702" s="410">
        <f t="shared" si="1078"/>
        <v>10.649999999403953</v>
      </c>
      <c r="O2702" s="411"/>
      <c r="P2702" s="485">
        <f t="shared" ca="1" si="1079"/>
        <v>1.47748842592587</v>
      </c>
      <c r="Q2702" s="484">
        <f t="shared" ca="1" si="1080"/>
        <v>1.477638888888833</v>
      </c>
      <c r="R2702" s="486">
        <v>0.10999999940395355</v>
      </c>
      <c r="S2702" s="486"/>
      <c r="T2702"/>
      <c r="U2702" s="469" t="str">
        <f t="shared" si="1081"/>
        <v>C-R</v>
      </c>
      <c r="V2702"/>
      <c r="W2702" s="470" t="s">
        <v>493</v>
      </c>
      <c r="X2702" s="470" t="s">
        <v>494</v>
      </c>
      <c r="Y2702"/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8.34</v>
      </c>
      <c r="H2703" s="407">
        <f t="shared" si="1123"/>
        <v>1.2</v>
      </c>
      <c r="I2703" s="407">
        <f t="shared" si="1074"/>
        <v>10.039999999999999</v>
      </c>
      <c r="J2703" s="407">
        <f t="shared" si="1075"/>
        <v>10.149999999403953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10.54</v>
      </c>
      <c r="N2703" s="410">
        <f t="shared" si="1078"/>
        <v>10.649999999403953</v>
      </c>
      <c r="O2703" s="411"/>
      <c r="P2703" s="485">
        <f t="shared" ca="1" si="1079"/>
        <v>1.4778819444443885</v>
      </c>
      <c r="Q2703" s="484">
        <f t="shared" ca="1" si="1080"/>
        <v>1.4780208333332774</v>
      </c>
      <c r="R2703" s="486">
        <v>0.10999999940395355</v>
      </c>
      <c r="S2703" s="486"/>
      <c r="T2703"/>
      <c r="U2703" s="469" t="str">
        <f t="shared" si="1081"/>
        <v>C-R</v>
      </c>
      <c r="V2703"/>
      <c r="W2703" s="470" t="s">
        <v>493</v>
      </c>
      <c r="X2703" s="470" t="s">
        <v>494</v>
      </c>
      <c r="Y2703"/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8.34</v>
      </c>
      <c r="H2704" s="407">
        <f t="shared" si="1124"/>
        <v>1.2</v>
      </c>
      <c r="I2704" s="407">
        <f t="shared" si="1074"/>
        <v>10.039999999999999</v>
      </c>
      <c r="J2704" s="407">
        <f t="shared" si="1075"/>
        <v>10.149999999403953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10.54</v>
      </c>
      <c r="N2704" s="410">
        <f t="shared" si="1078"/>
        <v>10.649999999403953</v>
      </c>
      <c r="O2704" s="411"/>
      <c r="P2704" s="485">
        <f t="shared" ca="1" si="1079"/>
        <v>1.4782870370369812</v>
      </c>
      <c r="Q2704" s="484">
        <f t="shared" ca="1" si="1080"/>
        <v>1.4784374999999441</v>
      </c>
      <c r="R2704" s="486">
        <v>0.10999999940395355</v>
      </c>
      <c r="S2704" s="486"/>
      <c r="T2704"/>
      <c r="U2704" s="469" t="str">
        <f t="shared" si="1081"/>
        <v>C-R</v>
      </c>
      <c r="V2704"/>
      <c r="W2704" s="470" t="s">
        <v>493</v>
      </c>
      <c r="X2704" s="470" t="s">
        <v>494</v>
      </c>
      <c r="Y2704"/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8.34</v>
      </c>
      <c r="H2705" s="407">
        <f t="shared" si="1125"/>
        <v>1.2</v>
      </c>
      <c r="I2705" s="407">
        <f t="shared" si="1074"/>
        <v>10.039999999999999</v>
      </c>
      <c r="J2705" s="407">
        <f t="shared" si="1075"/>
        <v>10.149999999403953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10.54</v>
      </c>
      <c r="N2705" s="410">
        <f t="shared" si="1078"/>
        <v>10.649999999403953</v>
      </c>
      <c r="O2705" s="411"/>
      <c r="P2705" s="485">
        <f t="shared" ca="1" si="1079"/>
        <v>1.4787152777777219</v>
      </c>
      <c r="Q2705" s="484">
        <f t="shared" ca="1" si="1080"/>
        <v>1.4788773148147589</v>
      </c>
      <c r="R2705" s="486">
        <v>0.10999999940395355</v>
      </c>
      <c r="S2705" s="486"/>
      <c r="T2705"/>
      <c r="U2705" s="469" t="str">
        <f t="shared" si="1081"/>
        <v>C-R</v>
      </c>
      <c r="V2705"/>
      <c r="W2705" s="470" t="s">
        <v>493</v>
      </c>
      <c r="X2705" s="470" t="s">
        <v>494</v>
      </c>
      <c r="Y2705"/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8.34</v>
      </c>
      <c r="H2706" s="407">
        <f t="shared" si="1126"/>
        <v>1.2</v>
      </c>
      <c r="I2706" s="407">
        <f t="shared" si="1074"/>
        <v>10.039999999999999</v>
      </c>
      <c r="J2706" s="407">
        <f t="shared" si="1075"/>
        <v>10.149999999403953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10.54</v>
      </c>
      <c r="N2706" s="410">
        <f t="shared" si="1078"/>
        <v>10.649999999403953</v>
      </c>
      <c r="O2706" s="411"/>
      <c r="P2706" s="485">
        <f t="shared" ca="1" si="1079"/>
        <v>1.4791435185184627</v>
      </c>
      <c r="Q2706" s="484">
        <f t="shared" ca="1" si="1080"/>
        <v>1.4793171296295737</v>
      </c>
      <c r="R2706" s="486">
        <v>0.10999999940395355</v>
      </c>
      <c r="S2706" s="486"/>
      <c r="T2706"/>
      <c r="U2706" s="469" t="str">
        <f t="shared" si="1081"/>
        <v>C-R</v>
      </c>
      <c r="V2706"/>
      <c r="W2706" s="470" t="s">
        <v>493</v>
      </c>
      <c r="X2706" s="470" t="s">
        <v>494</v>
      </c>
      <c r="Y2706"/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8.34</v>
      </c>
      <c r="H2707" s="407">
        <f t="shared" si="1127"/>
        <v>1.2</v>
      </c>
      <c r="I2707" s="407">
        <f t="shared" si="1074"/>
        <v>10.039999999999999</v>
      </c>
      <c r="J2707" s="407">
        <f t="shared" si="1075"/>
        <v>10.149999999403953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10.54</v>
      </c>
      <c r="N2707" s="410">
        <f t="shared" si="1078"/>
        <v>10.649999999403953</v>
      </c>
      <c r="O2707" s="411"/>
      <c r="P2707" s="485">
        <f t="shared" ca="1" si="1079"/>
        <v>1.4795717592592033</v>
      </c>
      <c r="Q2707" s="484">
        <f t="shared" ca="1" si="1080"/>
        <v>1.4797106481480922</v>
      </c>
      <c r="R2707" s="486">
        <v>0.10999999940395355</v>
      </c>
      <c r="S2707" s="486"/>
      <c r="T2707"/>
      <c r="U2707" s="469" t="str">
        <f t="shared" si="1081"/>
        <v>C-R</v>
      </c>
      <c r="V2707"/>
      <c r="W2707" s="470" t="s">
        <v>493</v>
      </c>
      <c r="X2707" s="470" t="s">
        <v>494</v>
      </c>
      <c r="Y2707"/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8.34</v>
      </c>
      <c r="H2708" s="407">
        <f t="shared" si="1128"/>
        <v>1.2</v>
      </c>
      <c r="I2708" s="407">
        <f t="shared" si="1074"/>
        <v>10.039999999999999</v>
      </c>
      <c r="J2708" s="407">
        <f t="shared" si="1075"/>
        <v>10.149999999403953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10.54</v>
      </c>
      <c r="N2708" s="410">
        <f t="shared" si="1078"/>
        <v>10.649999999403953</v>
      </c>
      <c r="O2708" s="411"/>
      <c r="P2708" s="485">
        <f t="shared" ca="1" si="1079"/>
        <v>1.479999999999944</v>
      </c>
      <c r="Q2708" s="484">
        <f t="shared" ca="1" si="1080"/>
        <v>1.480162037036981</v>
      </c>
      <c r="R2708" s="486">
        <v>0.10999999940395355</v>
      </c>
      <c r="S2708" s="486"/>
      <c r="T2708"/>
      <c r="U2708" s="469" t="str">
        <f t="shared" si="1081"/>
        <v>C-R</v>
      </c>
      <c r="V2708"/>
      <c r="W2708" s="470" t="s">
        <v>493</v>
      </c>
      <c r="X2708" s="470" t="s">
        <v>494</v>
      </c>
      <c r="Y2708"/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8.34</v>
      </c>
      <c r="H2709" s="407">
        <f t="shared" si="1129"/>
        <v>1.2</v>
      </c>
      <c r="I2709" s="407">
        <f t="shared" si="1074"/>
        <v>10.039999999999999</v>
      </c>
      <c r="J2709" s="407">
        <f t="shared" si="1075"/>
        <v>10.149999999403953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10.54</v>
      </c>
      <c r="N2709" s="410">
        <f t="shared" si="1078"/>
        <v>10.649999999403953</v>
      </c>
      <c r="O2709" s="411"/>
      <c r="P2709" s="485">
        <f t="shared" ca="1" si="1079"/>
        <v>1.4804398148147588</v>
      </c>
      <c r="Q2709" s="484">
        <f t="shared" ca="1" si="1080"/>
        <v>1.4806134259258699</v>
      </c>
      <c r="R2709" s="486">
        <v>0.10999999940395355</v>
      </c>
      <c r="S2709" s="486"/>
      <c r="T2709"/>
      <c r="U2709" s="469" t="str">
        <f t="shared" si="1081"/>
        <v>C-R</v>
      </c>
      <c r="V2709"/>
      <c r="W2709" s="470" t="s">
        <v>493</v>
      </c>
      <c r="X2709" s="470" t="s">
        <v>494</v>
      </c>
      <c r="Y2709"/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8.34</v>
      </c>
      <c r="H2710" s="407">
        <f t="shared" si="1130"/>
        <v>1.2</v>
      </c>
      <c r="I2710" s="407">
        <f t="shared" si="1074"/>
        <v>10.039999999999999</v>
      </c>
      <c r="J2710" s="407">
        <f t="shared" si="1075"/>
        <v>10.149999999403953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10.54</v>
      </c>
      <c r="N2710" s="410">
        <f t="shared" si="1078"/>
        <v>10.649999999403953</v>
      </c>
      <c r="O2710" s="411"/>
      <c r="P2710" s="485">
        <f t="shared" ca="1" si="1079"/>
        <v>1.4809027777777217</v>
      </c>
      <c r="Q2710" s="484">
        <f t="shared" ca="1" si="1080"/>
        <v>1.4810648148147587</v>
      </c>
      <c r="R2710" s="486">
        <v>0.10999999940395355</v>
      </c>
      <c r="S2710" s="486"/>
      <c r="T2710"/>
      <c r="U2710" s="469" t="str">
        <f t="shared" si="1081"/>
        <v>C-R</v>
      </c>
      <c r="V2710"/>
      <c r="W2710" s="470" t="s">
        <v>493</v>
      </c>
      <c r="X2710" s="470" t="s">
        <v>494</v>
      </c>
      <c r="Y2710"/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8.34</v>
      </c>
      <c r="H2711" s="407">
        <f t="shared" si="1131"/>
        <v>1.2</v>
      </c>
      <c r="I2711" s="407">
        <f t="shared" si="1074"/>
        <v>10.039999999999999</v>
      </c>
      <c r="J2711" s="407">
        <f t="shared" si="1075"/>
        <v>10.149999999403953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10.54</v>
      </c>
      <c r="N2711" s="410">
        <f t="shared" si="1078"/>
        <v>10.649999999403953</v>
      </c>
      <c r="O2711" s="411"/>
      <c r="P2711" s="485">
        <f t="shared" ca="1" si="1079"/>
        <v>1.4813310185184625</v>
      </c>
      <c r="Q2711" s="484">
        <f t="shared" ca="1" si="1080"/>
        <v>1.4814930555554995</v>
      </c>
      <c r="R2711" s="486">
        <v>0.10999999940395355</v>
      </c>
      <c r="S2711" s="486"/>
      <c r="T2711"/>
      <c r="U2711" s="469" t="str">
        <f t="shared" si="1081"/>
        <v>C-R</v>
      </c>
      <c r="V2711"/>
      <c r="W2711" s="470" t="s">
        <v>493</v>
      </c>
      <c r="X2711" s="470" t="s">
        <v>494</v>
      </c>
      <c r="Y2711"/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8.34</v>
      </c>
      <c r="H2712" s="407">
        <f t="shared" si="1132"/>
        <v>1.2</v>
      </c>
      <c r="I2712" s="407">
        <f t="shared" si="1074"/>
        <v>10.039999999999999</v>
      </c>
      <c r="J2712" s="407">
        <f t="shared" si="1075"/>
        <v>10.149999999403953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10.54</v>
      </c>
      <c r="N2712" s="410">
        <f t="shared" si="1078"/>
        <v>10.649999999403953</v>
      </c>
      <c r="O2712" s="411"/>
      <c r="P2712" s="485">
        <f t="shared" ca="1" si="1079"/>
        <v>1.4817592592592033</v>
      </c>
      <c r="Q2712" s="484">
        <f t="shared" ca="1" si="1080"/>
        <v>1.4819212962962403</v>
      </c>
      <c r="R2712" s="486">
        <v>0.10999999940395355</v>
      </c>
      <c r="S2712" s="486"/>
      <c r="T2712"/>
      <c r="U2712" s="469" t="str">
        <f t="shared" si="1081"/>
        <v>C-R</v>
      </c>
      <c r="V2712"/>
      <c r="W2712" s="470" t="s">
        <v>493</v>
      </c>
      <c r="X2712" s="470" t="s">
        <v>494</v>
      </c>
      <c r="Y2712"/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8.34</v>
      </c>
      <c r="H2713" s="407">
        <f t="shared" si="1133"/>
        <v>1.2</v>
      </c>
      <c r="I2713" s="407">
        <f t="shared" si="1074"/>
        <v>10.039999999999999</v>
      </c>
      <c r="J2713" s="407">
        <f t="shared" si="1075"/>
        <v>10.149999999403953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10.54</v>
      </c>
      <c r="N2713" s="410">
        <f t="shared" si="1078"/>
        <v>10.649999999403953</v>
      </c>
      <c r="O2713" s="411"/>
      <c r="P2713" s="485">
        <f t="shared" ca="1" si="1079"/>
        <v>1.482187499999944</v>
      </c>
      <c r="Q2713" s="484">
        <f t="shared" ca="1" si="1080"/>
        <v>1.4823263888888329</v>
      </c>
      <c r="R2713" s="486">
        <v>0.10999999940395355</v>
      </c>
      <c r="S2713" s="486"/>
      <c r="T2713"/>
      <c r="U2713" s="469" t="str">
        <f t="shared" si="1081"/>
        <v>C-R</v>
      </c>
      <c r="V2713"/>
      <c r="W2713" s="470" t="s">
        <v>493</v>
      </c>
      <c r="X2713" s="470" t="s">
        <v>494</v>
      </c>
      <c r="Y2713"/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8.34</v>
      </c>
      <c r="H2714" s="407">
        <f t="shared" si="1134"/>
        <v>1.2</v>
      </c>
      <c r="I2714" s="407">
        <f t="shared" si="1074"/>
        <v>10.039999999999999</v>
      </c>
      <c r="J2714" s="407">
        <f t="shared" si="1075"/>
        <v>10.149999999403953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10.54</v>
      </c>
      <c r="N2714" s="410">
        <f t="shared" si="1078"/>
        <v>10.649999999403953</v>
      </c>
      <c r="O2714" s="411"/>
      <c r="P2714" s="485">
        <f t="shared" ca="1" si="1079"/>
        <v>1.4826157407406848</v>
      </c>
      <c r="Q2714" s="484">
        <f t="shared" ca="1" si="1080"/>
        <v>1.4827546296295737</v>
      </c>
      <c r="R2714" s="486">
        <v>0.10999999940395355</v>
      </c>
      <c r="S2714" s="486"/>
      <c r="T2714"/>
      <c r="U2714" s="469" t="str">
        <f t="shared" si="1081"/>
        <v>C-R</v>
      </c>
      <c r="V2714"/>
      <c r="W2714" s="470" t="s">
        <v>493</v>
      </c>
      <c r="X2714" s="470" t="s">
        <v>494</v>
      </c>
      <c r="Y2714"/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8.34</v>
      </c>
      <c r="H2715" s="407">
        <f t="shared" si="1135"/>
        <v>1.2</v>
      </c>
      <c r="I2715" s="407">
        <f t="shared" si="1074"/>
        <v>10.039999999999999</v>
      </c>
      <c r="J2715" s="407">
        <f t="shared" si="1075"/>
        <v>10.149999999403953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10.54</v>
      </c>
      <c r="N2715" s="410">
        <f t="shared" si="1078"/>
        <v>10.649999999403953</v>
      </c>
      <c r="O2715" s="411"/>
      <c r="P2715" s="485">
        <f t="shared" ca="1" si="1079"/>
        <v>1.4830439814814256</v>
      </c>
      <c r="Q2715" s="484">
        <f t="shared" ca="1" si="1080"/>
        <v>1.4831828703703145</v>
      </c>
      <c r="R2715" s="486">
        <v>0.10999999940395355</v>
      </c>
      <c r="S2715" s="486"/>
      <c r="T2715"/>
      <c r="U2715" s="469" t="str">
        <f t="shared" si="1081"/>
        <v>C-R</v>
      </c>
      <c r="V2715"/>
      <c r="W2715" s="470" t="s">
        <v>493</v>
      </c>
      <c r="X2715" s="470" t="s">
        <v>494</v>
      </c>
      <c r="Y2715"/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8.34</v>
      </c>
      <c r="H2716" s="407">
        <f t="shared" si="1136"/>
        <v>1.2</v>
      </c>
      <c r="I2716" s="407">
        <f t="shared" si="1074"/>
        <v>10.039999999999999</v>
      </c>
      <c r="J2716" s="407">
        <f t="shared" si="1075"/>
        <v>10.149999999403953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10.54</v>
      </c>
      <c r="N2716" s="410">
        <f t="shared" si="1078"/>
        <v>10.649999999403953</v>
      </c>
      <c r="O2716" s="411"/>
      <c r="P2716" s="485">
        <f t="shared" ca="1" si="1079"/>
        <v>1.4834490740740183</v>
      </c>
      <c r="Q2716" s="484">
        <f t="shared" ca="1" si="1080"/>
        <v>1.4835879629629072</v>
      </c>
      <c r="R2716" s="486">
        <v>0.10999999940395355</v>
      </c>
      <c r="S2716" s="486"/>
      <c r="T2716"/>
      <c r="U2716" s="469" t="str">
        <f t="shared" si="1081"/>
        <v>C-R</v>
      </c>
      <c r="V2716"/>
      <c r="W2716" s="470" t="s">
        <v>493</v>
      </c>
      <c r="X2716" s="470" t="s">
        <v>494</v>
      </c>
      <c r="Y2716"/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8.34</v>
      </c>
      <c r="H2717" s="407">
        <f t="shared" si="1137"/>
        <v>1.2</v>
      </c>
      <c r="I2717" s="407">
        <f t="shared" si="1074"/>
        <v>10.039999999999999</v>
      </c>
      <c r="J2717" s="407">
        <f t="shared" si="1075"/>
        <v>10.149999999403953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10.54</v>
      </c>
      <c r="N2717" s="410">
        <f t="shared" si="1078"/>
        <v>10.649999999403953</v>
      </c>
      <c r="O2717" s="411"/>
      <c r="P2717" s="485">
        <f t="shared" ca="1" si="1079"/>
        <v>1.483854166666611</v>
      </c>
      <c r="Q2717" s="484">
        <f t="shared" ca="1" si="1080"/>
        <v>1.4840046296295739</v>
      </c>
      <c r="R2717" s="486">
        <v>0.10999999940395355</v>
      </c>
      <c r="S2717" s="486"/>
      <c r="T2717"/>
      <c r="U2717" s="469" t="str">
        <f t="shared" si="1081"/>
        <v>C-R</v>
      </c>
      <c r="V2717"/>
      <c r="W2717" s="470" t="s">
        <v>493</v>
      </c>
      <c r="X2717" s="470" t="s">
        <v>494</v>
      </c>
      <c r="Y2717"/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8.34</v>
      </c>
      <c r="H2718" s="407">
        <f t="shared" si="1138"/>
        <v>1.2</v>
      </c>
      <c r="I2718" s="407">
        <f t="shared" si="1074"/>
        <v>10.039999999999999</v>
      </c>
      <c r="J2718" s="407">
        <f t="shared" si="1075"/>
        <v>10.149999999403953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10.54</v>
      </c>
      <c r="N2718" s="410">
        <f t="shared" si="1078"/>
        <v>10.649999999403953</v>
      </c>
      <c r="O2718" s="411"/>
      <c r="P2718" s="485">
        <f t="shared" ca="1" si="1079"/>
        <v>1.4842361111110554</v>
      </c>
      <c r="Q2718" s="484">
        <f t="shared" ca="1" si="1080"/>
        <v>1.4843749999999443</v>
      </c>
      <c r="R2718" s="486">
        <v>0.10999999940395355</v>
      </c>
      <c r="S2718" s="486"/>
      <c r="T2718"/>
      <c r="U2718" s="469" t="str">
        <f t="shared" si="1081"/>
        <v>C-R</v>
      </c>
      <c r="V2718"/>
      <c r="W2718" s="470" t="s">
        <v>493</v>
      </c>
      <c r="X2718" s="470" t="s">
        <v>494</v>
      </c>
      <c r="Y2718"/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8.34</v>
      </c>
      <c r="H2719" s="407">
        <f t="shared" si="1139"/>
        <v>1.2</v>
      </c>
      <c r="I2719" s="407">
        <f t="shared" si="1074"/>
        <v>10.039999999999999</v>
      </c>
      <c r="J2719" s="407">
        <f t="shared" si="1075"/>
        <v>10.149999999403953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10.54</v>
      </c>
      <c r="N2719" s="410">
        <f t="shared" si="1078"/>
        <v>10.649999999403953</v>
      </c>
      <c r="O2719" s="411"/>
      <c r="P2719" s="485">
        <f t="shared" ca="1" si="1079"/>
        <v>1.484641203703648</v>
      </c>
      <c r="Q2719" s="484">
        <f t="shared" ca="1" si="1080"/>
        <v>1.484803240740685</v>
      </c>
      <c r="R2719" s="486">
        <v>0.10999999940395355</v>
      </c>
      <c r="S2719" s="486"/>
      <c r="T2719"/>
      <c r="U2719" s="469" t="str">
        <f t="shared" si="1081"/>
        <v>C-R</v>
      </c>
      <c r="V2719"/>
      <c r="W2719" s="470" t="s">
        <v>493</v>
      </c>
      <c r="X2719" s="470" t="s">
        <v>494</v>
      </c>
      <c r="Y2719"/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8.34</v>
      </c>
      <c r="H2720" s="407">
        <f t="shared" si="1140"/>
        <v>1.2</v>
      </c>
      <c r="I2720" s="407">
        <f t="shared" si="1074"/>
        <v>10.039999999999999</v>
      </c>
      <c r="J2720" s="407">
        <f t="shared" si="1075"/>
        <v>10.149999999403953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10.54</v>
      </c>
      <c r="N2720" s="410">
        <f t="shared" si="1078"/>
        <v>10.649999999403953</v>
      </c>
      <c r="O2720" s="411"/>
      <c r="P2720" s="485">
        <f t="shared" ca="1" si="1079"/>
        <v>1.4850925925925369</v>
      </c>
      <c r="Q2720" s="484">
        <f t="shared" ca="1" si="1080"/>
        <v>1.4852662037036479</v>
      </c>
      <c r="R2720" s="486">
        <v>0.10999999940395355</v>
      </c>
      <c r="S2720" s="486"/>
      <c r="T2720"/>
      <c r="U2720" s="469" t="str">
        <f t="shared" si="1081"/>
        <v>C-R</v>
      </c>
      <c r="V2720"/>
      <c r="W2720" s="470" t="s">
        <v>493</v>
      </c>
      <c r="X2720" s="470" t="s">
        <v>494</v>
      </c>
      <c r="Y2720"/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8.34</v>
      </c>
      <c r="H2721" s="407">
        <f t="shared" si="1141"/>
        <v>1.2</v>
      </c>
      <c r="I2721" s="407">
        <f t="shared" si="1074"/>
        <v>10.039999999999999</v>
      </c>
      <c r="J2721" s="407">
        <f t="shared" si="1075"/>
        <v>10.149999999403953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10.54</v>
      </c>
      <c r="N2721" s="410">
        <f t="shared" si="1078"/>
        <v>10.649999999403953</v>
      </c>
      <c r="O2721" s="411"/>
      <c r="P2721" s="485">
        <f t="shared" ca="1" si="1079"/>
        <v>1.4854976851851294</v>
      </c>
      <c r="Q2721" s="484">
        <f t="shared" ca="1" si="1080"/>
        <v>1.4856712962962404</v>
      </c>
      <c r="R2721" s="486">
        <v>0.10999999940395355</v>
      </c>
      <c r="S2721" s="486"/>
      <c r="T2721"/>
      <c r="U2721" s="469" t="str">
        <f t="shared" si="1081"/>
        <v>C-R</v>
      </c>
      <c r="V2721"/>
      <c r="W2721" s="470" t="s">
        <v>493</v>
      </c>
      <c r="X2721" s="470" t="s">
        <v>494</v>
      </c>
      <c r="Y2721"/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1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8.34</v>
      </c>
      <c r="H2722" s="407">
        <f t="shared" si="1143"/>
        <v>1.2</v>
      </c>
      <c r="I2722" s="407">
        <f t="shared" si="1074"/>
        <v>10.039999999999999</v>
      </c>
      <c r="J2722" s="407">
        <f t="shared" si="1075"/>
        <v>10.149999999403953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10.54</v>
      </c>
      <c r="N2722" s="410">
        <f t="shared" si="1078"/>
        <v>10.649999999403953</v>
      </c>
      <c r="O2722" s="411"/>
      <c r="P2722" s="485">
        <f t="shared" ca="1" si="1079"/>
        <v>1.4859027777777218</v>
      </c>
      <c r="Q2722" s="484">
        <f t="shared" ca="1" si="1080"/>
        <v>1.4860416666666107</v>
      </c>
      <c r="R2722" s="486">
        <v>0.10999999940395355</v>
      </c>
      <c r="S2722" s="486"/>
      <c r="T2722"/>
      <c r="U2722" s="469" t="str">
        <f t="shared" si="1081"/>
        <v>C-R</v>
      </c>
      <c r="V2722"/>
      <c r="W2722" s="470" t="s">
        <v>493</v>
      </c>
      <c r="X2722" s="470" t="s">
        <v>494</v>
      </c>
      <c r="Y2722"/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1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8.34</v>
      </c>
      <c r="H2723" s="407">
        <f t="shared" si="1145"/>
        <v>1.2</v>
      </c>
      <c r="I2723" s="407">
        <f t="shared" si="1074"/>
        <v>10.039999999999999</v>
      </c>
      <c r="J2723" s="407">
        <f t="shared" si="1075"/>
        <v>10.149999999403953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10.54</v>
      </c>
      <c r="N2723" s="410">
        <f t="shared" si="1078"/>
        <v>10.649999999403953</v>
      </c>
      <c r="O2723" s="411"/>
      <c r="P2723" s="485">
        <f t="shared" ca="1" si="1079"/>
        <v>1.4863310185184626</v>
      </c>
      <c r="Q2723" s="484">
        <f t="shared" ca="1" si="1080"/>
        <v>1.4865046296295736</v>
      </c>
      <c r="R2723" s="486">
        <v>0.10999999940395355</v>
      </c>
      <c r="S2723" s="486"/>
      <c r="T2723"/>
      <c r="U2723" s="469" t="str">
        <f t="shared" si="1081"/>
        <v>C-R</v>
      </c>
      <c r="V2723"/>
      <c r="W2723" s="470" t="s">
        <v>493</v>
      </c>
      <c r="X2723" s="470" t="s">
        <v>494</v>
      </c>
      <c r="Y2723"/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1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8.34</v>
      </c>
      <c r="H2724" s="407">
        <f t="shared" si="1146"/>
        <v>1.2</v>
      </c>
      <c r="I2724" s="407">
        <f t="shared" si="1074"/>
        <v>10.039999999999999</v>
      </c>
      <c r="J2724" s="407">
        <f t="shared" si="1075"/>
        <v>10.149999999403953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10.54</v>
      </c>
      <c r="N2724" s="410">
        <f t="shared" si="1078"/>
        <v>10.649999999403953</v>
      </c>
      <c r="O2724" s="411"/>
      <c r="P2724" s="485">
        <f t="shared" ca="1" si="1079"/>
        <v>1.4867939814814255</v>
      </c>
      <c r="Q2724" s="484">
        <f t="shared" ca="1" si="1080"/>
        <v>1.4869675925925365</v>
      </c>
      <c r="R2724" s="486">
        <v>0.10999999940395355</v>
      </c>
      <c r="S2724" s="486"/>
      <c r="T2724"/>
      <c r="U2724" s="469" t="str">
        <f t="shared" si="1081"/>
        <v>C-R</v>
      </c>
      <c r="V2724"/>
      <c r="W2724" s="470" t="s">
        <v>493</v>
      </c>
      <c r="X2724" s="470" t="s">
        <v>494</v>
      </c>
      <c r="Y2724"/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1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8.34</v>
      </c>
      <c r="H2725" s="407">
        <f t="shared" si="1147"/>
        <v>1.2</v>
      </c>
      <c r="I2725" s="407">
        <f t="shared" ref="I2725:I2773" si="1148">F2725+G2725</f>
        <v>10.039999999999999</v>
      </c>
      <c r="J2725" s="407">
        <f t="shared" ref="J2725:J2773" si="1149">I2725+R2725</f>
        <v>10.149999999403953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10.54</v>
      </c>
      <c r="N2725" s="410">
        <f t="shared" ref="N2725:N2773" si="1152">J2725+L2725</f>
        <v>10.649999999403953</v>
      </c>
      <c r="O2725" s="411"/>
      <c r="P2725" s="485">
        <f t="shared" ref="P2725:P2773" ca="1" si="1153">Q2724+TIME(0,0,RANDBETWEEN(20,25))</f>
        <v>1.4872337962962403</v>
      </c>
      <c r="Q2725" s="484">
        <f t="shared" ref="Q2725:Q2773" ca="1" si="1154">P2725+TIME(0,0,RANDBETWEEN(12,15))</f>
        <v>1.4873842592592033</v>
      </c>
      <c r="R2725" s="486">
        <v>0.10999999940395355</v>
      </c>
      <c r="S2725" s="486"/>
      <c r="T2725"/>
      <c r="U2725" s="469" t="str">
        <f t="shared" ref="U2725:U2773" si="1155">W2725&amp;V2725&amp;"-"&amp;X2725&amp;Y2725</f>
        <v>C-R</v>
      </c>
      <c r="V2725"/>
      <c r="W2725" s="470" t="s">
        <v>493</v>
      </c>
      <c r="X2725" s="470" t="s">
        <v>494</v>
      </c>
      <c r="Y2725"/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1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8.34</v>
      </c>
      <c r="H2726" s="407">
        <f t="shared" si="1156"/>
        <v>1.2</v>
      </c>
      <c r="I2726" s="407">
        <f t="shared" si="1148"/>
        <v>10.039999999999999</v>
      </c>
      <c r="J2726" s="407">
        <f t="shared" si="1149"/>
        <v>10.149999999403953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10.54</v>
      </c>
      <c r="N2726" s="410">
        <f t="shared" si="1152"/>
        <v>10.649999999403953</v>
      </c>
      <c r="O2726" s="411"/>
      <c r="P2726" s="485">
        <f t="shared" ca="1" si="1153"/>
        <v>1.4876388888888328</v>
      </c>
      <c r="Q2726" s="484">
        <f t="shared" ca="1" si="1154"/>
        <v>1.4877777777777217</v>
      </c>
      <c r="R2726" s="486">
        <v>0.10999999940395355</v>
      </c>
      <c r="S2726" s="486"/>
      <c r="T2726"/>
      <c r="U2726" s="469" t="str">
        <f t="shared" si="1155"/>
        <v>C-R</v>
      </c>
      <c r="V2726"/>
      <c r="W2726" s="470" t="s">
        <v>493</v>
      </c>
      <c r="X2726" s="470" t="s">
        <v>494</v>
      </c>
      <c r="Y2726"/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1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8.34</v>
      </c>
      <c r="H2727" s="407">
        <f t="shared" si="1157"/>
        <v>1.2</v>
      </c>
      <c r="I2727" s="407">
        <f t="shared" si="1148"/>
        <v>10.039999999999999</v>
      </c>
      <c r="J2727" s="407">
        <f t="shared" si="1149"/>
        <v>10.149999999403953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10.54</v>
      </c>
      <c r="N2727" s="410">
        <f t="shared" si="1152"/>
        <v>10.649999999403953</v>
      </c>
      <c r="O2727" s="411"/>
      <c r="P2727" s="485">
        <f t="shared" ca="1" si="1153"/>
        <v>1.4880555555554995</v>
      </c>
      <c r="Q2727" s="484">
        <f t="shared" ca="1" si="1154"/>
        <v>1.4882175925925365</v>
      </c>
      <c r="R2727" s="486">
        <v>0.10999999940395355</v>
      </c>
      <c r="S2727" s="486"/>
      <c r="T2727"/>
      <c r="U2727" s="469" t="str">
        <f t="shared" si="1155"/>
        <v>C-R</v>
      </c>
      <c r="V2727"/>
      <c r="W2727" s="470" t="s">
        <v>493</v>
      </c>
      <c r="X2727" s="470" t="s">
        <v>494</v>
      </c>
      <c r="Y2727"/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1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8.34</v>
      </c>
      <c r="H2728" s="407">
        <f t="shared" si="1158"/>
        <v>1.2</v>
      </c>
      <c r="I2728" s="407">
        <f t="shared" si="1148"/>
        <v>10.039999999999999</v>
      </c>
      <c r="J2728" s="407">
        <f t="shared" si="1149"/>
        <v>10.149999999403953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10.54</v>
      </c>
      <c r="N2728" s="410">
        <f t="shared" si="1152"/>
        <v>10.649999999403953</v>
      </c>
      <c r="O2728" s="411"/>
      <c r="P2728" s="485">
        <f t="shared" ca="1" si="1153"/>
        <v>1.4885069444443884</v>
      </c>
      <c r="Q2728" s="484">
        <f t="shared" ca="1" si="1154"/>
        <v>1.4886574074073513</v>
      </c>
      <c r="R2728" s="486">
        <v>0.10999999940395355</v>
      </c>
      <c r="S2728" s="486"/>
      <c r="T2728"/>
      <c r="U2728" s="469" t="str">
        <f t="shared" si="1155"/>
        <v>C-R</v>
      </c>
      <c r="V2728"/>
      <c r="W2728" s="470" t="s">
        <v>493</v>
      </c>
      <c r="X2728" s="470" t="s">
        <v>494</v>
      </c>
      <c r="Y2728"/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1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8.34</v>
      </c>
      <c r="H2729" s="407">
        <f t="shared" si="1159"/>
        <v>1.2</v>
      </c>
      <c r="I2729" s="407">
        <f t="shared" si="1148"/>
        <v>10.039999999999999</v>
      </c>
      <c r="J2729" s="407">
        <f t="shared" si="1149"/>
        <v>10.149999999403953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10.54</v>
      </c>
      <c r="N2729" s="410">
        <f t="shared" si="1152"/>
        <v>10.649999999403953</v>
      </c>
      <c r="O2729" s="411"/>
      <c r="P2729" s="485">
        <f t="shared" ca="1" si="1153"/>
        <v>1.4889351851851291</v>
      </c>
      <c r="Q2729" s="484">
        <f t="shared" ca="1" si="1154"/>
        <v>1.4890972222221661</v>
      </c>
      <c r="R2729" s="486">
        <v>0.10999999940395355</v>
      </c>
      <c r="S2729" s="486"/>
      <c r="T2729"/>
      <c r="U2729" s="469" t="str">
        <f t="shared" si="1155"/>
        <v>C-R</v>
      </c>
      <c r="V2729"/>
      <c r="W2729" s="470" t="s">
        <v>493</v>
      </c>
      <c r="X2729" s="470" t="s">
        <v>494</v>
      </c>
      <c r="Y2729"/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1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8.34</v>
      </c>
      <c r="H2730" s="407">
        <f t="shared" si="1160"/>
        <v>1.2</v>
      </c>
      <c r="I2730" s="407">
        <f t="shared" si="1148"/>
        <v>10.039999999999999</v>
      </c>
      <c r="J2730" s="407">
        <f t="shared" si="1149"/>
        <v>10.149999999403953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10.54</v>
      </c>
      <c r="N2730" s="410">
        <f t="shared" si="1152"/>
        <v>10.649999999403953</v>
      </c>
      <c r="O2730" s="411"/>
      <c r="P2730" s="485">
        <f t="shared" ca="1" si="1153"/>
        <v>1.4893749999999439</v>
      </c>
      <c r="Q2730" s="484">
        <f t="shared" ca="1" si="1154"/>
        <v>1.4895138888888328</v>
      </c>
      <c r="R2730" s="486">
        <v>0.10999999940395355</v>
      </c>
      <c r="S2730" s="486"/>
      <c r="T2730"/>
      <c r="U2730" s="469" t="str">
        <f t="shared" si="1155"/>
        <v>C-R</v>
      </c>
      <c r="V2730"/>
      <c r="W2730" s="470" t="s">
        <v>493</v>
      </c>
      <c r="X2730" s="470" t="s">
        <v>494</v>
      </c>
      <c r="Y2730"/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1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8.34</v>
      </c>
      <c r="H2731" s="407">
        <f t="shared" si="1161"/>
        <v>1.2</v>
      </c>
      <c r="I2731" s="407">
        <f t="shared" si="1148"/>
        <v>10.039999999999999</v>
      </c>
      <c r="J2731" s="407">
        <f t="shared" si="1149"/>
        <v>10.149999999403953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10.54</v>
      </c>
      <c r="N2731" s="410">
        <f t="shared" si="1152"/>
        <v>10.649999999403953</v>
      </c>
      <c r="O2731" s="411"/>
      <c r="P2731" s="485">
        <f t="shared" ca="1" si="1153"/>
        <v>1.4897916666666107</v>
      </c>
      <c r="Q2731" s="484">
        <f t="shared" ca="1" si="1154"/>
        <v>1.4899305555554996</v>
      </c>
      <c r="R2731" s="486">
        <v>0.10999999940395355</v>
      </c>
      <c r="S2731" s="486"/>
      <c r="T2731"/>
      <c r="U2731" s="469" t="str">
        <f t="shared" si="1155"/>
        <v>C-R</v>
      </c>
      <c r="V2731"/>
      <c r="W2731" s="470" t="s">
        <v>493</v>
      </c>
      <c r="X2731" s="470" t="s">
        <v>494</v>
      </c>
      <c r="Y2731"/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1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8.34</v>
      </c>
      <c r="H2732" s="407">
        <f t="shared" si="1162"/>
        <v>1.2</v>
      </c>
      <c r="I2732" s="407">
        <f t="shared" si="1148"/>
        <v>10.039999999999999</v>
      </c>
      <c r="J2732" s="407">
        <f t="shared" si="1149"/>
        <v>10.149999999403953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10.54</v>
      </c>
      <c r="N2732" s="410">
        <f t="shared" si="1152"/>
        <v>10.649999999403953</v>
      </c>
      <c r="O2732" s="411"/>
      <c r="P2732" s="485">
        <f t="shared" ca="1" si="1153"/>
        <v>1.4901736111110551</v>
      </c>
      <c r="Q2732" s="484">
        <f t="shared" ca="1" si="1154"/>
        <v>1.490324074074018</v>
      </c>
      <c r="R2732" s="486">
        <v>0.10999999940395355</v>
      </c>
      <c r="S2732" s="486"/>
      <c r="T2732"/>
      <c r="U2732" s="469" t="str">
        <f t="shared" si="1155"/>
        <v>C-R</v>
      </c>
      <c r="V2732"/>
      <c r="W2732" s="470" t="s">
        <v>493</v>
      </c>
      <c r="X2732" s="470" t="s">
        <v>494</v>
      </c>
      <c r="Y2732"/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1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8.34</v>
      </c>
      <c r="H2733" s="407">
        <f t="shared" si="1163"/>
        <v>1.2</v>
      </c>
      <c r="I2733" s="407">
        <f t="shared" si="1148"/>
        <v>10.039999999999999</v>
      </c>
      <c r="J2733" s="407">
        <f t="shared" si="1149"/>
        <v>10.149999999403953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10.54</v>
      </c>
      <c r="N2733" s="410">
        <f t="shared" si="1152"/>
        <v>10.649999999403953</v>
      </c>
      <c r="O2733" s="411"/>
      <c r="P2733" s="485">
        <f t="shared" ca="1" si="1153"/>
        <v>1.4905671296295735</v>
      </c>
      <c r="Q2733" s="484">
        <f t="shared" ca="1" si="1154"/>
        <v>1.4907175925925364</v>
      </c>
      <c r="R2733" s="486">
        <v>0.10999999940395355</v>
      </c>
      <c r="S2733" s="486"/>
      <c r="T2733"/>
      <c r="U2733" s="469" t="str">
        <f t="shared" si="1155"/>
        <v>C-R</v>
      </c>
      <c r="V2733"/>
      <c r="W2733" s="470" t="s">
        <v>493</v>
      </c>
      <c r="X2733" s="470" t="s">
        <v>494</v>
      </c>
      <c r="Y2733"/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1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8.34</v>
      </c>
      <c r="H2734" s="407">
        <f t="shared" si="1164"/>
        <v>1.2</v>
      </c>
      <c r="I2734" s="407">
        <f t="shared" si="1148"/>
        <v>10.039999999999999</v>
      </c>
      <c r="J2734" s="407">
        <f t="shared" si="1149"/>
        <v>10.149999999403953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10.54</v>
      </c>
      <c r="N2734" s="410">
        <f t="shared" si="1152"/>
        <v>10.649999999403953</v>
      </c>
      <c r="O2734" s="411"/>
      <c r="P2734" s="485">
        <f t="shared" ca="1" si="1153"/>
        <v>1.4909606481480919</v>
      </c>
      <c r="Q2734" s="484">
        <f t="shared" ca="1" si="1154"/>
        <v>1.4910995370369808</v>
      </c>
      <c r="R2734" s="486">
        <v>0.10999999940395355</v>
      </c>
      <c r="S2734" s="486"/>
      <c r="T2734"/>
      <c r="U2734" s="469" t="str">
        <f t="shared" si="1155"/>
        <v>C-R</v>
      </c>
      <c r="V2734"/>
      <c r="W2734" s="470" t="s">
        <v>493</v>
      </c>
      <c r="X2734" s="470" t="s">
        <v>494</v>
      </c>
      <c r="Y2734"/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1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8.34</v>
      </c>
      <c r="H2735" s="407">
        <f t="shared" si="1165"/>
        <v>1.2</v>
      </c>
      <c r="I2735" s="407">
        <f t="shared" si="1148"/>
        <v>10.039999999999999</v>
      </c>
      <c r="J2735" s="407">
        <f t="shared" si="1149"/>
        <v>10.149999999403953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10.54</v>
      </c>
      <c r="N2735" s="410">
        <f t="shared" si="1152"/>
        <v>10.649999999403953</v>
      </c>
      <c r="O2735" s="411"/>
      <c r="P2735" s="485">
        <f t="shared" ca="1" si="1153"/>
        <v>1.4913773148147587</v>
      </c>
      <c r="Q2735" s="484">
        <f t="shared" ca="1" si="1154"/>
        <v>1.4915509259258697</v>
      </c>
      <c r="R2735" s="486">
        <v>0.10999999940395355</v>
      </c>
      <c r="S2735" s="486"/>
      <c r="T2735"/>
      <c r="U2735" s="469" t="str">
        <f t="shared" si="1155"/>
        <v>C-R</v>
      </c>
      <c r="V2735"/>
      <c r="W2735" s="470" t="s">
        <v>493</v>
      </c>
      <c r="X2735" s="470" t="s">
        <v>494</v>
      </c>
      <c r="Y2735"/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1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8.34</v>
      </c>
      <c r="H2736" s="407">
        <f t="shared" si="1166"/>
        <v>1.2</v>
      </c>
      <c r="I2736" s="407">
        <f t="shared" si="1148"/>
        <v>10.039999999999999</v>
      </c>
      <c r="J2736" s="407">
        <f t="shared" si="1149"/>
        <v>10.149999999403953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10.54</v>
      </c>
      <c r="N2736" s="410">
        <f t="shared" si="1152"/>
        <v>10.649999999403953</v>
      </c>
      <c r="O2736" s="411"/>
      <c r="P2736" s="485">
        <f t="shared" ca="1" si="1153"/>
        <v>1.4918055555554992</v>
      </c>
      <c r="Q2736" s="484">
        <f t="shared" ca="1" si="1154"/>
        <v>1.4919444444443881</v>
      </c>
      <c r="R2736" s="486">
        <v>0.10999999940395355</v>
      </c>
      <c r="S2736" s="486"/>
      <c r="T2736"/>
      <c r="U2736" s="469" t="str">
        <f t="shared" si="1155"/>
        <v>C-R</v>
      </c>
      <c r="V2736"/>
      <c r="W2736" s="470" t="s">
        <v>493</v>
      </c>
      <c r="X2736" s="470" t="s">
        <v>494</v>
      </c>
      <c r="Y2736"/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1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8.34</v>
      </c>
      <c r="H2737" s="407">
        <f t="shared" si="1167"/>
        <v>1.2</v>
      </c>
      <c r="I2737" s="407">
        <f t="shared" si="1148"/>
        <v>10.039999999999999</v>
      </c>
      <c r="J2737" s="407">
        <f t="shared" si="1149"/>
        <v>10.149999999403953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10.54</v>
      </c>
      <c r="N2737" s="410">
        <f t="shared" si="1152"/>
        <v>10.649999999403953</v>
      </c>
      <c r="O2737" s="411"/>
      <c r="P2737" s="485">
        <f t="shared" ca="1" si="1153"/>
        <v>1.4922222222221659</v>
      </c>
      <c r="Q2737" s="484">
        <f t="shared" ca="1" si="1154"/>
        <v>1.4923842592592029</v>
      </c>
      <c r="R2737" s="486">
        <v>0.10999999940395355</v>
      </c>
      <c r="S2737" s="486"/>
      <c r="T2737"/>
      <c r="U2737" s="469" t="str">
        <f t="shared" si="1155"/>
        <v>C-R</v>
      </c>
      <c r="V2737"/>
      <c r="W2737" s="470" t="s">
        <v>493</v>
      </c>
      <c r="X2737" s="470" t="s">
        <v>494</v>
      </c>
      <c r="Y2737"/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1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8.34</v>
      </c>
      <c r="H2738" s="407">
        <f t="shared" si="1168"/>
        <v>1.2</v>
      </c>
      <c r="I2738" s="407">
        <f t="shared" si="1148"/>
        <v>10.039999999999999</v>
      </c>
      <c r="J2738" s="407">
        <f t="shared" si="1149"/>
        <v>10.149999999403953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10.54</v>
      </c>
      <c r="N2738" s="410">
        <f t="shared" si="1152"/>
        <v>10.649999999403953</v>
      </c>
      <c r="O2738" s="411"/>
      <c r="P2738" s="485">
        <f t="shared" ca="1" si="1153"/>
        <v>1.4926388888888324</v>
      </c>
      <c r="Q2738" s="484">
        <f t="shared" ca="1" si="1154"/>
        <v>1.4928124999999435</v>
      </c>
      <c r="R2738" s="486">
        <v>0.10999999940395355</v>
      </c>
      <c r="S2738" s="486"/>
      <c r="T2738"/>
      <c r="U2738" s="469" t="str">
        <f t="shared" si="1155"/>
        <v>C-R</v>
      </c>
      <c r="V2738"/>
      <c r="W2738" s="470" t="s">
        <v>493</v>
      </c>
      <c r="X2738" s="470" t="s">
        <v>494</v>
      </c>
      <c r="Y2738"/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1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8.34</v>
      </c>
      <c r="H2739" s="407">
        <f t="shared" si="1169"/>
        <v>1.2</v>
      </c>
      <c r="I2739" s="407">
        <f t="shared" si="1148"/>
        <v>10.039999999999999</v>
      </c>
      <c r="J2739" s="407">
        <f t="shared" si="1149"/>
        <v>10.149999999403953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10.54</v>
      </c>
      <c r="N2739" s="410">
        <f t="shared" si="1152"/>
        <v>10.649999999403953</v>
      </c>
      <c r="O2739" s="411"/>
      <c r="P2739" s="485">
        <f t="shared" ca="1" si="1153"/>
        <v>1.4930902777777213</v>
      </c>
      <c r="Q2739" s="484">
        <f t="shared" ca="1" si="1154"/>
        <v>1.4932523148147583</v>
      </c>
      <c r="R2739" s="486">
        <v>0.10999999940395355</v>
      </c>
      <c r="S2739" s="486"/>
      <c r="T2739"/>
      <c r="U2739" s="469" t="str">
        <f t="shared" si="1155"/>
        <v>C-R</v>
      </c>
      <c r="V2739"/>
      <c r="W2739" s="470" t="s">
        <v>493</v>
      </c>
      <c r="X2739" s="470" t="s">
        <v>494</v>
      </c>
      <c r="Y2739"/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1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8.34</v>
      </c>
      <c r="H2740" s="407">
        <f t="shared" si="1170"/>
        <v>1.2</v>
      </c>
      <c r="I2740" s="407">
        <f t="shared" si="1148"/>
        <v>10.039999999999999</v>
      </c>
      <c r="J2740" s="407">
        <f t="shared" si="1149"/>
        <v>10.149999999403953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10.54</v>
      </c>
      <c r="N2740" s="410">
        <f t="shared" si="1152"/>
        <v>10.649999999403953</v>
      </c>
      <c r="O2740" s="411"/>
      <c r="P2740" s="485">
        <f t="shared" ca="1" si="1153"/>
        <v>1.4935069444443878</v>
      </c>
      <c r="Q2740" s="484">
        <f t="shared" ca="1" si="1154"/>
        <v>1.4936574074073508</v>
      </c>
      <c r="R2740" s="486">
        <v>0.10999999940395355</v>
      </c>
      <c r="S2740" s="486"/>
      <c r="T2740"/>
      <c r="U2740" s="469" t="str">
        <f t="shared" si="1155"/>
        <v>C-R</v>
      </c>
      <c r="V2740"/>
      <c r="W2740" s="470" t="s">
        <v>493</v>
      </c>
      <c r="X2740" s="470" t="s">
        <v>494</v>
      </c>
      <c r="Y2740"/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1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8.34</v>
      </c>
      <c r="H2741" s="407">
        <f t="shared" si="1171"/>
        <v>1.2</v>
      </c>
      <c r="I2741" s="407">
        <f t="shared" si="1148"/>
        <v>10.039999999999999</v>
      </c>
      <c r="J2741" s="407">
        <f t="shared" si="1149"/>
        <v>10.149999999403953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10.54</v>
      </c>
      <c r="N2741" s="410">
        <f t="shared" si="1152"/>
        <v>10.649999999403953</v>
      </c>
      <c r="O2741" s="411"/>
      <c r="P2741" s="485">
        <f t="shared" ca="1" si="1153"/>
        <v>1.4939004629629062</v>
      </c>
      <c r="Q2741" s="484">
        <f t="shared" ca="1" si="1154"/>
        <v>1.4940509259258692</v>
      </c>
      <c r="R2741" s="486">
        <v>0.10999999940395355</v>
      </c>
      <c r="S2741" s="486"/>
      <c r="T2741"/>
      <c r="U2741" s="469" t="str">
        <f t="shared" si="1155"/>
        <v>C-R</v>
      </c>
      <c r="V2741"/>
      <c r="W2741" s="470" t="s">
        <v>493</v>
      </c>
      <c r="X2741" s="470" t="s">
        <v>494</v>
      </c>
      <c r="Y2741"/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1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8.34</v>
      </c>
      <c r="H2742" s="407">
        <f t="shared" si="1172"/>
        <v>1.2</v>
      </c>
      <c r="I2742" s="407">
        <f t="shared" si="1148"/>
        <v>10.039999999999999</v>
      </c>
      <c r="J2742" s="407">
        <f t="shared" si="1149"/>
        <v>10.149999999403953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10.54</v>
      </c>
      <c r="N2742" s="410">
        <f t="shared" si="1152"/>
        <v>10.649999999403953</v>
      </c>
      <c r="O2742" s="411"/>
      <c r="P2742" s="485">
        <f t="shared" ca="1" si="1153"/>
        <v>1.494317129629573</v>
      </c>
      <c r="Q2742" s="484">
        <f t="shared" ca="1" si="1154"/>
        <v>1.49447916666661</v>
      </c>
      <c r="R2742" s="486">
        <v>0.10999999940395355</v>
      </c>
      <c r="S2742" s="486"/>
      <c r="T2742"/>
      <c r="U2742" s="469" t="str">
        <f t="shared" si="1155"/>
        <v>C-R</v>
      </c>
      <c r="V2742"/>
      <c r="W2742" s="470" t="s">
        <v>493</v>
      </c>
      <c r="X2742" s="470" t="s">
        <v>494</v>
      </c>
      <c r="Y2742"/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1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8.34</v>
      </c>
      <c r="H2743" s="407">
        <f t="shared" si="1173"/>
        <v>1.2</v>
      </c>
      <c r="I2743" s="407">
        <f t="shared" si="1148"/>
        <v>10.039999999999999</v>
      </c>
      <c r="J2743" s="407">
        <f t="shared" si="1149"/>
        <v>10.149999999403953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10.54</v>
      </c>
      <c r="N2743" s="410">
        <f t="shared" si="1152"/>
        <v>10.649999999403953</v>
      </c>
      <c r="O2743" s="411"/>
      <c r="P2743" s="485">
        <f t="shared" ca="1" si="1153"/>
        <v>1.4947453703703137</v>
      </c>
      <c r="Q2743" s="484">
        <f t="shared" ca="1" si="1154"/>
        <v>1.4948842592592027</v>
      </c>
      <c r="R2743" s="486">
        <v>0.10999999940395355</v>
      </c>
      <c r="S2743" s="486"/>
      <c r="T2743"/>
      <c r="U2743" s="469" t="str">
        <f t="shared" si="1155"/>
        <v>C-R</v>
      </c>
      <c r="V2743"/>
      <c r="W2743" s="470" t="s">
        <v>493</v>
      </c>
      <c r="X2743" s="470" t="s">
        <v>494</v>
      </c>
      <c r="Y2743"/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1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8.34</v>
      </c>
      <c r="H2744" s="407">
        <f t="shared" si="1174"/>
        <v>1.2</v>
      </c>
      <c r="I2744" s="407">
        <f t="shared" si="1148"/>
        <v>10.039999999999999</v>
      </c>
      <c r="J2744" s="407">
        <f t="shared" si="1149"/>
        <v>10.149999999403953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10.54</v>
      </c>
      <c r="N2744" s="410">
        <f t="shared" si="1152"/>
        <v>10.649999999403953</v>
      </c>
      <c r="O2744" s="411"/>
      <c r="P2744" s="485">
        <f t="shared" ca="1" si="1153"/>
        <v>1.4951157407406841</v>
      </c>
      <c r="Q2744" s="484">
        <f t="shared" ca="1" si="1154"/>
        <v>1.4952893518517951</v>
      </c>
      <c r="R2744" s="486">
        <v>0.10999999940395355</v>
      </c>
      <c r="S2744" s="486"/>
      <c r="T2744"/>
      <c r="U2744" s="469" t="str">
        <f t="shared" si="1155"/>
        <v>C-R</v>
      </c>
      <c r="V2744"/>
      <c r="W2744" s="470" t="s">
        <v>493</v>
      </c>
      <c r="X2744" s="470" t="s">
        <v>494</v>
      </c>
      <c r="Y2744"/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1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8.34</v>
      </c>
      <c r="H2745" s="407">
        <f t="shared" si="1175"/>
        <v>1.2</v>
      </c>
      <c r="I2745" s="407">
        <f t="shared" si="1148"/>
        <v>10.039999999999999</v>
      </c>
      <c r="J2745" s="407">
        <f t="shared" si="1149"/>
        <v>10.149999999403953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10.54</v>
      </c>
      <c r="N2745" s="410">
        <f t="shared" si="1152"/>
        <v>10.649999999403953</v>
      </c>
      <c r="O2745" s="411"/>
      <c r="P2745" s="485">
        <f t="shared" ca="1" si="1153"/>
        <v>1.4955671296295729</v>
      </c>
      <c r="Q2745" s="484">
        <f t="shared" ca="1" si="1154"/>
        <v>1.4957060185184619</v>
      </c>
      <c r="R2745" s="486">
        <v>0.10999999940395355</v>
      </c>
      <c r="S2745" s="486"/>
      <c r="T2745"/>
      <c r="U2745" s="469" t="str">
        <f t="shared" si="1155"/>
        <v>C-R</v>
      </c>
      <c r="V2745"/>
      <c r="W2745" s="470" t="s">
        <v>493</v>
      </c>
      <c r="X2745" s="470" t="s">
        <v>494</v>
      </c>
      <c r="Y2745"/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1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8.34</v>
      </c>
      <c r="H2746" s="407">
        <f t="shared" si="1176"/>
        <v>1.2</v>
      </c>
      <c r="I2746" s="407">
        <f t="shared" si="1148"/>
        <v>10.039999999999999</v>
      </c>
      <c r="J2746" s="407">
        <f t="shared" si="1149"/>
        <v>10.149999999403953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10.54</v>
      </c>
      <c r="N2746" s="410">
        <f t="shared" si="1152"/>
        <v>10.649999999403953</v>
      </c>
      <c r="O2746" s="411"/>
      <c r="P2746" s="485">
        <f t="shared" ca="1" si="1153"/>
        <v>1.4959722222221656</v>
      </c>
      <c r="Q2746" s="484">
        <f t="shared" ca="1" si="1154"/>
        <v>1.4961226851851286</v>
      </c>
      <c r="R2746" s="486">
        <v>0.10999999940395355</v>
      </c>
      <c r="S2746" s="486"/>
      <c r="T2746"/>
      <c r="U2746" s="469" t="str">
        <f t="shared" si="1155"/>
        <v>C-R</v>
      </c>
      <c r="V2746"/>
      <c r="W2746" s="470" t="s">
        <v>493</v>
      </c>
      <c r="X2746" s="470" t="s">
        <v>494</v>
      </c>
      <c r="Y2746"/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1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8.34</v>
      </c>
      <c r="H2747" s="407">
        <f t="shared" si="1177"/>
        <v>1.2</v>
      </c>
      <c r="I2747" s="407">
        <f t="shared" si="1148"/>
        <v>10.039999999999999</v>
      </c>
      <c r="J2747" s="407">
        <f t="shared" si="1149"/>
        <v>10.149999999403953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10.54</v>
      </c>
      <c r="N2747" s="410">
        <f t="shared" si="1152"/>
        <v>10.649999999403953</v>
      </c>
      <c r="O2747" s="411"/>
      <c r="P2747" s="485">
        <f t="shared" ca="1" si="1153"/>
        <v>1.4963888888888324</v>
      </c>
      <c r="Q2747" s="484">
        <f t="shared" ca="1" si="1154"/>
        <v>1.4965277777777213</v>
      </c>
      <c r="R2747" s="486">
        <v>0.10999999940395355</v>
      </c>
      <c r="S2747" s="486"/>
      <c r="T2747"/>
      <c r="U2747" s="469" t="str">
        <f t="shared" si="1155"/>
        <v>C-R</v>
      </c>
      <c r="V2747"/>
      <c r="W2747" s="470" t="s">
        <v>493</v>
      </c>
      <c r="X2747" s="470" t="s">
        <v>494</v>
      </c>
      <c r="Y2747"/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1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8.34</v>
      </c>
      <c r="H2748" s="407">
        <f t="shared" si="1178"/>
        <v>1.2</v>
      </c>
      <c r="I2748" s="407">
        <f t="shared" si="1148"/>
        <v>10.039999999999999</v>
      </c>
      <c r="J2748" s="407">
        <f t="shared" si="1149"/>
        <v>10.149999999403953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10.54</v>
      </c>
      <c r="N2748" s="410">
        <f t="shared" si="1152"/>
        <v>10.649999999403953</v>
      </c>
      <c r="O2748" s="411"/>
      <c r="P2748" s="485">
        <f t="shared" ca="1" si="1153"/>
        <v>1.4967708333332768</v>
      </c>
      <c r="Q2748" s="484">
        <f t="shared" ca="1" si="1154"/>
        <v>1.4969212962962397</v>
      </c>
      <c r="R2748" s="486">
        <v>0.10999999940395355</v>
      </c>
      <c r="S2748" s="486"/>
      <c r="T2748"/>
      <c r="U2748" s="469" t="str">
        <f t="shared" si="1155"/>
        <v>C-R</v>
      </c>
      <c r="V2748"/>
      <c r="W2748" s="470" t="s">
        <v>493</v>
      </c>
      <c r="X2748" s="470" t="s">
        <v>494</v>
      </c>
      <c r="Y2748"/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1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8.34</v>
      </c>
      <c r="H2749" s="407">
        <f t="shared" si="1179"/>
        <v>1.2</v>
      </c>
      <c r="I2749" s="407">
        <f t="shared" si="1148"/>
        <v>10.039999999999999</v>
      </c>
      <c r="J2749" s="407">
        <f t="shared" si="1149"/>
        <v>10.149999999403953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10.54</v>
      </c>
      <c r="N2749" s="410">
        <f t="shared" si="1152"/>
        <v>10.649999999403953</v>
      </c>
      <c r="O2749" s="411"/>
      <c r="P2749" s="485">
        <f t="shared" ca="1" si="1153"/>
        <v>1.4972106481480916</v>
      </c>
      <c r="Q2749" s="484">
        <f t="shared" ca="1" si="1154"/>
        <v>1.4973611111110545</v>
      </c>
      <c r="R2749" s="486">
        <v>0.10999999940395355</v>
      </c>
      <c r="S2749" s="486"/>
      <c r="T2749"/>
      <c r="U2749" s="469" t="str">
        <f t="shared" si="1155"/>
        <v>C-R</v>
      </c>
      <c r="V2749"/>
      <c r="W2749" s="470" t="s">
        <v>493</v>
      </c>
      <c r="X2749" s="470" t="s">
        <v>494</v>
      </c>
      <c r="Y2749"/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1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8.34</v>
      </c>
      <c r="H2750" s="407">
        <f t="shared" si="1180"/>
        <v>1.2</v>
      </c>
      <c r="I2750" s="407">
        <f t="shared" si="1148"/>
        <v>10.039999999999999</v>
      </c>
      <c r="J2750" s="407">
        <f t="shared" si="1149"/>
        <v>10.149999999403953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10.54</v>
      </c>
      <c r="N2750" s="410">
        <f t="shared" si="1152"/>
        <v>10.649999999403953</v>
      </c>
      <c r="O2750" s="411"/>
      <c r="P2750" s="485">
        <f t="shared" ca="1" si="1153"/>
        <v>1.49760416666661</v>
      </c>
      <c r="Q2750" s="484">
        <f t="shared" ca="1" si="1154"/>
        <v>1.497777777777721</v>
      </c>
      <c r="R2750" s="486">
        <v>0.10999999940395355</v>
      </c>
      <c r="S2750" s="486"/>
      <c r="T2750"/>
      <c r="U2750" s="469" t="str">
        <f t="shared" si="1155"/>
        <v>C-R</v>
      </c>
      <c r="V2750"/>
      <c r="W2750" s="470" t="s">
        <v>493</v>
      </c>
      <c r="X2750" s="470" t="s">
        <v>494</v>
      </c>
      <c r="Y2750"/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1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8.34</v>
      </c>
      <c r="H2751" s="407">
        <f t="shared" si="1181"/>
        <v>1.2</v>
      </c>
      <c r="I2751" s="407">
        <f t="shared" si="1148"/>
        <v>10.039999999999999</v>
      </c>
      <c r="J2751" s="407">
        <f t="shared" si="1149"/>
        <v>10.149999999403953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10.54</v>
      </c>
      <c r="N2751" s="410">
        <f t="shared" si="1152"/>
        <v>10.649999999403953</v>
      </c>
      <c r="O2751" s="411"/>
      <c r="P2751" s="485">
        <f t="shared" ca="1" si="1153"/>
        <v>1.4980092592592025</v>
      </c>
      <c r="Q2751" s="484">
        <f t="shared" ca="1" si="1154"/>
        <v>1.4981828703703135</v>
      </c>
      <c r="R2751" s="486">
        <v>0.10999999940395355</v>
      </c>
      <c r="S2751" s="486"/>
      <c r="T2751"/>
      <c r="U2751" s="469" t="str">
        <f t="shared" si="1155"/>
        <v>C-R</v>
      </c>
      <c r="V2751"/>
      <c r="W2751" s="470" t="s">
        <v>493</v>
      </c>
      <c r="X2751" s="470" t="s">
        <v>494</v>
      </c>
      <c r="Y2751"/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1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8.34</v>
      </c>
      <c r="H2752" s="407">
        <f t="shared" si="1182"/>
        <v>1.2</v>
      </c>
      <c r="I2752" s="407">
        <f t="shared" si="1148"/>
        <v>10.039999999999999</v>
      </c>
      <c r="J2752" s="407">
        <f t="shared" si="1149"/>
        <v>10.149999999403953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10.54</v>
      </c>
      <c r="N2752" s="410">
        <f t="shared" si="1152"/>
        <v>10.649999999403953</v>
      </c>
      <c r="O2752" s="411"/>
      <c r="P2752" s="485">
        <f t="shared" ca="1" si="1153"/>
        <v>1.4984143518517949</v>
      </c>
      <c r="Q2752" s="484">
        <f t="shared" ca="1" si="1154"/>
        <v>1.498587962962906</v>
      </c>
      <c r="R2752" s="486">
        <v>0.10999999940395355</v>
      </c>
      <c r="S2752" s="486"/>
      <c r="T2752"/>
      <c r="U2752" s="469" t="str">
        <f t="shared" si="1155"/>
        <v>C-R</v>
      </c>
      <c r="V2752"/>
      <c r="W2752" s="470" t="s">
        <v>493</v>
      </c>
      <c r="X2752" s="470" t="s">
        <v>494</v>
      </c>
      <c r="Y2752"/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1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8.34</v>
      </c>
      <c r="H2753" s="407">
        <f t="shared" si="1183"/>
        <v>1.2</v>
      </c>
      <c r="I2753" s="407">
        <f t="shared" si="1148"/>
        <v>10.039999999999999</v>
      </c>
      <c r="J2753" s="407">
        <f t="shared" si="1149"/>
        <v>10.149999999403953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10.54</v>
      </c>
      <c r="N2753" s="410">
        <f t="shared" si="1152"/>
        <v>10.649999999403953</v>
      </c>
      <c r="O2753" s="411"/>
      <c r="P2753" s="485">
        <f t="shared" ca="1" si="1153"/>
        <v>1.4988541666666098</v>
      </c>
      <c r="Q2753" s="484">
        <f t="shared" ca="1" si="1154"/>
        <v>1.4990277777777208</v>
      </c>
      <c r="R2753" s="486">
        <v>0.10999999940395355</v>
      </c>
      <c r="S2753" s="486"/>
      <c r="T2753"/>
      <c r="U2753" s="469" t="str">
        <f t="shared" si="1155"/>
        <v>C-R</v>
      </c>
      <c r="V2753"/>
      <c r="W2753" s="470" t="s">
        <v>493</v>
      </c>
      <c r="X2753" s="470" t="s">
        <v>494</v>
      </c>
      <c r="Y2753"/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1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8.34</v>
      </c>
      <c r="H2754" s="407">
        <f t="shared" si="1184"/>
        <v>1.2</v>
      </c>
      <c r="I2754" s="407">
        <f t="shared" si="1148"/>
        <v>10.039999999999999</v>
      </c>
      <c r="J2754" s="407">
        <f t="shared" si="1149"/>
        <v>10.149999999403953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10.54</v>
      </c>
      <c r="N2754" s="410">
        <f t="shared" si="1152"/>
        <v>10.649999999403953</v>
      </c>
      <c r="O2754" s="411"/>
      <c r="P2754" s="485">
        <f t="shared" ca="1" si="1153"/>
        <v>1.4992939814814246</v>
      </c>
      <c r="Q2754" s="484">
        <f t="shared" ca="1" si="1154"/>
        <v>1.4994444444443875</v>
      </c>
      <c r="R2754" s="486">
        <v>0.10999999940395355</v>
      </c>
      <c r="S2754" s="486"/>
      <c r="T2754"/>
      <c r="U2754" s="469" t="str">
        <f t="shared" si="1155"/>
        <v>C-R</v>
      </c>
      <c r="V2754"/>
      <c r="W2754" s="470" t="s">
        <v>493</v>
      </c>
      <c r="X2754" s="470" t="s">
        <v>494</v>
      </c>
      <c r="Y2754"/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1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8.34</v>
      </c>
      <c r="H2755" s="407">
        <f t="shared" si="1185"/>
        <v>1.2</v>
      </c>
      <c r="I2755" s="407">
        <f t="shared" si="1148"/>
        <v>10.039999999999999</v>
      </c>
      <c r="J2755" s="407">
        <f t="shared" si="1149"/>
        <v>10.149999999403953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10.54</v>
      </c>
      <c r="N2755" s="410">
        <f t="shared" si="1152"/>
        <v>10.649999999403953</v>
      </c>
      <c r="O2755" s="411"/>
      <c r="P2755" s="485">
        <f t="shared" ca="1" si="1153"/>
        <v>1.499687499999943</v>
      </c>
      <c r="Q2755" s="484">
        <f t="shared" ca="1" si="1154"/>
        <v>1.499861111111054</v>
      </c>
      <c r="R2755" s="486">
        <v>0.10999999940395355</v>
      </c>
      <c r="S2755" s="486"/>
      <c r="T2755"/>
      <c r="U2755" s="469" t="str">
        <f t="shared" si="1155"/>
        <v>C-R</v>
      </c>
      <c r="V2755"/>
      <c r="W2755" s="470" t="s">
        <v>493</v>
      </c>
      <c r="X2755" s="470" t="s">
        <v>494</v>
      </c>
      <c r="Y2755"/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1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8.34</v>
      </c>
      <c r="H2756" s="407">
        <f t="shared" si="1186"/>
        <v>1.2</v>
      </c>
      <c r="I2756" s="407">
        <f t="shared" si="1148"/>
        <v>10.039999999999999</v>
      </c>
      <c r="J2756" s="407">
        <f t="shared" si="1149"/>
        <v>10.149999999403953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10.54</v>
      </c>
      <c r="N2756" s="410">
        <f t="shared" si="1152"/>
        <v>10.649999999403953</v>
      </c>
      <c r="O2756" s="411"/>
      <c r="P2756" s="485">
        <f t="shared" ca="1" si="1153"/>
        <v>1.5001157407406835</v>
      </c>
      <c r="Q2756" s="484">
        <f t="shared" ca="1" si="1154"/>
        <v>1.5002777777777205</v>
      </c>
      <c r="R2756" s="486">
        <v>0.10999999940395355</v>
      </c>
      <c r="S2756" s="486"/>
      <c r="T2756"/>
      <c r="U2756" s="469" t="str">
        <f t="shared" si="1155"/>
        <v>C-R</v>
      </c>
      <c r="V2756"/>
      <c r="W2756" s="470" t="s">
        <v>493</v>
      </c>
      <c r="X2756" s="470" t="s">
        <v>494</v>
      </c>
      <c r="Y2756"/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1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8.34</v>
      </c>
      <c r="H2757" s="407">
        <f t="shared" si="1187"/>
        <v>1.2</v>
      </c>
      <c r="I2757" s="407">
        <f t="shared" si="1148"/>
        <v>10.039999999999999</v>
      </c>
      <c r="J2757" s="407">
        <f t="shared" si="1149"/>
        <v>10.149999999403953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10.54</v>
      </c>
      <c r="N2757" s="410">
        <f t="shared" si="1152"/>
        <v>10.649999999403953</v>
      </c>
      <c r="O2757" s="411"/>
      <c r="P2757" s="485">
        <f t="shared" ca="1" si="1153"/>
        <v>1.500520833333276</v>
      </c>
      <c r="Q2757" s="484">
        <f t="shared" ca="1" si="1154"/>
        <v>1.500671296296239</v>
      </c>
      <c r="R2757" s="486">
        <v>0.10999999940395355</v>
      </c>
      <c r="S2757" s="486"/>
      <c r="T2757"/>
      <c r="U2757" s="469" t="str">
        <f t="shared" si="1155"/>
        <v>C-R</v>
      </c>
      <c r="V2757"/>
      <c r="W2757" s="470" t="s">
        <v>493</v>
      </c>
      <c r="X2757" s="470" t="s">
        <v>494</v>
      </c>
      <c r="Y2757"/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1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8.34</v>
      </c>
      <c r="H2758" s="407">
        <f t="shared" si="1188"/>
        <v>1.2</v>
      </c>
      <c r="I2758" s="407">
        <f t="shared" si="1148"/>
        <v>10.039999999999999</v>
      </c>
      <c r="J2758" s="407">
        <f t="shared" si="1149"/>
        <v>10.149999999403953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10.54</v>
      </c>
      <c r="N2758" s="410">
        <f t="shared" si="1152"/>
        <v>10.649999999403953</v>
      </c>
      <c r="O2758" s="411"/>
      <c r="P2758" s="485">
        <f t="shared" ca="1" si="1153"/>
        <v>1.5009490740740168</v>
      </c>
      <c r="Q2758" s="484">
        <f t="shared" ca="1" si="1154"/>
        <v>1.5010995370369797</v>
      </c>
      <c r="R2758" s="486">
        <v>0.10999999940395355</v>
      </c>
      <c r="S2758" s="486"/>
      <c r="T2758"/>
      <c r="U2758" s="469" t="str">
        <f t="shared" si="1155"/>
        <v>C-R</v>
      </c>
      <c r="V2758"/>
      <c r="W2758" s="470" t="s">
        <v>493</v>
      </c>
      <c r="X2758" s="470" t="s">
        <v>494</v>
      </c>
      <c r="Y2758"/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1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8.34</v>
      </c>
      <c r="H2759" s="407">
        <f t="shared" si="1189"/>
        <v>1.2</v>
      </c>
      <c r="I2759" s="407">
        <f t="shared" si="1148"/>
        <v>10.039999999999999</v>
      </c>
      <c r="J2759" s="407">
        <f t="shared" si="1149"/>
        <v>10.149999999403953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10.54</v>
      </c>
      <c r="N2759" s="410">
        <f t="shared" si="1152"/>
        <v>10.649999999403953</v>
      </c>
      <c r="O2759" s="411"/>
      <c r="P2759" s="485">
        <f t="shared" ca="1" si="1153"/>
        <v>1.5013773148147576</v>
      </c>
      <c r="Q2759" s="484">
        <f t="shared" ca="1" si="1154"/>
        <v>1.5015393518517945</v>
      </c>
      <c r="R2759" s="486">
        <v>0.10999999940395355</v>
      </c>
      <c r="S2759" s="486"/>
      <c r="T2759"/>
      <c r="U2759" s="469" t="str">
        <f t="shared" si="1155"/>
        <v>C-R</v>
      </c>
      <c r="V2759"/>
      <c r="W2759" s="470" t="s">
        <v>493</v>
      </c>
      <c r="X2759" s="470" t="s">
        <v>494</v>
      </c>
      <c r="Y2759"/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1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8.34</v>
      </c>
      <c r="H2760" s="407">
        <f t="shared" si="1190"/>
        <v>1.2</v>
      </c>
      <c r="I2760" s="407">
        <f t="shared" si="1148"/>
        <v>10.039999999999999</v>
      </c>
      <c r="J2760" s="407">
        <f t="shared" si="1149"/>
        <v>10.149999999403953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10.54</v>
      </c>
      <c r="N2760" s="410">
        <f t="shared" si="1152"/>
        <v>10.649999999403953</v>
      </c>
      <c r="O2760" s="411"/>
      <c r="P2760" s="485">
        <f t="shared" ca="1" si="1153"/>
        <v>1.501770833333276</v>
      </c>
      <c r="Q2760" s="484">
        <f t="shared" ca="1" si="1154"/>
        <v>1.5019212962962389</v>
      </c>
      <c r="R2760" s="486">
        <v>0.10999999940395355</v>
      </c>
      <c r="S2760" s="486"/>
      <c r="T2760"/>
      <c r="U2760" s="469" t="str">
        <f t="shared" si="1155"/>
        <v>C-R</v>
      </c>
      <c r="V2760"/>
      <c r="W2760" s="470" t="s">
        <v>493</v>
      </c>
      <c r="X2760" s="470" t="s">
        <v>494</v>
      </c>
      <c r="Y2760"/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1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8.34</v>
      </c>
      <c r="H2761" s="407">
        <f t="shared" si="1191"/>
        <v>1.2</v>
      </c>
      <c r="I2761" s="407">
        <f t="shared" si="1148"/>
        <v>10.039999999999999</v>
      </c>
      <c r="J2761" s="407">
        <f t="shared" si="1149"/>
        <v>10.149999999403953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10.54</v>
      </c>
      <c r="N2761" s="410">
        <f t="shared" si="1152"/>
        <v>10.649999999403953</v>
      </c>
      <c r="O2761" s="411"/>
      <c r="P2761" s="485">
        <f t="shared" ca="1" si="1153"/>
        <v>1.5021759259258685</v>
      </c>
      <c r="Q2761" s="484">
        <f t="shared" ca="1" si="1154"/>
        <v>1.5023379629629054</v>
      </c>
      <c r="R2761" s="486">
        <v>0.10999999940395355</v>
      </c>
      <c r="S2761" s="486"/>
      <c r="T2761"/>
      <c r="U2761" s="469" t="str">
        <f t="shared" si="1155"/>
        <v>C-R</v>
      </c>
      <c r="V2761"/>
      <c r="W2761" s="470" t="s">
        <v>493</v>
      </c>
      <c r="X2761" s="470" t="s">
        <v>494</v>
      </c>
      <c r="Y2761"/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1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8.34</v>
      </c>
      <c r="H2762" s="407">
        <f t="shared" si="1192"/>
        <v>1.2</v>
      </c>
      <c r="I2762" s="407">
        <f t="shared" si="1148"/>
        <v>10.039999999999999</v>
      </c>
      <c r="J2762" s="407">
        <f t="shared" si="1149"/>
        <v>10.149999999403953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10.54</v>
      </c>
      <c r="N2762" s="410">
        <f t="shared" si="1152"/>
        <v>10.649999999403953</v>
      </c>
      <c r="O2762" s="411"/>
      <c r="P2762" s="485">
        <f t="shared" ca="1" si="1153"/>
        <v>1.5026157407406833</v>
      </c>
      <c r="Q2762" s="484">
        <f t="shared" ca="1" si="1154"/>
        <v>1.5027662037036462</v>
      </c>
      <c r="R2762" s="486">
        <v>0.10999999940395355</v>
      </c>
      <c r="S2762" s="486"/>
      <c r="T2762"/>
      <c r="U2762" s="469" t="str">
        <f t="shared" si="1155"/>
        <v>C-R</v>
      </c>
      <c r="V2762"/>
      <c r="W2762" s="470" t="s">
        <v>493</v>
      </c>
      <c r="X2762" s="470" t="s">
        <v>494</v>
      </c>
      <c r="Y2762"/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1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8.34</v>
      </c>
      <c r="H2763" s="407">
        <f t="shared" si="1193"/>
        <v>1.2</v>
      </c>
      <c r="I2763" s="407">
        <f t="shared" si="1148"/>
        <v>10.039999999999999</v>
      </c>
      <c r="J2763" s="407">
        <f t="shared" si="1149"/>
        <v>10.149999999403953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10.54</v>
      </c>
      <c r="N2763" s="410">
        <f t="shared" si="1152"/>
        <v>10.649999999403953</v>
      </c>
      <c r="O2763" s="411"/>
      <c r="P2763" s="485">
        <f t="shared" ca="1" si="1153"/>
        <v>1.5029976851851277</v>
      </c>
      <c r="Q2763" s="484">
        <f t="shared" ca="1" si="1154"/>
        <v>1.5031365740740166</v>
      </c>
      <c r="R2763" s="486">
        <v>0.10999999940395355</v>
      </c>
      <c r="S2763" s="486"/>
      <c r="T2763"/>
      <c r="U2763" s="469" t="str">
        <f t="shared" si="1155"/>
        <v>C-R</v>
      </c>
      <c r="V2763"/>
      <c r="W2763" s="470" t="s">
        <v>493</v>
      </c>
      <c r="X2763" s="470" t="s">
        <v>494</v>
      </c>
      <c r="Y2763"/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1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8.34</v>
      </c>
      <c r="H2764" s="407">
        <f t="shared" si="1194"/>
        <v>1.2</v>
      </c>
      <c r="I2764" s="407">
        <f t="shared" si="1148"/>
        <v>10.039999999999999</v>
      </c>
      <c r="J2764" s="407">
        <f t="shared" si="1149"/>
        <v>10.149999999403953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10.54</v>
      </c>
      <c r="N2764" s="410">
        <f t="shared" si="1152"/>
        <v>10.649999999403953</v>
      </c>
      <c r="O2764" s="411"/>
      <c r="P2764" s="485">
        <f t="shared" ca="1" si="1153"/>
        <v>1.5033796296295721</v>
      </c>
      <c r="Q2764" s="484">
        <f t="shared" ca="1" si="1154"/>
        <v>1.5035532407406831</v>
      </c>
      <c r="R2764" s="486">
        <v>0.10999999940395355</v>
      </c>
      <c r="S2764" s="486"/>
      <c r="T2764"/>
      <c r="U2764" s="469" t="str">
        <f t="shared" si="1155"/>
        <v>C-R</v>
      </c>
      <c r="V2764"/>
      <c r="W2764" s="470" t="s">
        <v>493</v>
      </c>
      <c r="X2764" s="470" t="s">
        <v>494</v>
      </c>
      <c r="Y2764"/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1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8.34</v>
      </c>
      <c r="H2765" s="407">
        <f t="shared" si="1195"/>
        <v>1.2</v>
      </c>
      <c r="I2765" s="407">
        <f t="shared" si="1148"/>
        <v>10.039999999999999</v>
      </c>
      <c r="J2765" s="407">
        <f t="shared" si="1149"/>
        <v>10.149999999403953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10.54</v>
      </c>
      <c r="N2765" s="410">
        <f t="shared" si="1152"/>
        <v>10.649999999403953</v>
      </c>
      <c r="O2765" s="411"/>
      <c r="P2765" s="485">
        <f t="shared" ca="1" si="1153"/>
        <v>1.5038194444443869</v>
      </c>
      <c r="Q2765" s="484">
        <f t="shared" ca="1" si="1154"/>
        <v>1.5039583333332758</v>
      </c>
      <c r="R2765" s="486">
        <v>0.10999999940395355</v>
      </c>
      <c r="S2765" s="486"/>
      <c r="T2765"/>
      <c r="U2765" s="469" t="str">
        <f t="shared" si="1155"/>
        <v>C-R</v>
      </c>
      <c r="V2765"/>
      <c r="W2765" s="470" t="s">
        <v>493</v>
      </c>
      <c r="X2765" s="470" t="s">
        <v>494</v>
      </c>
      <c r="Y2765"/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1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8.34</v>
      </c>
      <c r="H2766" s="407">
        <f t="shared" si="1196"/>
        <v>1.2</v>
      </c>
      <c r="I2766" s="407">
        <f t="shared" si="1148"/>
        <v>10.039999999999999</v>
      </c>
      <c r="J2766" s="407">
        <f t="shared" si="1149"/>
        <v>10.149999999403953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10.54</v>
      </c>
      <c r="N2766" s="410">
        <f t="shared" si="1152"/>
        <v>10.649999999403953</v>
      </c>
      <c r="O2766" s="411"/>
      <c r="P2766" s="485">
        <f t="shared" ca="1" si="1153"/>
        <v>1.5042129629629053</v>
      </c>
      <c r="Q2766" s="484">
        <f t="shared" ca="1" si="1154"/>
        <v>1.5043634259258682</v>
      </c>
      <c r="R2766" s="486">
        <v>0.10999999940395355</v>
      </c>
      <c r="S2766" s="486"/>
      <c r="T2766"/>
      <c r="U2766" s="469" t="str">
        <f t="shared" si="1155"/>
        <v>C-R</v>
      </c>
      <c r="V2766"/>
      <c r="W2766" s="470" t="s">
        <v>493</v>
      </c>
      <c r="X2766" s="470" t="s">
        <v>494</v>
      </c>
      <c r="Y2766"/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1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8.34</v>
      </c>
      <c r="H2767" s="407">
        <f t="shared" si="1197"/>
        <v>1.2</v>
      </c>
      <c r="I2767" s="407">
        <f t="shared" si="1148"/>
        <v>10.039999999999999</v>
      </c>
      <c r="J2767" s="407">
        <f t="shared" si="1149"/>
        <v>10.149999999403953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10.54</v>
      </c>
      <c r="N2767" s="410">
        <f t="shared" si="1152"/>
        <v>10.649999999403953</v>
      </c>
      <c r="O2767" s="411"/>
      <c r="P2767" s="485">
        <f t="shared" ca="1" si="1153"/>
        <v>1.5046412037036461</v>
      </c>
      <c r="Q2767" s="484">
        <f t="shared" ca="1" si="1154"/>
        <v>1.5048148148147571</v>
      </c>
      <c r="R2767" s="486">
        <v>0.10999999940395355</v>
      </c>
      <c r="S2767" s="486"/>
      <c r="T2767"/>
      <c r="U2767" s="469" t="str">
        <f t="shared" si="1155"/>
        <v>C-R</v>
      </c>
      <c r="V2767"/>
      <c r="W2767" s="470" t="s">
        <v>493</v>
      </c>
      <c r="X2767" s="470" t="s">
        <v>494</v>
      </c>
      <c r="Y2767"/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1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8.34</v>
      </c>
      <c r="H2768" s="407">
        <f t="shared" si="1198"/>
        <v>1.2</v>
      </c>
      <c r="I2768" s="407">
        <f t="shared" si="1148"/>
        <v>10.039999999999999</v>
      </c>
      <c r="J2768" s="407">
        <f t="shared" si="1149"/>
        <v>10.149999999403953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10.54</v>
      </c>
      <c r="N2768" s="410">
        <f t="shared" si="1152"/>
        <v>10.649999999403953</v>
      </c>
      <c r="O2768" s="411"/>
      <c r="P2768" s="485">
        <f t="shared" ca="1" si="1153"/>
        <v>1.5050578703703126</v>
      </c>
      <c r="Q2768" s="484">
        <f t="shared" ca="1" si="1154"/>
        <v>1.5051967592592015</v>
      </c>
      <c r="R2768" s="486">
        <v>0.10999999940395355</v>
      </c>
      <c r="S2768" s="486"/>
      <c r="T2768"/>
      <c r="U2768" s="469" t="str">
        <f t="shared" si="1155"/>
        <v>C-R</v>
      </c>
      <c r="V2768"/>
      <c r="W2768" s="470" t="s">
        <v>493</v>
      </c>
      <c r="X2768" s="470" t="s">
        <v>494</v>
      </c>
      <c r="Y2768"/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1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8.34</v>
      </c>
      <c r="H2769" s="407">
        <f t="shared" si="1199"/>
        <v>1.2</v>
      </c>
      <c r="I2769" s="407">
        <f t="shared" si="1148"/>
        <v>10.039999999999999</v>
      </c>
      <c r="J2769" s="407">
        <f t="shared" si="1149"/>
        <v>10.149999999403953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10.54</v>
      </c>
      <c r="N2769" s="410">
        <f t="shared" si="1152"/>
        <v>10.649999999403953</v>
      </c>
      <c r="O2769" s="411"/>
      <c r="P2769" s="485">
        <f t="shared" ca="1" si="1153"/>
        <v>1.505451388888831</v>
      </c>
      <c r="Q2769" s="484">
        <f t="shared" ca="1" si="1154"/>
        <v>1.505624999999942</v>
      </c>
      <c r="R2769" s="486">
        <v>0.10999999940395355</v>
      </c>
      <c r="S2769" s="486"/>
      <c r="T2769"/>
      <c r="U2769" s="469" t="str">
        <f t="shared" si="1155"/>
        <v>C-R</v>
      </c>
      <c r="V2769"/>
      <c r="W2769" s="470" t="s">
        <v>493</v>
      </c>
      <c r="X2769" s="470" t="s">
        <v>494</v>
      </c>
      <c r="Y2769"/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1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8.34</v>
      </c>
      <c r="H2770" s="407">
        <f t="shared" si="1200"/>
        <v>1.2</v>
      </c>
      <c r="I2770" s="407">
        <f t="shared" si="1148"/>
        <v>10.039999999999999</v>
      </c>
      <c r="J2770" s="407">
        <f t="shared" si="1149"/>
        <v>10.149999999403953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10.54</v>
      </c>
      <c r="N2770" s="410">
        <f t="shared" si="1152"/>
        <v>10.649999999403953</v>
      </c>
      <c r="O2770" s="411"/>
      <c r="P2770" s="485">
        <f t="shared" ca="1" si="1153"/>
        <v>1.5058796296295716</v>
      </c>
      <c r="Q2770" s="484">
        <f t="shared" ca="1" si="1154"/>
        <v>1.5060532407406826</v>
      </c>
      <c r="R2770" s="486">
        <v>0.10999999940395355</v>
      </c>
      <c r="S2770" s="486"/>
      <c r="T2770"/>
      <c r="U2770" s="469" t="str">
        <f t="shared" si="1155"/>
        <v>C-R</v>
      </c>
      <c r="V2770"/>
      <c r="W2770" s="470" t="s">
        <v>493</v>
      </c>
      <c r="X2770" s="470" t="s">
        <v>494</v>
      </c>
      <c r="Y2770"/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1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8.34</v>
      </c>
      <c r="H2771" s="407">
        <f t="shared" si="1201"/>
        <v>1.2</v>
      </c>
      <c r="I2771" s="407">
        <f t="shared" si="1148"/>
        <v>10.039999999999999</v>
      </c>
      <c r="J2771" s="407">
        <f t="shared" si="1149"/>
        <v>10.149999999403953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10.54</v>
      </c>
      <c r="N2771" s="410">
        <f t="shared" si="1152"/>
        <v>10.649999999403953</v>
      </c>
      <c r="O2771" s="411"/>
      <c r="P2771" s="485">
        <f t="shared" ca="1" si="1153"/>
        <v>1.5063425925925344</v>
      </c>
      <c r="Q2771" s="484">
        <f t="shared" ca="1" si="1154"/>
        <v>1.5065162037036455</v>
      </c>
      <c r="R2771" s="486">
        <v>0.10999999940395355</v>
      </c>
      <c r="S2771" s="486"/>
      <c r="T2771"/>
      <c r="U2771" s="469" t="str">
        <f t="shared" si="1155"/>
        <v>C-R</v>
      </c>
      <c r="V2771"/>
      <c r="W2771" s="470" t="s">
        <v>493</v>
      </c>
      <c r="X2771" s="470" t="s">
        <v>494</v>
      </c>
      <c r="Y2771"/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1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8.34</v>
      </c>
      <c r="H2772" s="407">
        <f t="shared" si="1202"/>
        <v>1.2</v>
      </c>
      <c r="I2772" s="407">
        <f t="shared" si="1148"/>
        <v>10.039999999999999</v>
      </c>
      <c r="J2772" s="407">
        <f t="shared" si="1149"/>
        <v>10.149999999403953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10.54</v>
      </c>
      <c r="N2772" s="410">
        <f t="shared" si="1152"/>
        <v>10.649999999403953</v>
      </c>
      <c r="O2772" s="411"/>
      <c r="P2772" s="485">
        <f t="shared" ca="1" si="1153"/>
        <v>1.5068055555554973</v>
      </c>
      <c r="Q2772" s="484">
        <f t="shared" ca="1" si="1154"/>
        <v>1.5069444444443862</v>
      </c>
      <c r="R2772" s="486">
        <v>0.10999999940395355</v>
      </c>
      <c r="S2772" s="486"/>
      <c r="T2772"/>
      <c r="U2772" s="469" t="str">
        <f t="shared" si="1155"/>
        <v>C-R</v>
      </c>
      <c r="V2772"/>
      <c r="W2772" s="470" t="s">
        <v>493</v>
      </c>
      <c r="X2772" s="470" t="s">
        <v>494</v>
      </c>
      <c r="Y2772"/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1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8.34</v>
      </c>
      <c r="H2773" s="407">
        <f t="shared" si="1203"/>
        <v>1.2</v>
      </c>
      <c r="I2773" s="407">
        <f t="shared" si="1148"/>
        <v>10.039999999999999</v>
      </c>
      <c r="J2773" s="407">
        <f t="shared" si="1149"/>
        <v>10.149999999403953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10.54</v>
      </c>
      <c r="N2773" s="410">
        <f t="shared" si="1152"/>
        <v>10.649999999403953</v>
      </c>
      <c r="O2773" s="411"/>
      <c r="P2773" s="485">
        <f t="shared" ca="1" si="1153"/>
        <v>1.5072337962962381</v>
      </c>
      <c r="Q2773" s="484">
        <f t="shared" ca="1" si="1154"/>
        <v>1.5073842592592011</v>
      </c>
      <c r="R2773" s="486">
        <v>0.10999999940395355</v>
      </c>
      <c r="S2773" s="486"/>
      <c r="T2773"/>
      <c r="U2773" s="469" t="str">
        <f t="shared" si="1155"/>
        <v>C-R</v>
      </c>
      <c r="V2773"/>
      <c r="W2773" s="470" t="s">
        <v>493</v>
      </c>
      <c r="X2773" s="470" t="s">
        <v>494</v>
      </c>
      <c r="Y2773"/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1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8.34</v>
      </c>
      <c r="H2774" s="407">
        <f t="shared" si="1204"/>
        <v>1.2</v>
      </c>
      <c r="I2774" s="407">
        <f t="shared" ref="I2774:I2837" si="1205">F2774+G2774</f>
        <v>10.039999999999999</v>
      </c>
      <c r="J2774" s="407">
        <f t="shared" ref="J2774:J2837" si="1206">I2774+R2774</f>
        <v>10.149999999403953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10.54</v>
      </c>
      <c r="N2774" s="410">
        <f t="shared" ref="N2774:N2837" si="1209">J2774+L2774</f>
        <v>10.649999999403953</v>
      </c>
      <c r="O2774" s="411"/>
      <c r="P2774" s="485">
        <f t="shared" ref="P2774:P2837" ca="1" si="1210">Q2773+TIME(0,0,RANDBETWEEN(20,25))</f>
        <v>1.5076504629629048</v>
      </c>
      <c r="Q2774" s="484">
        <f t="shared" ref="Q2774:Q2837" ca="1" si="1211">P2774+TIME(0,0,RANDBETWEEN(12,15))</f>
        <v>1.5078124999999418</v>
      </c>
      <c r="R2774" s="486">
        <v>0.10999999940395355</v>
      </c>
      <c r="S2774" s="486"/>
      <c r="T2774"/>
      <c r="U2774" s="469" t="str">
        <f t="shared" ref="U2774:U2837" si="1212">W2774&amp;V2774&amp;"-"&amp;X2774&amp;Y2774</f>
        <v>C-R</v>
      </c>
      <c r="V2774"/>
      <c r="W2774" s="470" t="s">
        <v>493</v>
      </c>
      <c r="X2774" s="470" t="s">
        <v>494</v>
      </c>
      <c r="Y2774"/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1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8.34</v>
      </c>
      <c r="H2775" s="407">
        <f t="shared" si="1213"/>
        <v>1.2</v>
      </c>
      <c r="I2775" s="407">
        <f t="shared" si="1205"/>
        <v>10.039999999999999</v>
      </c>
      <c r="J2775" s="407">
        <f t="shared" si="1206"/>
        <v>10.149999999403953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10.54</v>
      </c>
      <c r="N2775" s="410">
        <f t="shared" si="1209"/>
        <v>10.649999999403953</v>
      </c>
      <c r="O2775" s="411"/>
      <c r="P2775" s="485">
        <f t="shared" ca="1" si="1210"/>
        <v>1.5080671296295713</v>
      </c>
      <c r="Q2775" s="484">
        <f t="shared" ca="1" si="1211"/>
        <v>1.5082060185184603</v>
      </c>
      <c r="R2775" s="486">
        <v>0.10999999940395355</v>
      </c>
      <c r="S2775" s="486"/>
      <c r="T2775"/>
      <c r="U2775" s="469" t="str">
        <f t="shared" si="1212"/>
        <v>C-R</v>
      </c>
      <c r="V2775"/>
      <c r="W2775" s="470" t="s">
        <v>493</v>
      </c>
      <c r="X2775" s="470" t="s">
        <v>494</v>
      </c>
      <c r="Y2775"/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1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8.34</v>
      </c>
      <c r="H2776" s="407">
        <f t="shared" si="1214"/>
        <v>1.2</v>
      </c>
      <c r="I2776" s="407">
        <f t="shared" si="1205"/>
        <v>10.039999999999999</v>
      </c>
      <c r="J2776" s="407">
        <f t="shared" si="1206"/>
        <v>10.149999999403953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10.54</v>
      </c>
      <c r="N2776" s="410">
        <f t="shared" si="1209"/>
        <v>10.649999999403953</v>
      </c>
      <c r="O2776" s="411"/>
      <c r="P2776" s="485">
        <f t="shared" ca="1" si="1210"/>
        <v>1.5084953703703121</v>
      </c>
      <c r="Q2776" s="484">
        <f t="shared" ca="1" si="1211"/>
        <v>1.5086574074073491</v>
      </c>
      <c r="R2776" s="486">
        <v>0.10999999940395355</v>
      </c>
      <c r="S2776" s="486"/>
      <c r="T2776"/>
      <c r="U2776" s="469" t="str">
        <f t="shared" si="1212"/>
        <v>C-R</v>
      </c>
      <c r="V2776"/>
      <c r="W2776" s="470" t="s">
        <v>493</v>
      </c>
      <c r="X2776" s="470" t="s">
        <v>494</v>
      </c>
      <c r="Y2776"/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1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8.34</v>
      </c>
      <c r="H2777" s="407">
        <f t="shared" si="1215"/>
        <v>1.2</v>
      </c>
      <c r="I2777" s="407">
        <f t="shared" si="1205"/>
        <v>10.039999999999999</v>
      </c>
      <c r="J2777" s="407">
        <f t="shared" si="1206"/>
        <v>10.149999999403953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10.54</v>
      </c>
      <c r="N2777" s="410">
        <f t="shared" si="1209"/>
        <v>10.649999999403953</v>
      </c>
      <c r="O2777" s="411"/>
      <c r="P2777" s="485">
        <f t="shared" ca="1" si="1210"/>
        <v>1.5089351851851269</v>
      </c>
      <c r="Q2777" s="484">
        <f t="shared" ca="1" si="1211"/>
        <v>1.509108796296238</v>
      </c>
      <c r="R2777" s="486">
        <v>0.10999999940395355</v>
      </c>
      <c r="S2777" s="486"/>
      <c r="T2777"/>
      <c r="U2777" s="469" t="str">
        <f t="shared" si="1212"/>
        <v>C-R</v>
      </c>
      <c r="V2777"/>
      <c r="W2777" s="470" t="s">
        <v>493</v>
      </c>
      <c r="X2777" s="470" t="s">
        <v>494</v>
      </c>
      <c r="Y2777"/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1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8.34</v>
      </c>
      <c r="H2778" s="407">
        <f t="shared" si="1216"/>
        <v>1.2</v>
      </c>
      <c r="I2778" s="407">
        <f t="shared" si="1205"/>
        <v>10.039999999999999</v>
      </c>
      <c r="J2778" s="407">
        <f t="shared" si="1206"/>
        <v>10.149999999403953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10.54</v>
      </c>
      <c r="N2778" s="410">
        <f t="shared" si="1209"/>
        <v>10.649999999403953</v>
      </c>
      <c r="O2778" s="411"/>
      <c r="P2778" s="485">
        <f t="shared" ca="1" si="1210"/>
        <v>1.5093865740740158</v>
      </c>
      <c r="Q2778" s="484">
        <f t="shared" ca="1" si="1211"/>
        <v>1.5095254629629047</v>
      </c>
      <c r="R2778" s="486">
        <v>0.10999999940395355</v>
      </c>
      <c r="S2778" s="486"/>
      <c r="T2778"/>
      <c r="U2778" s="469" t="str">
        <f t="shared" si="1212"/>
        <v>C-R</v>
      </c>
      <c r="V2778"/>
      <c r="W2778" s="470" t="s">
        <v>493</v>
      </c>
      <c r="X2778" s="470" t="s">
        <v>494</v>
      </c>
      <c r="Y2778"/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1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8.34</v>
      </c>
      <c r="H2779" s="407">
        <f t="shared" si="1217"/>
        <v>1.2</v>
      </c>
      <c r="I2779" s="407">
        <f t="shared" si="1205"/>
        <v>10.039999999999999</v>
      </c>
      <c r="J2779" s="407">
        <f t="shared" si="1206"/>
        <v>10.149999999403953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10.54</v>
      </c>
      <c r="N2779" s="410">
        <f t="shared" si="1209"/>
        <v>10.649999999403953</v>
      </c>
      <c r="O2779" s="411"/>
      <c r="P2779" s="485">
        <f t="shared" ca="1" si="1210"/>
        <v>1.5097685185184602</v>
      </c>
      <c r="Q2779" s="484">
        <f t="shared" ca="1" si="1211"/>
        <v>1.5099421296295712</v>
      </c>
      <c r="R2779" s="486">
        <v>0.10999999940395355</v>
      </c>
      <c r="S2779" s="486"/>
      <c r="T2779"/>
      <c r="U2779" s="469" t="str">
        <f t="shared" si="1212"/>
        <v>C-R</v>
      </c>
      <c r="V2779"/>
      <c r="W2779" s="470" t="s">
        <v>493</v>
      </c>
      <c r="X2779" s="470" t="s">
        <v>494</v>
      </c>
      <c r="Y2779"/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1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8.34</v>
      </c>
      <c r="H2780" s="407">
        <f t="shared" si="1218"/>
        <v>1.2</v>
      </c>
      <c r="I2780" s="407">
        <f t="shared" si="1205"/>
        <v>10.039999999999999</v>
      </c>
      <c r="J2780" s="407">
        <f t="shared" si="1206"/>
        <v>10.149999999403953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10.54</v>
      </c>
      <c r="N2780" s="410">
        <f t="shared" si="1209"/>
        <v>10.649999999403953</v>
      </c>
      <c r="O2780" s="411"/>
      <c r="P2780" s="485">
        <f t="shared" ca="1" si="1210"/>
        <v>1.510219907407349</v>
      </c>
      <c r="Q2780" s="484">
        <f t="shared" ca="1" si="1211"/>
        <v>1.5103587962962379</v>
      </c>
      <c r="R2780" s="486">
        <v>0.10999999940395355</v>
      </c>
      <c r="S2780" s="486"/>
      <c r="T2780"/>
      <c r="U2780" s="469" t="str">
        <f t="shared" si="1212"/>
        <v>C-R</v>
      </c>
      <c r="V2780"/>
      <c r="W2780" s="470" t="s">
        <v>493</v>
      </c>
      <c r="X2780" s="470" t="s">
        <v>494</v>
      </c>
      <c r="Y2780"/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1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8.34</v>
      </c>
      <c r="H2781" s="407">
        <f t="shared" si="1219"/>
        <v>1.2</v>
      </c>
      <c r="I2781" s="407">
        <f t="shared" si="1205"/>
        <v>10.039999999999999</v>
      </c>
      <c r="J2781" s="407">
        <f t="shared" si="1206"/>
        <v>10.149999999403953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10.54</v>
      </c>
      <c r="N2781" s="410">
        <f t="shared" si="1209"/>
        <v>10.649999999403953</v>
      </c>
      <c r="O2781" s="411"/>
      <c r="P2781" s="485">
        <f t="shared" ca="1" si="1210"/>
        <v>1.5106365740740157</v>
      </c>
      <c r="Q2781" s="484">
        <f t="shared" ca="1" si="1211"/>
        <v>1.5107754629629047</v>
      </c>
      <c r="R2781" s="486">
        <v>0.10999999940395355</v>
      </c>
      <c r="S2781" s="486"/>
      <c r="T2781"/>
      <c r="U2781" s="469" t="str">
        <f t="shared" si="1212"/>
        <v>C-R</v>
      </c>
      <c r="V2781"/>
      <c r="W2781" s="470" t="s">
        <v>493</v>
      </c>
      <c r="X2781" s="470" t="s">
        <v>494</v>
      </c>
      <c r="Y2781"/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1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8.34</v>
      </c>
      <c r="H2782" s="407">
        <f t="shared" si="1220"/>
        <v>1.2</v>
      </c>
      <c r="I2782" s="407">
        <f t="shared" si="1205"/>
        <v>10.039999999999999</v>
      </c>
      <c r="J2782" s="407">
        <f t="shared" si="1206"/>
        <v>10.149999999403953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10.54</v>
      </c>
      <c r="N2782" s="410">
        <f t="shared" si="1209"/>
        <v>10.649999999403953</v>
      </c>
      <c r="O2782" s="411"/>
      <c r="P2782" s="485">
        <f t="shared" ca="1" si="1210"/>
        <v>1.5110069444443861</v>
      </c>
      <c r="Q2782" s="484">
        <f t="shared" ca="1" si="1211"/>
        <v>1.5111805555554971</v>
      </c>
      <c r="R2782" s="486">
        <v>0.10999999940395355</v>
      </c>
      <c r="S2782" s="486"/>
      <c r="T2782"/>
      <c r="U2782" s="469" t="str">
        <f t="shared" si="1212"/>
        <v>C-R</v>
      </c>
      <c r="V2782"/>
      <c r="W2782" s="470" t="s">
        <v>493</v>
      </c>
      <c r="X2782" s="470" t="s">
        <v>494</v>
      </c>
      <c r="Y2782"/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1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8.34</v>
      </c>
      <c r="H2783" s="407">
        <f t="shared" si="1221"/>
        <v>1.2</v>
      </c>
      <c r="I2783" s="407">
        <f t="shared" si="1205"/>
        <v>10.039999999999999</v>
      </c>
      <c r="J2783" s="407">
        <f t="shared" si="1206"/>
        <v>10.149999999403953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10.54</v>
      </c>
      <c r="N2783" s="410">
        <f t="shared" si="1209"/>
        <v>10.649999999403953</v>
      </c>
      <c r="O2783" s="411"/>
      <c r="P2783" s="485">
        <f t="shared" ca="1" si="1210"/>
        <v>1.5114351851851267</v>
      </c>
      <c r="Q2783" s="484">
        <f t="shared" ca="1" si="1211"/>
        <v>1.5115856481480896</v>
      </c>
      <c r="R2783" s="486">
        <v>0.10999999940395355</v>
      </c>
      <c r="S2783" s="486"/>
      <c r="T2783"/>
      <c r="U2783" s="469" t="str">
        <f t="shared" si="1212"/>
        <v>C-R</v>
      </c>
      <c r="V2783"/>
      <c r="W2783" s="470" t="s">
        <v>493</v>
      </c>
      <c r="X2783" s="470" t="s">
        <v>494</v>
      </c>
      <c r="Y2783"/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1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8.34</v>
      </c>
      <c r="H2784" s="407">
        <f t="shared" si="1222"/>
        <v>1.2</v>
      </c>
      <c r="I2784" s="407">
        <f t="shared" si="1205"/>
        <v>10.039999999999999</v>
      </c>
      <c r="J2784" s="407">
        <f t="shared" si="1206"/>
        <v>10.149999999403953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10.54</v>
      </c>
      <c r="N2784" s="410">
        <f t="shared" si="1209"/>
        <v>10.649999999403953</v>
      </c>
      <c r="O2784" s="411"/>
      <c r="P2784" s="485">
        <f t="shared" ca="1" si="1210"/>
        <v>1.511817129629571</v>
      </c>
      <c r="Q2784" s="484">
        <f t="shared" ca="1" si="1211"/>
        <v>1.5119907407406821</v>
      </c>
      <c r="R2784" s="486">
        <v>0.10999999940395355</v>
      </c>
      <c r="S2784" s="486"/>
      <c r="T2784"/>
      <c r="U2784" s="469" t="str">
        <f t="shared" si="1212"/>
        <v>C-R</v>
      </c>
      <c r="V2784"/>
      <c r="W2784" s="470" t="s">
        <v>493</v>
      </c>
      <c r="X2784" s="470" t="s">
        <v>494</v>
      </c>
      <c r="Y2784"/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1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8.34</v>
      </c>
      <c r="H2785" s="407">
        <f t="shared" si="1223"/>
        <v>1.2</v>
      </c>
      <c r="I2785" s="407">
        <f t="shared" si="1205"/>
        <v>10.039999999999999</v>
      </c>
      <c r="J2785" s="407">
        <f t="shared" si="1206"/>
        <v>10.149999999403953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10.54</v>
      </c>
      <c r="N2785" s="410">
        <f t="shared" si="1209"/>
        <v>10.649999999403953</v>
      </c>
      <c r="O2785" s="411"/>
      <c r="P2785" s="485">
        <f t="shared" ca="1" si="1210"/>
        <v>1.5122685185184599</v>
      </c>
      <c r="Q2785" s="484">
        <f t="shared" ca="1" si="1211"/>
        <v>1.5124074074073488</v>
      </c>
      <c r="R2785" s="486">
        <v>0.10999999940395355</v>
      </c>
      <c r="S2785" s="486"/>
      <c r="T2785"/>
      <c r="U2785" s="469" t="str">
        <f t="shared" si="1212"/>
        <v>C-R</v>
      </c>
      <c r="V2785"/>
      <c r="W2785" s="470" t="s">
        <v>493</v>
      </c>
      <c r="X2785" s="470" t="s">
        <v>494</v>
      </c>
      <c r="Y2785"/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1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8.34</v>
      </c>
      <c r="H2786" s="407">
        <f t="shared" si="1225"/>
        <v>1.2</v>
      </c>
      <c r="I2786" s="407">
        <f t="shared" si="1205"/>
        <v>10.039999999999999</v>
      </c>
      <c r="J2786" s="407">
        <f t="shared" si="1206"/>
        <v>10.149999999403953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10.54</v>
      </c>
      <c r="N2786" s="410">
        <f t="shared" si="1209"/>
        <v>10.649999999403953</v>
      </c>
      <c r="O2786" s="411"/>
      <c r="P2786" s="485">
        <f t="shared" ca="1" si="1210"/>
        <v>1.5126388888888302</v>
      </c>
      <c r="Q2786" s="484">
        <f t="shared" ca="1" si="1211"/>
        <v>1.5127893518517932</v>
      </c>
      <c r="R2786" s="486">
        <v>0.10999999940395355</v>
      </c>
      <c r="S2786" s="486"/>
      <c r="T2786"/>
      <c r="U2786" s="469" t="str">
        <f t="shared" si="1212"/>
        <v>C-R</v>
      </c>
      <c r="V2786"/>
      <c r="W2786" s="470" t="s">
        <v>493</v>
      </c>
      <c r="X2786" s="470" t="s">
        <v>494</v>
      </c>
      <c r="Y2786"/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1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8.34</v>
      </c>
      <c r="H2787" s="407">
        <f t="shared" si="1227"/>
        <v>1.2</v>
      </c>
      <c r="I2787" s="407">
        <f t="shared" si="1205"/>
        <v>10.039999999999999</v>
      </c>
      <c r="J2787" s="407">
        <f t="shared" si="1206"/>
        <v>10.149999999403953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10.54</v>
      </c>
      <c r="N2787" s="410">
        <f t="shared" si="1209"/>
        <v>10.649999999403953</v>
      </c>
      <c r="O2787" s="411"/>
      <c r="P2787" s="485">
        <f t="shared" ca="1" si="1210"/>
        <v>1.513067129629571</v>
      </c>
      <c r="Q2787" s="484">
        <f t="shared" ca="1" si="1211"/>
        <v>1.5132060185184599</v>
      </c>
      <c r="R2787" s="486">
        <v>0.10999999940395355</v>
      </c>
      <c r="S2787" s="486"/>
      <c r="T2787"/>
      <c r="U2787" s="469" t="str">
        <f t="shared" si="1212"/>
        <v>C-R</v>
      </c>
      <c r="V2787"/>
      <c r="W2787" s="470" t="s">
        <v>493</v>
      </c>
      <c r="X2787" s="470" t="s">
        <v>494</v>
      </c>
      <c r="Y2787"/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1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8.34</v>
      </c>
      <c r="H2788" s="407">
        <f t="shared" si="1228"/>
        <v>1.2</v>
      </c>
      <c r="I2788" s="407">
        <f t="shared" si="1205"/>
        <v>10.039999999999999</v>
      </c>
      <c r="J2788" s="407">
        <f t="shared" si="1206"/>
        <v>10.149999999403953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10.54</v>
      </c>
      <c r="N2788" s="410">
        <f t="shared" si="1209"/>
        <v>10.649999999403953</v>
      </c>
      <c r="O2788" s="411"/>
      <c r="P2788" s="485">
        <f t="shared" ca="1" si="1210"/>
        <v>1.5134374999999414</v>
      </c>
      <c r="Q2788" s="484">
        <f t="shared" ca="1" si="1211"/>
        <v>1.5135763888888303</v>
      </c>
      <c r="R2788" s="486">
        <v>0.10999999940395355</v>
      </c>
      <c r="S2788" s="486"/>
      <c r="T2788"/>
      <c r="U2788" s="469" t="str">
        <f t="shared" si="1212"/>
        <v>C-R</v>
      </c>
      <c r="V2788"/>
      <c r="W2788" s="470" t="s">
        <v>493</v>
      </c>
      <c r="X2788" s="470" t="s">
        <v>494</v>
      </c>
      <c r="Y2788"/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1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8.34</v>
      </c>
      <c r="H2789" s="407">
        <f t="shared" si="1229"/>
        <v>1.2</v>
      </c>
      <c r="I2789" s="407">
        <f t="shared" si="1205"/>
        <v>10.039999999999999</v>
      </c>
      <c r="J2789" s="407">
        <f t="shared" si="1206"/>
        <v>10.149999999403953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10.54</v>
      </c>
      <c r="N2789" s="410">
        <f t="shared" si="1209"/>
        <v>10.649999999403953</v>
      </c>
      <c r="O2789" s="411"/>
      <c r="P2789" s="485">
        <f t="shared" ca="1" si="1210"/>
        <v>1.5138310185184598</v>
      </c>
      <c r="Q2789" s="484">
        <f t="shared" ca="1" si="1211"/>
        <v>1.5139930555554968</v>
      </c>
      <c r="R2789" s="486">
        <v>0.10999999940395355</v>
      </c>
      <c r="S2789" s="486"/>
      <c r="T2789"/>
      <c r="U2789" s="469" t="str">
        <f t="shared" si="1212"/>
        <v>C-R</v>
      </c>
      <c r="V2789"/>
      <c r="W2789" s="470" t="s">
        <v>493</v>
      </c>
      <c r="X2789" s="470" t="s">
        <v>494</v>
      </c>
      <c r="Y2789"/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1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8.34</v>
      </c>
      <c r="H2790" s="407">
        <f t="shared" si="1230"/>
        <v>1.2</v>
      </c>
      <c r="I2790" s="407">
        <f t="shared" si="1205"/>
        <v>10.039999999999999</v>
      </c>
      <c r="J2790" s="407">
        <f t="shared" si="1206"/>
        <v>10.149999999403953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10.54</v>
      </c>
      <c r="N2790" s="410">
        <f t="shared" si="1209"/>
        <v>10.649999999403953</v>
      </c>
      <c r="O2790" s="411"/>
      <c r="P2790" s="485">
        <f t="shared" ca="1" si="1210"/>
        <v>1.5142592592592006</v>
      </c>
      <c r="Q2790" s="484">
        <f t="shared" ca="1" si="1211"/>
        <v>1.5144097222221635</v>
      </c>
      <c r="R2790" s="486">
        <v>0.10999999940395355</v>
      </c>
      <c r="S2790" s="486"/>
      <c r="T2790"/>
      <c r="U2790" s="469" t="str">
        <f t="shared" si="1212"/>
        <v>C-R</v>
      </c>
      <c r="V2790"/>
      <c r="W2790" s="470" t="s">
        <v>493</v>
      </c>
      <c r="X2790" s="470" t="s">
        <v>494</v>
      </c>
      <c r="Y2790"/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1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8.34</v>
      </c>
      <c r="H2791" s="407">
        <f t="shared" si="1231"/>
        <v>1.2</v>
      </c>
      <c r="I2791" s="407">
        <f t="shared" si="1205"/>
        <v>10.039999999999999</v>
      </c>
      <c r="J2791" s="407">
        <f t="shared" si="1206"/>
        <v>10.149999999403953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10.54</v>
      </c>
      <c r="N2791" s="410">
        <f t="shared" si="1209"/>
        <v>10.649999999403953</v>
      </c>
      <c r="O2791" s="411"/>
      <c r="P2791" s="485">
        <f t="shared" ca="1" si="1210"/>
        <v>1.514652777777719</v>
      </c>
      <c r="Q2791" s="484">
        <f t="shared" ca="1" si="1211"/>
        <v>1.51482638888883</v>
      </c>
      <c r="R2791" s="486">
        <v>0.10999999940395355</v>
      </c>
      <c r="S2791" s="486"/>
      <c r="T2791"/>
      <c r="U2791" s="469" t="str">
        <f t="shared" si="1212"/>
        <v>C-R</v>
      </c>
      <c r="V2791"/>
      <c r="W2791" s="470" t="s">
        <v>493</v>
      </c>
      <c r="X2791" s="470" t="s">
        <v>494</v>
      </c>
      <c r="Y2791"/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1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8.34</v>
      </c>
      <c r="H2792" s="407">
        <f t="shared" si="1232"/>
        <v>1.2</v>
      </c>
      <c r="I2792" s="407">
        <f t="shared" si="1205"/>
        <v>10.039999999999999</v>
      </c>
      <c r="J2792" s="407">
        <f t="shared" si="1206"/>
        <v>10.149999999403953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10.54</v>
      </c>
      <c r="N2792" s="410">
        <f t="shared" si="1209"/>
        <v>10.649999999403953</v>
      </c>
      <c r="O2792" s="411"/>
      <c r="P2792" s="485">
        <f t="shared" ca="1" si="1210"/>
        <v>1.5150694444443855</v>
      </c>
      <c r="Q2792" s="484">
        <f t="shared" ca="1" si="1211"/>
        <v>1.5152314814814225</v>
      </c>
      <c r="R2792" s="486">
        <v>0.10999999940395355</v>
      </c>
      <c r="S2792" s="486"/>
      <c r="T2792"/>
      <c r="U2792" s="469" t="str">
        <f t="shared" si="1212"/>
        <v>C-R</v>
      </c>
      <c r="V2792"/>
      <c r="W2792" s="470" t="s">
        <v>493</v>
      </c>
      <c r="X2792" s="470" t="s">
        <v>494</v>
      </c>
      <c r="Y2792"/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1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8.34</v>
      </c>
      <c r="H2793" s="407">
        <f t="shared" si="1233"/>
        <v>1.2</v>
      </c>
      <c r="I2793" s="407">
        <f t="shared" si="1205"/>
        <v>10.039999999999999</v>
      </c>
      <c r="J2793" s="407">
        <f t="shared" si="1206"/>
        <v>10.149999999403953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10.54</v>
      </c>
      <c r="N2793" s="410">
        <f t="shared" si="1209"/>
        <v>10.649999999403953</v>
      </c>
      <c r="O2793" s="411"/>
      <c r="P2793" s="485">
        <f t="shared" ca="1" si="1210"/>
        <v>1.5155208333332744</v>
      </c>
      <c r="Q2793" s="484">
        <f t="shared" ca="1" si="1211"/>
        <v>1.5156712962962373</v>
      </c>
      <c r="R2793" s="486">
        <v>0.10999999940395355</v>
      </c>
      <c r="S2793" s="486"/>
      <c r="T2793"/>
      <c r="U2793" s="469" t="str">
        <f t="shared" si="1212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1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8.34</v>
      </c>
      <c r="H2794" s="407">
        <f t="shared" si="1234"/>
        <v>1.2</v>
      </c>
      <c r="I2794" s="407">
        <f t="shared" si="1205"/>
        <v>10.039999999999999</v>
      </c>
      <c r="J2794" s="407">
        <f t="shared" si="1206"/>
        <v>10.149999999403953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10.54</v>
      </c>
      <c r="N2794" s="410">
        <f t="shared" si="1209"/>
        <v>10.649999999403953</v>
      </c>
      <c r="O2794" s="411"/>
      <c r="P2794" s="485">
        <f t="shared" ca="1" si="1210"/>
        <v>1.5159259259258668</v>
      </c>
      <c r="Q2794" s="484">
        <f t="shared" ca="1" si="1211"/>
        <v>1.5160995370369779</v>
      </c>
      <c r="R2794" s="486">
        <v>0.10999999940395355</v>
      </c>
      <c r="S2794" s="486"/>
      <c r="T2794"/>
      <c r="U2794" s="469" t="str">
        <f t="shared" si="1212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1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8.34</v>
      </c>
      <c r="H2795" s="407">
        <f t="shared" si="1235"/>
        <v>1.2</v>
      </c>
      <c r="I2795" s="407">
        <f t="shared" si="1205"/>
        <v>10.039999999999999</v>
      </c>
      <c r="J2795" s="407">
        <f t="shared" si="1206"/>
        <v>10.149999999403953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10.54</v>
      </c>
      <c r="N2795" s="410">
        <f t="shared" si="1209"/>
        <v>10.649999999403953</v>
      </c>
      <c r="O2795" s="411"/>
      <c r="P2795" s="485">
        <f t="shared" ca="1" si="1210"/>
        <v>1.5163773148147557</v>
      </c>
      <c r="Q2795" s="484">
        <f t="shared" ca="1" si="1211"/>
        <v>1.5165277777777186</v>
      </c>
      <c r="R2795" s="486">
        <v>0.10999999940395355</v>
      </c>
      <c r="S2795" s="486"/>
      <c r="T2795"/>
      <c r="U2795" s="469" t="str">
        <f t="shared" si="1212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1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8.34</v>
      </c>
      <c r="H2796" s="407">
        <f t="shared" si="1236"/>
        <v>1.2</v>
      </c>
      <c r="I2796" s="407">
        <f t="shared" si="1205"/>
        <v>10.039999999999999</v>
      </c>
      <c r="J2796" s="407">
        <f t="shared" si="1206"/>
        <v>10.149999999403953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10.54</v>
      </c>
      <c r="N2796" s="410">
        <f t="shared" si="1209"/>
        <v>10.649999999403953</v>
      </c>
      <c r="O2796" s="411"/>
      <c r="P2796" s="485">
        <f t="shared" ca="1" si="1210"/>
        <v>1.5168171296295705</v>
      </c>
      <c r="Q2796" s="484">
        <f t="shared" ca="1" si="1211"/>
        <v>1.5169907407406815</v>
      </c>
      <c r="R2796" s="486">
        <v>0.10999999940395355</v>
      </c>
      <c r="S2796" s="486"/>
      <c r="T2796"/>
      <c r="U2796" s="469" t="str">
        <f t="shared" si="1212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1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8.34</v>
      </c>
      <c r="H2797" s="407">
        <f t="shared" si="1237"/>
        <v>1.2</v>
      </c>
      <c r="I2797" s="407">
        <f t="shared" si="1205"/>
        <v>10.039999999999999</v>
      </c>
      <c r="J2797" s="407">
        <f t="shared" si="1206"/>
        <v>10.149999999403953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10.54</v>
      </c>
      <c r="N2797" s="410">
        <f t="shared" si="1209"/>
        <v>10.649999999403953</v>
      </c>
      <c r="O2797" s="411"/>
      <c r="P2797" s="485">
        <f t="shared" ca="1" si="1210"/>
        <v>1.5172685185184593</v>
      </c>
      <c r="Q2797" s="484">
        <f t="shared" ca="1" si="1211"/>
        <v>1.5174189814814223</v>
      </c>
      <c r="R2797" s="486">
        <v>0.10999999940395355</v>
      </c>
      <c r="S2797" s="486"/>
      <c r="T2797"/>
      <c r="U2797" s="469" t="str">
        <f t="shared" si="1212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1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8.34</v>
      </c>
      <c r="H2798" s="407">
        <f t="shared" si="1238"/>
        <v>1.2</v>
      </c>
      <c r="I2798" s="407">
        <f t="shared" si="1205"/>
        <v>10.039999999999999</v>
      </c>
      <c r="J2798" s="407">
        <f t="shared" si="1206"/>
        <v>10.149999999403953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10.54</v>
      </c>
      <c r="N2798" s="410">
        <f t="shared" si="1209"/>
        <v>10.649999999403953</v>
      </c>
      <c r="O2798" s="411"/>
      <c r="P2798" s="485">
        <f t="shared" ca="1" si="1210"/>
        <v>1.5176736111110518</v>
      </c>
      <c r="Q2798" s="484">
        <f t="shared" ca="1" si="1211"/>
        <v>1.5178472222221628</v>
      </c>
      <c r="R2798" s="486">
        <v>0.10999999940395355</v>
      </c>
      <c r="S2798" s="486"/>
      <c r="T2798"/>
      <c r="U2798" s="469" t="str">
        <f t="shared" si="1212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1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8.34</v>
      </c>
      <c r="H2799" s="407">
        <f t="shared" si="1239"/>
        <v>1.2</v>
      </c>
      <c r="I2799" s="407">
        <f t="shared" si="1205"/>
        <v>10.039999999999999</v>
      </c>
      <c r="J2799" s="407">
        <f t="shared" si="1206"/>
        <v>10.149999999403953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10.54</v>
      </c>
      <c r="N2799" s="410">
        <f t="shared" si="1209"/>
        <v>10.649999999403953</v>
      </c>
      <c r="O2799" s="411"/>
      <c r="P2799" s="485">
        <f t="shared" ca="1" si="1210"/>
        <v>1.5181018518517924</v>
      </c>
      <c r="Q2799" s="484">
        <f t="shared" ca="1" si="1211"/>
        <v>1.5182523148147553</v>
      </c>
      <c r="R2799" s="486">
        <v>0.10999999940395355</v>
      </c>
      <c r="S2799" s="486"/>
      <c r="T2799"/>
      <c r="U2799" s="469" t="str">
        <f t="shared" si="1212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1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8.34</v>
      </c>
      <c r="H2800" s="407">
        <f t="shared" si="1240"/>
        <v>1.2</v>
      </c>
      <c r="I2800" s="407">
        <f t="shared" si="1205"/>
        <v>10.039999999999999</v>
      </c>
      <c r="J2800" s="407">
        <f t="shared" si="1206"/>
        <v>10.149999999403953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10.54</v>
      </c>
      <c r="N2800" s="410">
        <f t="shared" si="1209"/>
        <v>10.649999999403953</v>
      </c>
      <c r="O2800" s="411"/>
      <c r="P2800" s="485">
        <f t="shared" ca="1" si="1210"/>
        <v>1.5185069444443848</v>
      </c>
      <c r="Q2800" s="484">
        <f t="shared" ca="1" si="1211"/>
        <v>1.5186574074073478</v>
      </c>
      <c r="R2800" s="486">
        <v>0.10999999940395355</v>
      </c>
      <c r="S2800" s="486"/>
      <c r="T2800"/>
      <c r="U2800" s="469" t="str">
        <f t="shared" si="1212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1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8.34</v>
      </c>
      <c r="H2801" s="407">
        <f t="shared" si="1241"/>
        <v>1.2</v>
      </c>
      <c r="I2801" s="407">
        <f t="shared" si="1205"/>
        <v>10.039999999999999</v>
      </c>
      <c r="J2801" s="407">
        <f t="shared" si="1206"/>
        <v>10.149999999403953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10.54</v>
      </c>
      <c r="N2801" s="410">
        <f t="shared" si="1209"/>
        <v>10.649999999403953</v>
      </c>
      <c r="O2801" s="411"/>
      <c r="P2801" s="485">
        <f t="shared" ca="1" si="1210"/>
        <v>1.5189120370369773</v>
      </c>
      <c r="Q2801" s="484">
        <f t="shared" ca="1" si="1211"/>
        <v>1.5190856481480883</v>
      </c>
      <c r="R2801" s="486">
        <v>0.10999999940395355</v>
      </c>
      <c r="S2801" s="486"/>
      <c r="T2801"/>
      <c r="U2801" s="469" t="str">
        <f t="shared" si="1212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1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8.34</v>
      </c>
      <c r="H2802" s="407">
        <f t="shared" si="1242"/>
        <v>1.2</v>
      </c>
      <c r="I2802" s="407">
        <f t="shared" si="1205"/>
        <v>10.039999999999999</v>
      </c>
      <c r="J2802" s="407">
        <f t="shared" si="1206"/>
        <v>10.149999999403953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10.54</v>
      </c>
      <c r="N2802" s="410">
        <f t="shared" si="1209"/>
        <v>10.649999999403953</v>
      </c>
      <c r="O2802" s="411"/>
      <c r="P2802" s="485">
        <f t="shared" ca="1" si="1210"/>
        <v>1.5193287037036438</v>
      </c>
      <c r="Q2802" s="484">
        <f t="shared" ca="1" si="1211"/>
        <v>1.5194791666666068</v>
      </c>
      <c r="R2802" s="486">
        <v>0.10999999940395355</v>
      </c>
      <c r="S2802" s="486"/>
      <c r="T2802"/>
      <c r="U2802" s="469" t="str">
        <f t="shared" si="1212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1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8.34</v>
      </c>
      <c r="H2803" s="407">
        <f t="shared" si="1243"/>
        <v>1.2</v>
      </c>
      <c r="I2803" s="407">
        <f t="shared" si="1205"/>
        <v>10.039999999999999</v>
      </c>
      <c r="J2803" s="407">
        <f t="shared" si="1206"/>
        <v>10.149999999403953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10.54</v>
      </c>
      <c r="N2803" s="410">
        <f t="shared" si="1209"/>
        <v>10.649999999403953</v>
      </c>
      <c r="O2803" s="411"/>
      <c r="P2803" s="485">
        <f t="shared" ca="1" si="1210"/>
        <v>1.5197685185184586</v>
      </c>
      <c r="Q2803" s="484">
        <f t="shared" ca="1" si="1211"/>
        <v>1.5199305555554956</v>
      </c>
      <c r="R2803" s="486">
        <v>0.10999999940395355</v>
      </c>
      <c r="S2803" s="486"/>
      <c r="T2803"/>
      <c r="U2803" s="469" t="str">
        <f t="shared" si="1212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1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8.34</v>
      </c>
      <c r="H2804" s="407">
        <f t="shared" si="1244"/>
        <v>1.2</v>
      </c>
      <c r="I2804" s="407">
        <f t="shared" si="1205"/>
        <v>10.039999999999999</v>
      </c>
      <c r="J2804" s="407">
        <f t="shared" si="1206"/>
        <v>10.149999999403953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10.54</v>
      </c>
      <c r="N2804" s="410">
        <f t="shared" si="1209"/>
        <v>10.649999999403953</v>
      </c>
      <c r="O2804" s="411"/>
      <c r="P2804" s="485">
        <f t="shared" ca="1" si="1210"/>
        <v>1.5201620370369771</v>
      </c>
      <c r="Q2804" s="484">
        <f t="shared" ca="1" si="1211"/>
        <v>1.52031249999994</v>
      </c>
      <c r="R2804" s="486">
        <v>0.10999999940395355</v>
      </c>
      <c r="S2804" s="486"/>
      <c r="T2804"/>
      <c r="U2804" s="469" t="str">
        <f t="shared" si="1212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1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8.34</v>
      </c>
      <c r="H2805" s="407">
        <f t="shared" si="1245"/>
        <v>1.2</v>
      </c>
      <c r="I2805" s="407">
        <f t="shared" si="1205"/>
        <v>10.039999999999999</v>
      </c>
      <c r="J2805" s="407">
        <f t="shared" si="1206"/>
        <v>10.149999999403953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10.54</v>
      </c>
      <c r="N2805" s="410">
        <f t="shared" si="1209"/>
        <v>10.649999999403953</v>
      </c>
      <c r="O2805" s="411"/>
      <c r="P2805" s="485">
        <f t="shared" ca="1" si="1210"/>
        <v>1.5205902777777178</v>
      </c>
      <c r="Q2805" s="484">
        <f t="shared" ca="1" si="1211"/>
        <v>1.5207523148147548</v>
      </c>
      <c r="R2805" s="486">
        <v>0.10999999940395355</v>
      </c>
      <c r="S2805" s="486"/>
      <c r="T2805"/>
      <c r="U2805" s="469" t="str">
        <f t="shared" si="1212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1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8.34</v>
      </c>
      <c r="H2806" s="407">
        <f t="shared" si="1246"/>
        <v>1.2</v>
      </c>
      <c r="I2806" s="407">
        <f t="shared" si="1205"/>
        <v>10.039999999999999</v>
      </c>
      <c r="J2806" s="407">
        <f t="shared" si="1206"/>
        <v>10.149999999403953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10.54</v>
      </c>
      <c r="N2806" s="410">
        <f t="shared" si="1209"/>
        <v>10.649999999403953</v>
      </c>
      <c r="O2806" s="411"/>
      <c r="P2806" s="485">
        <f t="shared" ca="1" si="1210"/>
        <v>1.5209953703703103</v>
      </c>
      <c r="Q2806" s="484">
        <f t="shared" ca="1" si="1211"/>
        <v>1.5211342592591992</v>
      </c>
      <c r="R2806" s="486">
        <v>0.10999999940395355</v>
      </c>
      <c r="S2806" s="486"/>
      <c r="T2806"/>
      <c r="U2806" s="469" t="str">
        <f t="shared" si="1212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1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8.34</v>
      </c>
      <c r="H2807" s="407">
        <f t="shared" si="1247"/>
        <v>1.2</v>
      </c>
      <c r="I2807" s="407">
        <f t="shared" si="1205"/>
        <v>10.039999999999999</v>
      </c>
      <c r="J2807" s="407">
        <f t="shared" si="1206"/>
        <v>10.149999999403953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10.54</v>
      </c>
      <c r="N2807" s="410">
        <f t="shared" si="1209"/>
        <v>10.649999999403953</v>
      </c>
      <c r="O2807" s="411"/>
      <c r="P2807" s="485">
        <f t="shared" ca="1" si="1210"/>
        <v>1.5214236111110511</v>
      </c>
      <c r="Q2807" s="484">
        <f t="shared" ca="1" si="1211"/>
        <v>1.5215972222221621</v>
      </c>
      <c r="R2807" s="486">
        <v>0.10999999940395355</v>
      </c>
      <c r="S2807" s="486"/>
      <c r="T2807"/>
      <c r="U2807" s="469" t="str">
        <f t="shared" si="1212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1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8.34</v>
      </c>
      <c r="H2808" s="407">
        <f t="shared" si="1248"/>
        <v>1.2</v>
      </c>
      <c r="I2808" s="407">
        <f t="shared" si="1205"/>
        <v>10.039999999999999</v>
      </c>
      <c r="J2808" s="407">
        <f t="shared" si="1206"/>
        <v>10.149999999403953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10.54</v>
      </c>
      <c r="N2808" s="410">
        <f t="shared" si="1209"/>
        <v>10.649999999403953</v>
      </c>
      <c r="O2808" s="411"/>
      <c r="P2808" s="485">
        <f t="shared" ca="1" si="1210"/>
        <v>1.5218518518517916</v>
      </c>
      <c r="Q2808" s="484">
        <f t="shared" ca="1" si="1211"/>
        <v>1.5219907407406805</v>
      </c>
      <c r="R2808" s="486">
        <v>0.10999999940395355</v>
      </c>
      <c r="S2808" s="486"/>
      <c r="T2808"/>
      <c r="U2808" s="469" t="str">
        <f t="shared" si="1212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1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8.34</v>
      </c>
      <c r="H2809" s="407">
        <f t="shared" si="1249"/>
        <v>1.2</v>
      </c>
      <c r="I2809" s="407">
        <f t="shared" si="1205"/>
        <v>10.039999999999999</v>
      </c>
      <c r="J2809" s="407">
        <f t="shared" si="1206"/>
        <v>10.149999999403953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10.54</v>
      </c>
      <c r="N2809" s="410">
        <f t="shared" si="1209"/>
        <v>10.649999999403953</v>
      </c>
      <c r="O2809" s="411"/>
      <c r="P2809" s="485">
        <f t="shared" ca="1" si="1210"/>
        <v>1.5222800925925324</v>
      </c>
      <c r="Q2809" s="484">
        <f t="shared" ca="1" si="1211"/>
        <v>1.5224305555554953</v>
      </c>
      <c r="R2809" s="486">
        <v>0.10999999940395355</v>
      </c>
      <c r="S2809" s="486"/>
      <c r="T2809"/>
      <c r="U2809" s="469" t="str">
        <f t="shared" si="1212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1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8.34</v>
      </c>
      <c r="H2810" s="407">
        <f t="shared" si="1250"/>
        <v>1.2</v>
      </c>
      <c r="I2810" s="407">
        <f t="shared" si="1205"/>
        <v>10.039999999999999</v>
      </c>
      <c r="J2810" s="407">
        <f t="shared" si="1206"/>
        <v>10.149999999403953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10.54</v>
      </c>
      <c r="N2810" s="410">
        <f t="shared" si="1209"/>
        <v>10.649999999403953</v>
      </c>
      <c r="O2810" s="411"/>
      <c r="P2810" s="485">
        <f t="shared" ca="1" si="1210"/>
        <v>1.5226736111110508</v>
      </c>
      <c r="Q2810" s="484">
        <f t="shared" ca="1" si="1211"/>
        <v>1.5228356481480878</v>
      </c>
      <c r="R2810" s="486">
        <v>0.10999999940395355</v>
      </c>
      <c r="S2810" s="486"/>
      <c r="T2810"/>
      <c r="U2810" s="469" t="str">
        <f t="shared" si="1212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1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8.34</v>
      </c>
      <c r="H2811" s="407">
        <f t="shared" si="1251"/>
        <v>1.2</v>
      </c>
      <c r="I2811" s="407">
        <f t="shared" si="1205"/>
        <v>10.039999999999999</v>
      </c>
      <c r="J2811" s="407">
        <f t="shared" si="1206"/>
        <v>10.149999999403953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10.54</v>
      </c>
      <c r="N2811" s="410">
        <f t="shared" si="1209"/>
        <v>10.649999999403953</v>
      </c>
      <c r="O2811" s="411"/>
      <c r="P2811" s="485">
        <f t="shared" ca="1" si="1210"/>
        <v>1.5230787037036433</v>
      </c>
      <c r="Q2811" s="484">
        <f t="shared" ca="1" si="1211"/>
        <v>1.5232523148147543</v>
      </c>
      <c r="R2811" s="486">
        <v>0.10999999940395355</v>
      </c>
      <c r="S2811" s="486"/>
      <c r="T2811"/>
      <c r="U2811" s="469" t="str">
        <f t="shared" si="1212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1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8.34</v>
      </c>
      <c r="H2812" s="407">
        <f t="shared" si="1252"/>
        <v>1.2</v>
      </c>
      <c r="I2812" s="407">
        <f t="shared" si="1205"/>
        <v>10.039999999999999</v>
      </c>
      <c r="J2812" s="407">
        <f t="shared" si="1206"/>
        <v>10.149999999403953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10.54</v>
      </c>
      <c r="N2812" s="410">
        <f t="shared" si="1209"/>
        <v>10.649999999403953</v>
      </c>
      <c r="O2812" s="411"/>
      <c r="P2812" s="485">
        <f t="shared" ca="1" si="1210"/>
        <v>1.5235185185184581</v>
      </c>
      <c r="Q2812" s="484">
        <f t="shared" ca="1" si="1211"/>
        <v>1.523668981481421</v>
      </c>
      <c r="R2812" s="486">
        <v>0.10999999940395355</v>
      </c>
      <c r="S2812" s="486"/>
      <c r="T2812"/>
      <c r="U2812" s="469" t="str">
        <f t="shared" si="1212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1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8.34</v>
      </c>
      <c r="H2813" s="407">
        <f t="shared" si="1253"/>
        <v>1.2</v>
      </c>
      <c r="I2813" s="407">
        <f t="shared" si="1205"/>
        <v>10.039999999999999</v>
      </c>
      <c r="J2813" s="407">
        <f t="shared" si="1206"/>
        <v>10.149999999403953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10.54</v>
      </c>
      <c r="N2813" s="410">
        <f t="shared" si="1209"/>
        <v>10.649999999403953</v>
      </c>
      <c r="O2813" s="411"/>
      <c r="P2813" s="485">
        <f t="shared" ca="1" si="1210"/>
        <v>1.5239236111110506</v>
      </c>
      <c r="Q2813" s="484">
        <f t="shared" ca="1" si="1211"/>
        <v>1.5240624999999395</v>
      </c>
      <c r="R2813" s="486">
        <v>0.10999999940395355</v>
      </c>
      <c r="S2813" s="486"/>
      <c r="T2813"/>
      <c r="U2813" s="469" t="str">
        <f t="shared" si="1212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1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8.34</v>
      </c>
      <c r="H2814" s="407">
        <f t="shared" si="1254"/>
        <v>1.2</v>
      </c>
      <c r="I2814" s="407">
        <f t="shared" si="1205"/>
        <v>10.039999999999999</v>
      </c>
      <c r="J2814" s="407">
        <f t="shared" si="1206"/>
        <v>10.149999999403953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10.54</v>
      </c>
      <c r="N2814" s="410">
        <f t="shared" si="1209"/>
        <v>10.649999999403953</v>
      </c>
      <c r="O2814" s="411"/>
      <c r="P2814" s="485">
        <f t="shared" ca="1" si="1210"/>
        <v>1.5243287037036433</v>
      </c>
      <c r="Q2814" s="484">
        <f t="shared" ca="1" si="1211"/>
        <v>1.5245023148147543</v>
      </c>
      <c r="R2814" s="486">
        <v>0.10999999940395355</v>
      </c>
      <c r="S2814" s="486"/>
      <c r="T2814"/>
      <c r="U2814" s="469" t="str">
        <f t="shared" si="1212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1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8.34</v>
      </c>
      <c r="H2815" s="407">
        <f t="shared" si="1255"/>
        <v>1.2</v>
      </c>
      <c r="I2815" s="407">
        <f t="shared" si="1205"/>
        <v>10.039999999999999</v>
      </c>
      <c r="J2815" s="407">
        <f t="shared" si="1206"/>
        <v>10.149999999403953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10.54</v>
      </c>
      <c r="N2815" s="410">
        <f t="shared" si="1209"/>
        <v>10.649999999403953</v>
      </c>
      <c r="O2815" s="411"/>
      <c r="P2815" s="485">
        <f t="shared" ca="1" si="1210"/>
        <v>1.5247685185184581</v>
      </c>
      <c r="Q2815" s="484">
        <f t="shared" ca="1" si="1211"/>
        <v>1.524907407407347</v>
      </c>
      <c r="R2815" s="486">
        <v>0.10999999940395355</v>
      </c>
      <c r="S2815" s="486"/>
      <c r="T2815"/>
      <c r="U2815" s="469" t="str">
        <f t="shared" si="1212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1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8.34</v>
      </c>
      <c r="H2816" s="407">
        <f t="shared" si="1256"/>
        <v>1.2</v>
      </c>
      <c r="I2816" s="407">
        <f t="shared" si="1205"/>
        <v>10.039999999999999</v>
      </c>
      <c r="J2816" s="407">
        <f t="shared" si="1206"/>
        <v>10.149999999403953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10.54</v>
      </c>
      <c r="N2816" s="410">
        <f t="shared" si="1209"/>
        <v>10.649999999403953</v>
      </c>
      <c r="O2816" s="411"/>
      <c r="P2816" s="485">
        <f t="shared" ca="1" si="1210"/>
        <v>1.5251620370369765</v>
      </c>
      <c r="Q2816" s="484">
        <f t="shared" ca="1" si="1211"/>
        <v>1.5253009259258654</v>
      </c>
      <c r="R2816" s="486">
        <v>0.10999999940395355</v>
      </c>
      <c r="S2816" s="486"/>
      <c r="T2816"/>
      <c r="U2816" s="469" t="str">
        <f t="shared" si="1212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1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8.34</v>
      </c>
      <c r="H2817" s="407">
        <f t="shared" si="1257"/>
        <v>1.2</v>
      </c>
      <c r="I2817" s="407">
        <f t="shared" si="1205"/>
        <v>10.039999999999999</v>
      </c>
      <c r="J2817" s="407">
        <f t="shared" si="1206"/>
        <v>10.149999999403953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10.54</v>
      </c>
      <c r="N2817" s="410">
        <f t="shared" si="1209"/>
        <v>10.649999999403953</v>
      </c>
      <c r="O2817" s="411"/>
      <c r="P2817" s="485">
        <f t="shared" ca="1" si="1210"/>
        <v>1.5255555555554949</v>
      </c>
      <c r="Q2817" s="484">
        <f t="shared" ca="1" si="1211"/>
        <v>1.5257060185184579</v>
      </c>
      <c r="R2817" s="486">
        <v>0.10999999940395355</v>
      </c>
      <c r="S2817" s="486"/>
      <c r="T2817"/>
      <c r="U2817" s="469" t="str">
        <f t="shared" si="1212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1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8.34</v>
      </c>
      <c r="H2818" s="407">
        <f t="shared" si="1258"/>
        <v>1.2</v>
      </c>
      <c r="I2818" s="407">
        <f t="shared" si="1205"/>
        <v>10.039999999999999</v>
      </c>
      <c r="J2818" s="407">
        <f t="shared" si="1206"/>
        <v>10.149999999403953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10.54</v>
      </c>
      <c r="N2818" s="410">
        <f t="shared" si="1209"/>
        <v>10.649999999403953</v>
      </c>
      <c r="O2818" s="411"/>
      <c r="P2818" s="485">
        <f t="shared" ca="1" si="1210"/>
        <v>1.5259606481480874</v>
      </c>
      <c r="Q2818" s="484">
        <f t="shared" ca="1" si="1211"/>
        <v>1.5261342592591984</v>
      </c>
      <c r="R2818" s="486">
        <v>0.10999999940395355</v>
      </c>
      <c r="S2818" s="486"/>
      <c r="T2818"/>
      <c r="U2818" s="469" t="str">
        <f t="shared" si="1212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1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8.34</v>
      </c>
      <c r="H2819" s="407">
        <f t="shared" si="1259"/>
        <v>1.2</v>
      </c>
      <c r="I2819" s="407">
        <f t="shared" si="1205"/>
        <v>10.039999999999999</v>
      </c>
      <c r="J2819" s="407">
        <f t="shared" si="1206"/>
        <v>10.149999999403953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10.54</v>
      </c>
      <c r="N2819" s="410">
        <f t="shared" si="1209"/>
        <v>10.649999999403953</v>
      </c>
      <c r="O2819" s="411"/>
      <c r="P2819" s="485">
        <f t="shared" ca="1" si="1210"/>
        <v>1.5263773148147539</v>
      </c>
      <c r="Q2819" s="484">
        <f t="shared" ca="1" si="1211"/>
        <v>1.5265509259258649</v>
      </c>
      <c r="R2819" s="486">
        <v>0.10999999940395355</v>
      </c>
      <c r="S2819" s="486"/>
      <c r="T2819"/>
      <c r="U2819" s="469" t="str">
        <f t="shared" si="1212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1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8.34</v>
      </c>
      <c r="H2820" s="407">
        <f t="shared" si="1260"/>
        <v>1.2</v>
      </c>
      <c r="I2820" s="407">
        <f t="shared" si="1205"/>
        <v>10.039999999999999</v>
      </c>
      <c r="J2820" s="407">
        <f t="shared" si="1206"/>
        <v>10.149999999403953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10.54</v>
      </c>
      <c r="N2820" s="410">
        <f t="shared" si="1209"/>
        <v>10.649999999403953</v>
      </c>
      <c r="O2820" s="411"/>
      <c r="P2820" s="485">
        <f t="shared" ca="1" si="1210"/>
        <v>1.5267824074073464</v>
      </c>
      <c r="Q2820" s="484">
        <f t="shared" ca="1" si="1211"/>
        <v>1.5269560185184574</v>
      </c>
      <c r="R2820" s="486">
        <v>0.10999999940395355</v>
      </c>
      <c r="S2820" s="486"/>
      <c r="T2820"/>
      <c r="U2820" s="469" t="str">
        <f t="shared" si="1212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1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8.34</v>
      </c>
      <c r="H2821" s="407">
        <f t="shared" si="1261"/>
        <v>1.2</v>
      </c>
      <c r="I2821" s="407">
        <f t="shared" si="1205"/>
        <v>10.039999999999999</v>
      </c>
      <c r="J2821" s="407">
        <f t="shared" si="1206"/>
        <v>10.149999999403953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10.54</v>
      </c>
      <c r="N2821" s="410">
        <f t="shared" si="1209"/>
        <v>10.649999999403953</v>
      </c>
      <c r="O2821" s="411"/>
      <c r="P2821" s="485">
        <f t="shared" ca="1" si="1210"/>
        <v>1.5272222222221612</v>
      </c>
      <c r="Q2821" s="484">
        <f t="shared" ca="1" si="1211"/>
        <v>1.5273611111110501</v>
      </c>
      <c r="R2821" s="486">
        <v>0.10999999940395355</v>
      </c>
      <c r="S2821" s="486"/>
      <c r="T2821"/>
      <c r="U2821" s="469" t="str">
        <f t="shared" si="1212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1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8.34</v>
      </c>
      <c r="H2822" s="407">
        <f t="shared" si="1262"/>
        <v>1.2</v>
      </c>
      <c r="I2822" s="407">
        <f t="shared" si="1205"/>
        <v>10.039999999999999</v>
      </c>
      <c r="J2822" s="407">
        <f t="shared" si="1206"/>
        <v>10.149999999403953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10.54</v>
      </c>
      <c r="N2822" s="410">
        <f t="shared" si="1209"/>
        <v>10.649999999403953</v>
      </c>
      <c r="O2822" s="411"/>
      <c r="P2822" s="485">
        <f t="shared" ca="1" si="1210"/>
        <v>1.5276157407406796</v>
      </c>
      <c r="Q2822" s="484">
        <f t="shared" ca="1" si="1211"/>
        <v>1.5277777777777166</v>
      </c>
      <c r="R2822" s="486">
        <v>0.10999999940395355</v>
      </c>
      <c r="S2822" s="486"/>
      <c r="T2822"/>
      <c r="U2822" s="469" t="str">
        <f t="shared" si="1212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1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8.34</v>
      </c>
      <c r="H2823" s="407">
        <f t="shared" si="1263"/>
        <v>1.2</v>
      </c>
      <c r="I2823" s="407">
        <f t="shared" si="1205"/>
        <v>10.039999999999999</v>
      </c>
      <c r="J2823" s="407">
        <f t="shared" si="1206"/>
        <v>10.149999999403953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10.54</v>
      </c>
      <c r="N2823" s="410">
        <f t="shared" si="1209"/>
        <v>10.649999999403953</v>
      </c>
      <c r="O2823" s="411"/>
      <c r="P2823" s="485">
        <f t="shared" ca="1" si="1210"/>
        <v>1.5280671296295685</v>
      </c>
      <c r="Q2823" s="484">
        <f t="shared" ca="1" si="1211"/>
        <v>1.5282291666666055</v>
      </c>
      <c r="R2823" s="486">
        <v>0.10999999940395355</v>
      </c>
      <c r="S2823" s="486"/>
      <c r="T2823"/>
      <c r="U2823" s="469" t="str">
        <f t="shared" si="1212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1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8.34</v>
      </c>
      <c r="H2824" s="407">
        <f t="shared" si="1264"/>
        <v>1.2</v>
      </c>
      <c r="I2824" s="407">
        <f t="shared" si="1205"/>
        <v>10.039999999999999</v>
      </c>
      <c r="J2824" s="407">
        <f t="shared" si="1206"/>
        <v>10.149999999403953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10.54</v>
      </c>
      <c r="N2824" s="410">
        <f t="shared" si="1209"/>
        <v>10.649999999403953</v>
      </c>
      <c r="O2824" s="411"/>
      <c r="P2824" s="485">
        <f t="shared" ca="1" si="1210"/>
        <v>1.528483796296235</v>
      </c>
      <c r="Q2824" s="484">
        <f t="shared" ca="1" si="1211"/>
        <v>1.5286342592591979</v>
      </c>
      <c r="R2824" s="486">
        <v>0.10999999940395355</v>
      </c>
      <c r="S2824" s="486"/>
      <c r="T2824"/>
      <c r="U2824" s="469" t="str">
        <f t="shared" si="1212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1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8.34</v>
      </c>
      <c r="H2825" s="407">
        <f t="shared" si="1265"/>
        <v>1.2</v>
      </c>
      <c r="I2825" s="407">
        <f t="shared" si="1205"/>
        <v>10.039999999999999</v>
      </c>
      <c r="J2825" s="407">
        <f t="shared" si="1206"/>
        <v>10.149999999403953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10.54</v>
      </c>
      <c r="N2825" s="410">
        <f t="shared" si="1209"/>
        <v>10.649999999403953</v>
      </c>
      <c r="O2825" s="411"/>
      <c r="P2825" s="485">
        <f t="shared" ca="1" si="1210"/>
        <v>1.5289004629629017</v>
      </c>
      <c r="Q2825" s="484">
        <f t="shared" ca="1" si="1211"/>
        <v>1.5290509259258647</v>
      </c>
      <c r="R2825" s="486">
        <v>0.10999999940395355</v>
      </c>
      <c r="S2825" s="486"/>
      <c r="T2825"/>
      <c r="U2825" s="469" t="str">
        <f t="shared" si="1212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1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8.34</v>
      </c>
      <c r="H2826" s="407">
        <f t="shared" si="1266"/>
        <v>1.2</v>
      </c>
      <c r="I2826" s="407">
        <f t="shared" si="1205"/>
        <v>10.039999999999999</v>
      </c>
      <c r="J2826" s="407">
        <f t="shared" si="1206"/>
        <v>10.149999999403953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10.54</v>
      </c>
      <c r="N2826" s="410">
        <f t="shared" si="1209"/>
        <v>10.649999999403953</v>
      </c>
      <c r="O2826" s="411"/>
      <c r="P2826" s="485">
        <f t="shared" ca="1" si="1210"/>
        <v>1.5292824074073461</v>
      </c>
      <c r="Q2826" s="484">
        <f t="shared" ca="1" si="1211"/>
        <v>1.5294444444443831</v>
      </c>
      <c r="R2826" s="486">
        <v>0.10999999940395355</v>
      </c>
      <c r="S2826" s="486"/>
      <c r="T2826"/>
      <c r="U2826" s="469" t="str">
        <f t="shared" si="1212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1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8.34</v>
      </c>
      <c r="H2827" s="407">
        <f t="shared" si="1267"/>
        <v>1.2</v>
      </c>
      <c r="I2827" s="407">
        <f t="shared" si="1205"/>
        <v>10.039999999999999</v>
      </c>
      <c r="J2827" s="407">
        <f t="shared" si="1206"/>
        <v>10.149999999403953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10.54</v>
      </c>
      <c r="N2827" s="410">
        <f t="shared" si="1209"/>
        <v>10.649999999403953</v>
      </c>
      <c r="O2827" s="411"/>
      <c r="P2827" s="485">
        <f t="shared" ca="1" si="1210"/>
        <v>1.5296874999999386</v>
      </c>
      <c r="Q2827" s="484">
        <f t="shared" ca="1" si="1211"/>
        <v>1.5298263888888275</v>
      </c>
      <c r="R2827" s="486">
        <v>0.10999999940395355</v>
      </c>
      <c r="S2827" s="486"/>
      <c r="T2827"/>
      <c r="U2827" s="469" t="str">
        <f t="shared" si="1212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1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8.34</v>
      </c>
      <c r="H2828" s="407">
        <f t="shared" si="1268"/>
        <v>1.2</v>
      </c>
      <c r="I2828" s="407">
        <f t="shared" si="1205"/>
        <v>10.039999999999999</v>
      </c>
      <c r="J2828" s="407">
        <f t="shared" si="1206"/>
        <v>10.149999999403953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10.54</v>
      </c>
      <c r="N2828" s="410">
        <f t="shared" si="1209"/>
        <v>10.649999999403953</v>
      </c>
      <c r="O2828" s="411"/>
      <c r="P2828" s="485">
        <f t="shared" ca="1" si="1210"/>
        <v>1.530069444444383</v>
      </c>
      <c r="Q2828" s="484">
        <f t="shared" ca="1" si="1211"/>
        <v>1.53023148148142</v>
      </c>
      <c r="R2828" s="486">
        <v>0.10999999940395355</v>
      </c>
      <c r="S2828" s="486"/>
      <c r="T2828"/>
      <c r="U2828" s="469" t="str">
        <f t="shared" si="1212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1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8.34</v>
      </c>
      <c r="H2829" s="407">
        <f t="shared" si="1269"/>
        <v>1.2</v>
      </c>
      <c r="I2829" s="407">
        <f t="shared" si="1205"/>
        <v>10.039999999999999</v>
      </c>
      <c r="J2829" s="407">
        <f t="shared" si="1206"/>
        <v>10.149999999403953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10.54</v>
      </c>
      <c r="N2829" s="410">
        <f t="shared" si="1209"/>
        <v>10.649999999403953</v>
      </c>
      <c r="O2829" s="411"/>
      <c r="P2829" s="485">
        <f t="shared" ca="1" si="1210"/>
        <v>1.5304861111110495</v>
      </c>
      <c r="Q2829" s="484">
        <f t="shared" ca="1" si="1211"/>
        <v>1.5306249999999384</v>
      </c>
      <c r="R2829" s="486">
        <v>0.10999999940395355</v>
      </c>
      <c r="S2829" s="486"/>
      <c r="T2829"/>
      <c r="U2829" s="469" t="str">
        <f t="shared" si="1212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1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8.34</v>
      </c>
      <c r="H2830" s="407">
        <f t="shared" si="1270"/>
        <v>1.2</v>
      </c>
      <c r="I2830" s="407">
        <f t="shared" si="1205"/>
        <v>10.039999999999999</v>
      </c>
      <c r="J2830" s="407">
        <f t="shared" si="1206"/>
        <v>10.149999999403953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10.54</v>
      </c>
      <c r="N2830" s="410">
        <f t="shared" si="1209"/>
        <v>10.649999999403953</v>
      </c>
      <c r="O2830" s="411"/>
      <c r="P2830" s="485">
        <f t="shared" ca="1" si="1210"/>
        <v>1.5308796296295679</v>
      </c>
      <c r="Q2830" s="484">
        <f t="shared" ca="1" si="1211"/>
        <v>1.5310532407406789</v>
      </c>
      <c r="R2830" s="486">
        <v>0.10999999940395355</v>
      </c>
      <c r="S2830" s="486"/>
      <c r="T2830"/>
      <c r="U2830" s="469" t="str">
        <f t="shared" si="1212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1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8.34</v>
      </c>
      <c r="H2831" s="407">
        <f t="shared" si="1271"/>
        <v>1.2</v>
      </c>
      <c r="I2831" s="407">
        <f t="shared" si="1205"/>
        <v>10.039999999999999</v>
      </c>
      <c r="J2831" s="407">
        <f t="shared" si="1206"/>
        <v>10.149999999403953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10.54</v>
      </c>
      <c r="N2831" s="410">
        <f t="shared" si="1209"/>
        <v>10.649999999403953</v>
      </c>
      <c r="O2831" s="411"/>
      <c r="P2831" s="485">
        <f t="shared" ca="1" si="1210"/>
        <v>1.5312962962962344</v>
      </c>
      <c r="Q2831" s="484">
        <f t="shared" ca="1" si="1211"/>
        <v>1.5314699074073455</v>
      </c>
      <c r="R2831" s="486">
        <v>0.10999999940395355</v>
      </c>
      <c r="S2831" s="486"/>
      <c r="T2831"/>
      <c r="U2831" s="469" t="str">
        <f t="shared" si="1212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1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8.34</v>
      </c>
      <c r="H2832" s="407">
        <f t="shared" si="1272"/>
        <v>1.2</v>
      </c>
      <c r="I2832" s="407">
        <f t="shared" si="1205"/>
        <v>10.039999999999999</v>
      </c>
      <c r="J2832" s="407">
        <f t="shared" si="1206"/>
        <v>10.149999999403953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10.54</v>
      </c>
      <c r="N2832" s="410">
        <f t="shared" si="1209"/>
        <v>10.649999999403953</v>
      </c>
      <c r="O2832" s="411"/>
      <c r="P2832" s="485">
        <f t="shared" ca="1" si="1210"/>
        <v>1.5317476851851233</v>
      </c>
      <c r="Q2832" s="484">
        <f t="shared" ca="1" si="1211"/>
        <v>1.5318865740740122</v>
      </c>
      <c r="R2832" s="486">
        <v>0.10999999940395355</v>
      </c>
      <c r="S2832" s="486"/>
      <c r="T2832"/>
      <c r="U2832" s="469" t="str">
        <f t="shared" si="1212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1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8.34</v>
      </c>
      <c r="H2833" s="407">
        <f t="shared" si="1273"/>
        <v>1.2</v>
      </c>
      <c r="I2833" s="407">
        <f t="shared" si="1205"/>
        <v>10.039999999999999</v>
      </c>
      <c r="J2833" s="407">
        <f t="shared" si="1206"/>
        <v>10.149999999403953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10.54</v>
      </c>
      <c r="N2833" s="410">
        <f t="shared" si="1209"/>
        <v>10.649999999403953</v>
      </c>
      <c r="O2833" s="411"/>
      <c r="P2833" s="485">
        <f t="shared" ca="1" si="1210"/>
        <v>1.532175925925864</v>
      </c>
      <c r="Q2833" s="484">
        <f t="shared" ca="1" si="1211"/>
        <v>1.532337962962901</v>
      </c>
      <c r="R2833" s="486">
        <v>0.10999999940395355</v>
      </c>
      <c r="S2833" s="486"/>
      <c r="T2833"/>
      <c r="U2833" s="469" t="str">
        <f t="shared" si="1212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1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8.34</v>
      </c>
      <c r="H2834" s="407">
        <f t="shared" si="1274"/>
        <v>1.2</v>
      </c>
      <c r="I2834" s="407">
        <f t="shared" si="1205"/>
        <v>10.039999999999999</v>
      </c>
      <c r="J2834" s="407">
        <f t="shared" si="1206"/>
        <v>10.149999999403953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10.54</v>
      </c>
      <c r="N2834" s="410">
        <f t="shared" si="1209"/>
        <v>10.649999999403953</v>
      </c>
      <c r="O2834" s="411"/>
      <c r="P2834" s="485">
        <f t="shared" ca="1" si="1210"/>
        <v>1.5325925925925306</v>
      </c>
      <c r="Q2834" s="484">
        <f t="shared" ca="1" si="1211"/>
        <v>1.5327546296295675</v>
      </c>
      <c r="R2834" s="486">
        <v>0.10999999940395355</v>
      </c>
      <c r="S2834" s="486"/>
      <c r="T2834"/>
      <c r="U2834" s="469" t="str">
        <f t="shared" si="1212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1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8.34</v>
      </c>
      <c r="H2835" s="407">
        <f t="shared" si="1275"/>
        <v>1.2</v>
      </c>
      <c r="I2835" s="407">
        <f t="shared" si="1205"/>
        <v>10.039999999999999</v>
      </c>
      <c r="J2835" s="407">
        <f t="shared" si="1206"/>
        <v>10.149999999403953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10.54</v>
      </c>
      <c r="N2835" s="410">
        <f t="shared" si="1209"/>
        <v>10.649999999403953</v>
      </c>
      <c r="O2835" s="411"/>
      <c r="P2835" s="485">
        <f t="shared" ca="1" si="1210"/>
        <v>1.532986111111049</v>
      </c>
      <c r="Q2835" s="484">
        <f t="shared" ca="1" si="1211"/>
        <v>1.5331249999999379</v>
      </c>
      <c r="R2835" s="486">
        <v>0.10999999940395355</v>
      </c>
      <c r="S2835" s="486"/>
      <c r="T2835"/>
      <c r="U2835" s="469" t="str">
        <f t="shared" si="1212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1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8.34</v>
      </c>
      <c r="H2836" s="407">
        <f t="shared" si="1276"/>
        <v>1.2</v>
      </c>
      <c r="I2836" s="407">
        <f t="shared" si="1205"/>
        <v>10.039999999999999</v>
      </c>
      <c r="J2836" s="407">
        <f t="shared" si="1206"/>
        <v>10.149999999403953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10.54</v>
      </c>
      <c r="N2836" s="410">
        <f t="shared" si="1209"/>
        <v>10.649999999403953</v>
      </c>
      <c r="O2836" s="411"/>
      <c r="P2836" s="485">
        <f t="shared" ca="1" si="1210"/>
        <v>1.5334027777777157</v>
      </c>
      <c r="Q2836" s="484">
        <f t="shared" ca="1" si="1211"/>
        <v>1.5335648148147527</v>
      </c>
      <c r="R2836" s="486">
        <v>0.10999999940395355</v>
      </c>
      <c r="S2836" s="486"/>
      <c r="T2836"/>
      <c r="U2836" s="469" t="str">
        <f t="shared" si="1212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1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8.34</v>
      </c>
      <c r="H2837" s="407">
        <f t="shared" si="1277"/>
        <v>1.2</v>
      </c>
      <c r="I2837" s="407">
        <f t="shared" si="1205"/>
        <v>10.039999999999999</v>
      </c>
      <c r="J2837" s="407">
        <f t="shared" si="1206"/>
        <v>10.149999999403953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10.54</v>
      </c>
      <c r="N2837" s="410">
        <f t="shared" si="1209"/>
        <v>10.649999999403953</v>
      </c>
      <c r="O2837" s="411"/>
      <c r="P2837" s="485">
        <f t="shared" ca="1" si="1210"/>
        <v>1.5338425925925305</v>
      </c>
      <c r="Q2837" s="484">
        <f t="shared" ca="1" si="1211"/>
        <v>1.5339814814814194</v>
      </c>
      <c r="R2837" s="486">
        <v>0.10999999940395355</v>
      </c>
      <c r="S2837" s="486"/>
      <c r="T2837"/>
      <c r="U2837" s="469" t="str">
        <f t="shared" si="1212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1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8.34</v>
      </c>
      <c r="H2838" s="407">
        <f t="shared" si="1278"/>
        <v>1.2</v>
      </c>
      <c r="I2838" s="407">
        <f t="shared" ref="I2838:I2901" si="1279">F2838+G2838</f>
        <v>10.039999999999999</v>
      </c>
      <c r="J2838" s="407">
        <f t="shared" ref="J2838:J2901" si="1280">I2838+R2838</f>
        <v>10.149999999403953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10.54</v>
      </c>
      <c r="N2838" s="410">
        <f t="shared" ref="N2838:N2901" si="1283">J2838+L2838</f>
        <v>10.649999999403953</v>
      </c>
      <c r="O2838" s="411"/>
      <c r="P2838" s="485">
        <f t="shared" ref="P2838:P2901" ca="1" si="1284">Q2837+TIME(0,0,RANDBETWEEN(20,25))</f>
        <v>1.5342592592591973</v>
      </c>
      <c r="Q2838" s="484">
        <f t="shared" ref="Q2838:Q2901" ca="1" si="1285">P2838+TIME(0,0,RANDBETWEEN(12,15))</f>
        <v>1.5344212962962342</v>
      </c>
      <c r="R2838" s="486">
        <v>0.10999999940395355</v>
      </c>
      <c r="S2838" s="486"/>
      <c r="T2838"/>
      <c r="U2838" s="469" t="str">
        <f t="shared" ref="U2838:U2901" si="1286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1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8.34</v>
      </c>
      <c r="H2839" s="407">
        <f t="shared" si="1287"/>
        <v>1.2</v>
      </c>
      <c r="I2839" s="407">
        <f t="shared" si="1279"/>
        <v>10.039999999999999</v>
      </c>
      <c r="J2839" s="407">
        <f t="shared" si="1280"/>
        <v>10.149999999403953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10.54</v>
      </c>
      <c r="N2839" s="410">
        <f t="shared" si="1283"/>
        <v>10.649999999403953</v>
      </c>
      <c r="O2839" s="411"/>
      <c r="P2839" s="485">
        <f t="shared" ca="1" si="1284"/>
        <v>1.5346759259258638</v>
      </c>
      <c r="Q2839" s="484">
        <f t="shared" ca="1" si="1285"/>
        <v>1.5348495370369748</v>
      </c>
      <c r="R2839" s="486">
        <v>0.10999999940395355</v>
      </c>
      <c r="S2839" s="486"/>
      <c r="T2839"/>
      <c r="U2839" s="469" t="str">
        <f t="shared" si="1286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1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8.34</v>
      </c>
      <c r="H2840" s="407">
        <f t="shared" si="1288"/>
        <v>1.2</v>
      </c>
      <c r="I2840" s="407">
        <f t="shared" si="1279"/>
        <v>10.039999999999999</v>
      </c>
      <c r="J2840" s="407">
        <f t="shared" si="1280"/>
        <v>10.149999999403953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10.54</v>
      </c>
      <c r="N2840" s="410">
        <f t="shared" si="1283"/>
        <v>10.649999999403953</v>
      </c>
      <c r="O2840" s="411"/>
      <c r="P2840" s="485">
        <f t="shared" ca="1" si="1284"/>
        <v>1.5350925925925303</v>
      </c>
      <c r="Q2840" s="484">
        <f t="shared" ca="1" si="1285"/>
        <v>1.5352430555554932</v>
      </c>
      <c r="R2840" s="486">
        <v>0.10999999940395355</v>
      </c>
      <c r="S2840" s="486"/>
      <c r="T2840"/>
      <c r="U2840" s="469" t="str">
        <f t="shared" si="1286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1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8.34</v>
      </c>
      <c r="H2841" s="407">
        <f t="shared" si="1289"/>
        <v>1.2</v>
      </c>
      <c r="I2841" s="407">
        <f t="shared" si="1279"/>
        <v>10.039999999999999</v>
      </c>
      <c r="J2841" s="407">
        <f t="shared" si="1280"/>
        <v>10.149999999403953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10.54</v>
      </c>
      <c r="N2841" s="410">
        <f t="shared" si="1283"/>
        <v>10.649999999403953</v>
      </c>
      <c r="O2841" s="411"/>
      <c r="P2841" s="485">
        <f t="shared" ca="1" si="1284"/>
        <v>1.5354745370369747</v>
      </c>
      <c r="Q2841" s="484">
        <f t="shared" ca="1" si="1285"/>
        <v>1.5356481481480857</v>
      </c>
      <c r="R2841" s="486">
        <v>0.10999999940395355</v>
      </c>
      <c r="S2841" s="486"/>
      <c r="T2841"/>
      <c r="U2841" s="469" t="str">
        <f t="shared" si="1286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1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8.34</v>
      </c>
      <c r="H2842" s="407">
        <f t="shared" si="1290"/>
        <v>1.2</v>
      </c>
      <c r="I2842" s="407">
        <f t="shared" si="1279"/>
        <v>10.039999999999999</v>
      </c>
      <c r="J2842" s="407">
        <f t="shared" si="1280"/>
        <v>10.149999999403953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10.54</v>
      </c>
      <c r="N2842" s="410">
        <f t="shared" si="1283"/>
        <v>10.649999999403953</v>
      </c>
      <c r="O2842" s="411"/>
      <c r="P2842" s="485">
        <f t="shared" ca="1" si="1284"/>
        <v>1.5358796296295671</v>
      </c>
      <c r="Q2842" s="484">
        <f t="shared" ca="1" si="1285"/>
        <v>1.5360532407406782</v>
      </c>
      <c r="R2842" s="486">
        <v>0.10999999940395355</v>
      </c>
      <c r="S2842" s="486"/>
      <c r="T2842"/>
      <c r="U2842" s="469" t="str">
        <f t="shared" si="1286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1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8.34</v>
      </c>
      <c r="H2843" s="407">
        <f t="shared" si="1291"/>
        <v>1.2</v>
      </c>
      <c r="I2843" s="407">
        <f t="shared" si="1279"/>
        <v>10.039999999999999</v>
      </c>
      <c r="J2843" s="407">
        <f t="shared" si="1280"/>
        <v>10.149999999403953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10.54</v>
      </c>
      <c r="N2843" s="410">
        <f t="shared" si="1283"/>
        <v>10.649999999403953</v>
      </c>
      <c r="O2843" s="411"/>
      <c r="P2843" s="485">
        <f t="shared" ca="1" si="1284"/>
        <v>1.5362847222221596</v>
      </c>
      <c r="Q2843" s="484">
        <f t="shared" ca="1" si="1285"/>
        <v>1.5364236111110485</v>
      </c>
      <c r="R2843" s="486">
        <v>0.10999999940395355</v>
      </c>
      <c r="S2843" s="486"/>
      <c r="T2843"/>
      <c r="U2843" s="469" t="str">
        <f t="shared" si="1286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1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8.34</v>
      </c>
      <c r="H2844" s="407">
        <f t="shared" si="1292"/>
        <v>1.2</v>
      </c>
      <c r="I2844" s="407">
        <f t="shared" si="1279"/>
        <v>10.039999999999999</v>
      </c>
      <c r="J2844" s="407">
        <f t="shared" si="1280"/>
        <v>10.149999999403953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10.54</v>
      </c>
      <c r="N2844" s="410">
        <f t="shared" si="1283"/>
        <v>10.649999999403953</v>
      </c>
      <c r="O2844" s="411"/>
      <c r="P2844" s="485">
        <f t="shared" ca="1" si="1284"/>
        <v>1.53665509259253</v>
      </c>
      <c r="Q2844" s="484">
        <f t="shared" ca="1" si="1285"/>
        <v>1.536828703703641</v>
      </c>
      <c r="R2844" s="486">
        <v>0.10999999940395355</v>
      </c>
      <c r="S2844" s="486"/>
      <c r="T2844"/>
      <c r="U2844" s="469" t="str">
        <f t="shared" si="1286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1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8.34</v>
      </c>
      <c r="H2845" s="407">
        <f t="shared" si="1293"/>
        <v>1.2</v>
      </c>
      <c r="I2845" s="407">
        <f t="shared" si="1279"/>
        <v>10.039999999999999</v>
      </c>
      <c r="J2845" s="407">
        <f t="shared" si="1280"/>
        <v>10.149999999403953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10.54</v>
      </c>
      <c r="N2845" s="410">
        <f t="shared" si="1283"/>
        <v>10.649999999403953</v>
      </c>
      <c r="O2845" s="411"/>
      <c r="P2845" s="485">
        <f t="shared" ca="1" si="1284"/>
        <v>1.5370833333332705</v>
      </c>
      <c r="Q2845" s="484">
        <f t="shared" ca="1" si="1285"/>
        <v>1.5372337962962335</v>
      </c>
      <c r="R2845" s="486">
        <v>0.10999999940395355</v>
      </c>
      <c r="S2845" s="486"/>
      <c r="T2845"/>
      <c r="U2845" s="469" t="str">
        <f t="shared" si="1286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1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8.34</v>
      </c>
      <c r="H2846" s="407">
        <f t="shared" si="1294"/>
        <v>1.2</v>
      </c>
      <c r="I2846" s="407">
        <f t="shared" si="1279"/>
        <v>10.039999999999999</v>
      </c>
      <c r="J2846" s="407">
        <f t="shared" si="1280"/>
        <v>10.149999999403953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10.54</v>
      </c>
      <c r="N2846" s="410">
        <f t="shared" si="1283"/>
        <v>10.649999999403953</v>
      </c>
      <c r="O2846" s="411"/>
      <c r="P2846" s="485">
        <f t="shared" ca="1" si="1284"/>
        <v>1.5375115740740113</v>
      </c>
      <c r="Q2846" s="484">
        <f t="shared" ca="1" si="1285"/>
        <v>1.5376736111110483</v>
      </c>
      <c r="R2846" s="486">
        <v>0.10999999940395355</v>
      </c>
      <c r="S2846" s="486"/>
      <c r="T2846"/>
      <c r="U2846" s="469" t="str">
        <f t="shared" si="1286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1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8.34</v>
      </c>
      <c r="H2847" s="407">
        <f t="shared" si="1295"/>
        <v>1.2</v>
      </c>
      <c r="I2847" s="407">
        <f t="shared" si="1279"/>
        <v>10.039999999999999</v>
      </c>
      <c r="J2847" s="407">
        <f t="shared" si="1280"/>
        <v>10.149999999403953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10.54</v>
      </c>
      <c r="N2847" s="410">
        <f t="shared" si="1283"/>
        <v>10.649999999403953</v>
      </c>
      <c r="O2847" s="411"/>
      <c r="P2847" s="485">
        <f t="shared" ca="1" si="1284"/>
        <v>1.5379282407406778</v>
      </c>
      <c r="Q2847" s="484">
        <f t="shared" ca="1" si="1285"/>
        <v>1.5381018518517888</v>
      </c>
      <c r="R2847" s="486">
        <v>0.10999999940395355</v>
      </c>
      <c r="S2847" s="486"/>
      <c r="T2847"/>
      <c r="U2847" s="469" t="str">
        <f t="shared" si="1286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1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8.34</v>
      </c>
      <c r="H2848" s="407">
        <f t="shared" si="1296"/>
        <v>1.2</v>
      </c>
      <c r="I2848" s="407">
        <f t="shared" si="1279"/>
        <v>10.039999999999999</v>
      </c>
      <c r="J2848" s="407">
        <f t="shared" si="1280"/>
        <v>10.149999999403953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10.54</v>
      </c>
      <c r="N2848" s="410">
        <f t="shared" si="1283"/>
        <v>10.649999999403953</v>
      </c>
      <c r="O2848" s="411"/>
      <c r="P2848" s="485">
        <f t="shared" ca="1" si="1284"/>
        <v>1.5383333333332703</v>
      </c>
      <c r="Q2848" s="484">
        <f t="shared" ca="1" si="1285"/>
        <v>1.5384837962962332</v>
      </c>
      <c r="R2848" s="486">
        <v>0.10999999940395355</v>
      </c>
      <c r="S2848" s="486"/>
      <c r="T2848"/>
      <c r="U2848" s="469" t="str">
        <f t="shared" si="1286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1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8.34</v>
      </c>
      <c r="H2849" s="407">
        <f t="shared" si="1297"/>
        <v>1.2</v>
      </c>
      <c r="I2849" s="407">
        <f t="shared" si="1279"/>
        <v>10.039999999999999</v>
      </c>
      <c r="J2849" s="407">
        <f t="shared" si="1280"/>
        <v>10.149999999403953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10.54</v>
      </c>
      <c r="N2849" s="410">
        <f t="shared" si="1283"/>
        <v>10.649999999403953</v>
      </c>
      <c r="O2849" s="411"/>
      <c r="P2849" s="485">
        <f t="shared" ca="1" si="1284"/>
        <v>1.538749999999937</v>
      </c>
      <c r="Q2849" s="484">
        <f t="shared" ca="1" si="1285"/>
        <v>1.5389004629629</v>
      </c>
      <c r="R2849" s="486">
        <v>0.10999999940395355</v>
      </c>
      <c r="S2849" s="486"/>
      <c r="T2849"/>
      <c r="U2849" s="469" t="str">
        <f t="shared" si="1286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1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8.34</v>
      </c>
      <c r="H2850" s="407">
        <f t="shared" si="1299"/>
        <v>1.2</v>
      </c>
      <c r="I2850" s="407">
        <f t="shared" si="1279"/>
        <v>10.039999999999999</v>
      </c>
      <c r="J2850" s="407">
        <f t="shared" si="1280"/>
        <v>10.149999999403953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10.54</v>
      </c>
      <c r="N2850" s="410">
        <f t="shared" si="1283"/>
        <v>10.649999999403953</v>
      </c>
      <c r="O2850" s="411"/>
      <c r="P2850" s="485">
        <f t="shared" ca="1" si="1284"/>
        <v>1.5391319444443814</v>
      </c>
      <c r="Q2850" s="484">
        <f t="shared" ca="1" si="1285"/>
        <v>1.5393055555554924</v>
      </c>
      <c r="R2850" s="486">
        <v>0.10999999940395355</v>
      </c>
      <c r="S2850" s="486"/>
      <c r="T2850"/>
      <c r="U2850" s="469" t="str">
        <f t="shared" si="1286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1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8.34</v>
      </c>
      <c r="H2851" s="407">
        <f t="shared" si="1301"/>
        <v>1.2</v>
      </c>
      <c r="I2851" s="407">
        <f t="shared" si="1279"/>
        <v>10.039999999999999</v>
      </c>
      <c r="J2851" s="407">
        <f t="shared" si="1280"/>
        <v>10.149999999403953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10.54</v>
      </c>
      <c r="N2851" s="410">
        <f t="shared" si="1283"/>
        <v>10.649999999403953</v>
      </c>
      <c r="O2851" s="411"/>
      <c r="P2851" s="485">
        <f t="shared" ca="1" si="1284"/>
        <v>1.5395370370369739</v>
      </c>
      <c r="Q2851" s="484">
        <f t="shared" ca="1" si="1285"/>
        <v>1.5397106481480849</v>
      </c>
      <c r="R2851" s="486">
        <v>0.10999999940395355</v>
      </c>
      <c r="S2851" s="486"/>
      <c r="T2851"/>
      <c r="U2851" s="469" t="str">
        <f t="shared" si="1286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1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8.34</v>
      </c>
      <c r="H2852" s="407">
        <f t="shared" si="1302"/>
        <v>1.2</v>
      </c>
      <c r="I2852" s="407">
        <f t="shared" si="1279"/>
        <v>10.039999999999999</v>
      </c>
      <c r="J2852" s="407">
        <f t="shared" si="1280"/>
        <v>10.149999999403953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10.54</v>
      </c>
      <c r="N2852" s="410">
        <f t="shared" si="1283"/>
        <v>10.649999999403953</v>
      </c>
      <c r="O2852" s="411"/>
      <c r="P2852" s="485">
        <f t="shared" ca="1" si="1284"/>
        <v>1.5399884259258627</v>
      </c>
      <c r="Q2852" s="484">
        <f t="shared" ca="1" si="1285"/>
        <v>1.5401388888888257</v>
      </c>
      <c r="R2852" s="486">
        <v>0.10999999940395355</v>
      </c>
      <c r="S2852" s="486"/>
      <c r="T2852"/>
      <c r="U2852" s="469" t="str">
        <f t="shared" si="1286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1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8.34</v>
      </c>
      <c r="H2853" s="407">
        <f t="shared" si="1303"/>
        <v>1.2</v>
      </c>
      <c r="I2853" s="407">
        <f t="shared" si="1279"/>
        <v>10.039999999999999</v>
      </c>
      <c r="J2853" s="407">
        <f t="shared" si="1280"/>
        <v>10.149999999403953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10.54</v>
      </c>
      <c r="N2853" s="410">
        <f t="shared" si="1283"/>
        <v>10.649999999403953</v>
      </c>
      <c r="O2853" s="411"/>
      <c r="P2853" s="485">
        <f t="shared" ca="1" si="1284"/>
        <v>1.5404166666666035</v>
      </c>
      <c r="Q2853" s="484">
        <f t="shared" ca="1" si="1285"/>
        <v>1.5405671296295664</v>
      </c>
      <c r="R2853" s="486">
        <v>0.10999999940395355</v>
      </c>
      <c r="S2853" s="486"/>
      <c r="T2853"/>
      <c r="U2853" s="469" t="str">
        <f t="shared" si="1286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1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8.34</v>
      </c>
      <c r="H2854" s="407">
        <f t="shared" si="1304"/>
        <v>1.2</v>
      </c>
      <c r="I2854" s="407">
        <f t="shared" si="1279"/>
        <v>10.039999999999999</v>
      </c>
      <c r="J2854" s="407">
        <f t="shared" si="1280"/>
        <v>10.149999999403953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10.54</v>
      </c>
      <c r="N2854" s="410">
        <f t="shared" si="1283"/>
        <v>10.649999999403953</v>
      </c>
      <c r="O2854" s="411"/>
      <c r="P2854" s="485">
        <f t="shared" ca="1" si="1284"/>
        <v>1.5408564814814183</v>
      </c>
      <c r="Q2854" s="484">
        <f t="shared" ca="1" si="1285"/>
        <v>1.5410300925925293</v>
      </c>
      <c r="R2854" s="486">
        <v>0.10999999940395355</v>
      </c>
      <c r="S2854" s="486"/>
      <c r="T2854"/>
      <c r="U2854" s="469" t="str">
        <f t="shared" si="1286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1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8.34</v>
      </c>
      <c r="H2855" s="407">
        <f t="shared" si="1305"/>
        <v>1.2</v>
      </c>
      <c r="I2855" s="407">
        <f t="shared" si="1279"/>
        <v>10.039999999999999</v>
      </c>
      <c r="J2855" s="407">
        <f t="shared" si="1280"/>
        <v>10.149999999403953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10.54</v>
      </c>
      <c r="N2855" s="410">
        <f t="shared" si="1283"/>
        <v>10.649999999403953</v>
      </c>
      <c r="O2855" s="411"/>
      <c r="P2855" s="485">
        <f t="shared" ca="1" si="1284"/>
        <v>1.5412962962962331</v>
      </c>
      <c r="Q2855" s="484">
        <f t="shared" ca="1" si="1285"/>
        <v>1.5414583333332701</v>
      </c>
      <c r="R2855" s="486">
        <v>0.10999999940395355</v>
      </c>
      <c r="S2855" s="486"/>
      <c r="T2855"/>
      <c r="U2855" s="469" t="str">
        <f t="shared" si="1286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1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8.34</v>
      </c>
      <c r="H2856" s="407">
        <f t="shared" si="1306"/>
        <v>1.2</v>
      </c>
      <c r="I2856" s="407">
        <f t="shared" si="1279"/>
        <v>10.039999999999999</v>
      </c>
      <c r="J2856" s="407">
        <f t="shared" si="1280"/>
        <v>10.149999999403953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10.54</v>
      </c>
      <c r="N2856" s="410">
        <f t="shared" si="1283"/>
        <v>10.649999999403953</v>
      </c>
      <c r="O2856" s="411"/>
      <c r="P2856" s="485">
        <f t="shared" ca="1" si="1284"/>
        <v>1.5417361111110479</v>
      </c>
      <c r="Q2856" s="484">
        <f t="shared" ca="1" si="1285"/>
        <v>1.5419097222221589</v>
      </c>
      <c r="R2856" s="486">
        <v>0.10999999940395355</v>
      </c>
      <c r="S2856" s="486"/>
      <c r="T2856"/>
      <c r="U2856" s="469" t="str">
        <f t="shared" si="1286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1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8.34</v>
      </c>
      <c r="H2857" s="407">
        <f t="shared" si="1307"/>
        <v>1.2</v>
      </c>
      <c r="I2857" s="407">
        <f t="shared" si="1279"/>
        <v>10.039999999999999</v>
      </c>
      <c r="J2857" s="407">
        <f t="shared" si="1280"/>
        <v>10.149999999403953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10.54</v>
      </c>
      <c r="N2857" s="410">
        <f t="shared" si="1283"/>
        <v>10.649999999403953</v>
      </c>
      <c r="O2857" s="411"/>
      <c r="P2857" s="485">
        <f t="shared" ca="1" si="1284"/>
        <v>1.5421759259258627</v>
      </c>
      <c r="Q2857" s="484">
        <f t="shared" ca="1" si="1285"/>
        <v>1.5423148148147516</v>
      </c>
      <c r="R2857" s="486">
        <v>0.10999999940395355</v>
      </c>
      <c r="S2857" s="486"/>
      <c r="T2857"/>
      <c r="U2857" s="469" t="str">
        <f t="shared" si="1286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1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8.34</v>
      </c>
      <c r="H2858" s="407">
        <f t="shared" si="1308"/>
        <v>1.2</v>
      </c>
      <c r="I2858" s="407">
        <f t="shared" si="1279"/>
        <v>10.039999999999999</v>
      </c>
      <c r="J2858" s="407">
        <f t="shared" si="1280"/>
        <v>10.149999999403953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10.54</v>
      </c>
      <c r="N2858" s="410">
        <f t="shared" si="1283"/>
        <v>10.649999999403953</v>
      </c>
      <c r="O2858" s="411"/>
      <c r="P2858" s="485">
        <f t="shared" ca="1" si="1284"/>
        <v>1.5426041666666035</v>
      </c>
      <c r="Q2858" s="484">
        <f t="shared" ca="1" si="1285"/>
        <v>1.5427546296295664</v>
      </c>
      <c r="R2858" s="486">
        <v>0.10999999940395355</v>
      </c>
      <c r="S2858" s="486"/>
      <c r="T2858"/>
      <c r="U2858" s="469" t="str">
        <f t="shared" si="1286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1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8.34</v>
      </c>
      <c r="H2859" s="407">
        <f t="shared" si="1309"/>
        <v>1.2</v>
      </c>
      <c r="I2859" s="407">
        <f t="shared" si="1279"/>
        <v>10.039999999999999</v>
      </c>
      <c r="J2859" s="407">
        <f t="shared" si="1280"/>
        <v>10.149999999403953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10.54</v>
      </c>
      <c r="N2859" s="410">
        <f t="shared" si="1283"/>
        <v>10.649999999403953</v>
      </c>
      <c r="O2859" s="411"/>
      <c r="P2859" s="485">
        <f t="shared" ca="1" si="1284"/>
        <v>1.5430439814814183</v>
      </c>
      <c r="Q2859" s="484">
        <f t="shared" ca="1" si="1285"/>
        <v>1.5431944444443813</v>
      </c>
      <c r="R2859" s="486">
        <v>0.10999999940395355</v>
      </c>
      <c r="S2859" s="486"/>
      <c r="T2859"/>
      <c r="U2859" s="469" t="str">
        <f t="shared" si="1286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1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8.34</v>
      </c>
      <c r="H2860" s="407">
        <f t="shared" si="1310"/>
        <v>1.2</v>
      </c>
      <c r="I2860" s="407">
        <f t="shared" si="1279"/>
        <v>10.039999999999999</v>
      </c>
      <c r="J2860" s="407">
        <f t="shared" si="1280"/>
        <v>10.149999999403953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10.54</v>
      </c>
      <c r="N2860" s="410">
        <f t="shared" si="1283"/>
        <v>10.649999999403953</v>
      </c>
      <c r="O2860" s="411"/>
      <c r="P2860" s="485">
        <f t="shared" ca="1" si="1284"/>
        <v>1.5434837962962331</v>
      </c>
      <c r="Q2860" s="484">
        <f t="shared" ca="1" si="1285"/>
        <v>1.5436342592591961</v>
      </c>
      <c r="R2860" s="486">
        <v>0.10999999940395355</v>
      </c>
      <c r="S2860" s="486"/>
      <c r="T2860"/>
      <c r="U2860" s="469" t="str">
        <f t="shared" si="1286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1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8.34</v>
      </c>
      <c r="H2861" s="407">
        <f t="shared" si="1311"/>
        <v>1.2</v>
      </c>
      <c r="I2861" s="407">
        <f t="shared" si="1279"/>
        <v>10.039999999999999</v>
      </c>
      <c r="J2861" s="407">
        <f t="shared" si="1280"/>
        <v>10.149999999403953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10.54</v>
      </c>
      <c r="N2861" s="410">
        <f t="shared" si="1283"/>
        <v>10.649999999403953</v>
      </c>
      <c r="O2861" s="411"/>
      <c r="P2861" s="485">
        <f t="shared" ca="1" si="1284"/>
        <v>1.5438773148147515</v>
      </c>
      <c r="Q2861" s="484">
        <f t="shared" ca="1" si="1285"/>
        <v>1.5440393518517885</v>
      </c>
      <c r="R2861" s="486">
        <v>0.10999999940395355</v>
      </c>
      <c r="S2861" s="486"/>
      <c r="T2861"/>
      <c r="U2861" s="469" t="str">
        <f t="shared" si="1286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1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8.34</v>
      </c>
      <c r="H2862" s="407">
        <f t="shared" si="1312"/>
        <v>1.2</v>
      </c>
      <c r="I2862" s="407">
        <f t="shared" si="1279"/>
        <v>10.039999999999999</v>
      </c>
      <c r="J2862" s="407">
        <f t="shared" si="1280"/>
        <v>10.149999999403953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10.54</v>
      </c>
      <c r="N2862" s="410">
        <f t="shared" si="1283"/>
        <v>10.649999999403953</v>
      </c>
      <c r="O2862" s="411"/>
      <c r="P2862" s="485">
        <f t="shared" ca="1" si="1284"/>
        <v>1.5443171296295664</v>
      </c>
      <c r="Q2862" s="484">
        <f t="shared" ca="1" si="1285"/>
        <v>1.5444791666666033</v>
      </c>
      <c r="R2862" s="486">
        <v>0.10999999940395355</v>
      </c>
      <c r="S2862" s="486"/>
      <c r="T2862"/>
      <c r="U2862" s="469" t="str">
        <f t="shared" si="1286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1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8.34</v>
      </c>
      <c r="H2863" s="407">
        <f t="shared" si="1313"/>
        <v>1.2</v>
      </c>
      <c r="I2863" s="407">
        <f t="shared" si="1279"/>
        <v>10.039999999999999</v>
      </c>
      <c r="J2863" s="407">
        <f t="shared" si="1280"/>
        <v>10.149999999403953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10.54</v>
      </c>
      <c r="N2863" s="410">
        <f t="shared" si="1283"/>
        <v>10.649999999403953</v>
      </c>
      <c r="O2863" s="411"/>
      <c r="P2863" s="485">
        <f t="shared" ca="1" si="1284"/>
        <v>1.5447337962962329</v>
      </c>
      <c r="Q2863" s="484">
        <f t="shared" ca="1" si="1285"/>
        <v>1.5449074074073439</v>
      </c>
      <c r="R2863" s="486">
        <v>0.10999999940395355</v>
      </c>
      <c r="S2863" s="486"/>
      <c r="T2863"/>
      <c r="U2863" s="469" t="str">
        <f t="shared" si="1286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1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8.34</v>
      </c>
      <c r="H2864" s="407">
        <f t="shared" si="1314"/>
        <v>1.2</v>
      </c>
      <c r="I2864" s="407">
        <f t="shared" si="1279"/>
        <v>10.039999999999999</v>
      </c>
      <c r="J2864" s="407">
        <f t="shared" si="1280"/>
        <v>10.149999999403953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10.54</v>
      </c>
      <c r="N2864" s="410">
        <f t="shared" si="1283"/>
        <v>10.649999999403953</v>
      </c>
      <c r="O2864" s="411"/>
      <c r="P2864" s="485">
        <f t="shared" ca="1" si="1284"/>
        <v>1.5451388888888253</v>
      </c>
      <c r="Q2864" s="484">
        <f t="shared" ca="1" si="1285"/>
        <v>1.5453009259258623</v>
      </c>
      <c r="R2864" s="486">
        <v>0.10999999940395355</v>
      </c>
      <c r="S2864" s="486"/>
      <c r="T2864"/>
      <c r="U2864" s="469" t="str">
        <f t="shared" si="1286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1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8.34</v>
      </c>
      <c r="H2865" s="407">
        <f t="shared" si="1315"/>
        <v>1.2</v>
      </c>
      <c r="I2865" s="407">
        <f t="shared" si="1279"/>
        <v>10.039999999999999</v>
      </c>
      <c r="J2865" s="407">
        <f t="shared" si="1280"/>
        <v>10.149999999403953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10.54</v>
      </c>
      <c r="N2865" s="410">
        <f t="shared" si="1283"/>
        <v>10.649999999403953</v>
      </c>
      <c r="O2865" s="411"/>
      <c r="P2865" s="485">
        <f t="shared" ca="1" si="1284"/>
        <v>1.5455439814814178</v>
      </c>
      <c r="Q2865" s="484">
        <f t="shared" ca="1" si="1285"/>
        <v>1.5456828703703067</v>
      </c>
      <c r="R2865" s="486">
        <v>0.10999999940395355</v>
      </c>
      <c r="S2865" s="486"/>
      <c r="T2865"/>
      <c r="U2865" s="469" t="str">
        <f t="shared" si="1286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1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8.34</v>
      </c>
      <c r="H2866" s="407">
        <f t="shared" si="1316"/>
        <v>1.2</v>
      </c>
      <c r="I2866" s="407">
        <f t="shared" si="1279"/>
        <v>10.039999999999999</v>
      </c>
      <c r="J2866" s="407">
        <f t="shared" si="1280"/>
        <v>10.149999999403953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10.54</v>
      </c>
      <c r="N2866" s="410">
        <f t="shared" si="1283"/>
        <v>10.649999999403953</v>
      </c>
      <c r="O2866" s="411"/>
      <c r="P2866" s="485">
        <f t="shared" ca="1" si="1284"/>
        <v>1.5459374999999362</v>
      </c>
      <c r="Q2866" s="484">
        <f t="shared" ca="1" si="1285"/>
        <v>1.5460995370369732</v>
      </c>
      <c r="R2866" s="486">
        <v>0.10999999940395355</v>
      </c>
      <c r="S2866" s="486"/>
      <c r="T2866"/>
      <c r="U2866" s="469" t="str">
        <f t="shared" si="1286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1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8.34</v>
      </c>
      <c r="H2867" s="407">
        <f t="shared" si="1317"/>
        <v>1.2</v>
      </c>
      <c r="I2867" s="407">
        <f t="shared" si="1279"/>
        <v>10.039999999999999</v>
      </c>
      <c r="J2867" s="407">
        <f t="shared" si="1280"/>
        <v>10.149999999403953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10.54</v>
      </c>
      <c r="N2867" s="410">
        <f t="shared" si="1283"/>
        <v>10.649999999403953</v>
      </c>
      <c r="O2867" s="411"/>
      <c r="P2867" s="485">
        <f t="shared" ca="1" si="1284"/>
        <v>1.546365740740677</v>
      </c>
      <c r="Q2867" s="484">
        <f t="shared" ca="1" si="1285"/>
        <v>1.5465046296295659</v>
      </c>
      <c r="R2867" s="486">
        <v>0.10999999940395355</v>
      </c>
      <c r="S2867" s="486"/>
      <c r="T2867"/>
      <c r="U2867" s="469" t="str">
        <f t="shared" si="1286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1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8.34</v>
      </c>
      <c r="H2868" s="407">
        <f t="shared" si="1318"/>
        <v>1.2</v>
      </c>
      <c r="I2868" s="407">
        <f t="shared" si="1279"/>
        <v>10.039999999999999</v>
      </c>
      <c r="J2868" s="407">
        <f t="shared" si="1280"/>
        <v>10.149999999403953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10.54</v>
      </c>
      <c r="N2868" s="410">
        <f t="shared" si="1283"/>
        <v>10.649999999403953</v>
      </c>
      <c r="O2868" s="411"/>
      <c r="P2868" s="485">
        <f t="shared" ca="1" si="1284"/>
        <v>1.5467824074073437</v>
      </c>
      <c r="Q2868" s="484">
        <f t="shared" ca="1" si="1285"/>
        <v>1.5469328703703067</v>
      </c>
      <c r="R2868" s="486">
        <v>0.10999999940395355</v>
      </c>
      <c r="S2868" s="486"/>
      <c r="T2868"/>
      <c r="U2868" s="469" t="str">
        <f t="shared" si="1286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1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8.34</v>
      </c>
      <c r="H2869" s="407">
        <f t="shared" si="1319"/>
        <v>1.2</v>
      </c>
      <c r="I2869" s="407">
        <f t="shared" si="1279"/>
        <v>10.039999999999999</v>
      </c>
      <c r="J2869" s="407">
        <f t="shared" si="1280"/>
        <v>10.149999999403953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10.54</v>
      </c>
      <c r="N2869" s="410">
        <f t="shared" si="1283"/>
        <v>10.649999999403953</v>
      </c>
      <c r="O2869" s="411"/>
      <c r="P2869" s="485">
        <f t="shared" ca="1" si="1284"/>
        <v>1.5471990740740105</v>
      </c>
      <c r="Q2869" s="484">
        <f t="shared" ca="1" si="1285"/>
        <v>1.5473726851851215</v>
      </c>
      <c r="R2869" s="486">
        <v>0.10999999940395355</v>
      </c>
      <c r="S2869" s="486"/>
      <c r="T2869"/>
      <c r="U2869" s="469" t="str">
        <f t="shared" si="1286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1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8.34</v>
      </c>
      <c r="H2870" s="407">
        <f t="shared" si="1320"/>
        <v>1.2</v>
      </c>
      <c r="I2870" s="407">
        <f t="shared" si="1279"/>
        <v>10.039999999999999</v>
      </c>
      <c r="J2870" s="407">
        <f t="shared" si="1280"/>
        <v>10.149999999403953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10.54</v>
      </c>
      <c r="N2870" s="410">
        <f t="shared" si="1283"/>
        <v>10.649999999403953</v>
      </c>
      <c r="O2870" s="411"/>
      <c r="P2870" s="485">
        <f t="shared" ca="1" si="1284"/>
        <v>1.547627314814751</v>
      </c>
      <c r="Q2870" s="484">
        <f t="shared" ca="1" si="1285"/>
        <v>1.547800925925862</v>
      </c>
      <c r="R2870" s="486">
        <v>0.10999999940395355</v>
      </c>
      <c r="S2870" s="486"/>
      <c r="T2870"/>
      <c r="U2870" s="469" t="str">
        <f t="shared" si="1286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1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8.34</v>
      </c>
      <c r="H2871" s="407">
        <f t="shared" si="1321"/>
        <v>1.2</v>
      </c>
      <c r="I2871" s="407">
        <f t="shared" si="1279"/>
        <v>10.039999999999999</v>
      </c>
      <c r="J2871" s="407">
        <f t="shared" si="1280"/>
        <v>10.149999999403953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10.54</v>
      </c>
      <c r="N2871" s="410">
        <f t="shared" si="1283"/>
        <v>10.649999999403953</v>
      </c>
      <c r="O2871" s="411"/>
      <c r="P2871" s="485">
        <f t="shared" ca="1" si="1284"/>
        <v>1.5480671296295658</v>
      </c>
      <c r="Q2871" s="484">
        <f t="shared" ca="1" si="1285"/>
        <v>1.5482291666666028</v>
      </c>
      <c r="R2871" s="486">
        <v>0.10999999940395355</v>
      </c>
      <c r="S2871" s="486"/>
      <c r="T2871"/>
      <c r="U2871" s="469" t="str">
        <f t="shared" si="1286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1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8.34</v>
      </c>
      <c r="H2872" s="407">
        <f t="shared" si="1322"/>
        <v>1.2</v>
      </c>
      <c r="I2872" s="407">
        <f t="shared" si="1279"/>
        <v>10.039999999999999</v>
      </c>
      <c r="J2872" s="407">
        <f t="shared" si="1280"/>
        <v>10.149999999403953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10.54</v>
      </c>
      <c r="N2872" s="410">
        <f t="shared" si="1283"/>
        <v>10.649999999403953</v>
      </c>
      <c r="O2872" s="411"/>
      <c r="P2872" s="485">
        <f t="shared" ca="1" si="1284"/>
        <v>1.5485069444443806</v>
      </c>
      <c r="Q2872" s="484">
        <f t="shared" ca="1" si="1285"/>
        <v>1.5486689814814176</v>
      </c>
      <c r="R2872" s="486">
        <v>0.10999999940395355</v>
      </c>
      <c r="S2872" s="486"/>
      <c r="T2872"/>
      <c r="U2872" s="469" t="str">
        <f t="shared" si="1286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1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8.34</v>
      </c>
      <c r="H2873" s="407">
        <f t="shared" si="1323"/>
        <v>1.2</v>
      </c>
      <c r="I2873" s="407">
        <f t="shared" si="1279"/>
        <v>10.039999999999999</v>
      </c>
      <c r="J2873" s="407">
        <f t="shared" si="1280"/>
        <v>10.149999999403953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10.54</v>
      </c>
      <c r="N2873" s="410">
        <f t="shared" si="1283"/>
        <v>10.649999999403953</v>
      </c>
      <c r="O2873" s="411"/>
      <c r="P2873" s="485">
        <f t="shared" ca="1" si="1284"/>
        <v>1.5489120370369731</v>
      </c>
      <c r="Q2873" s="484">
        <f t="shared" ca="1" si="1285"/>
        <v>1.5490624999999361</v>
      </c>
      <c r="R2873" s="486">
        <v>0.10999999940395355</v>
      </c>
      <c r="S2873" s="486"/>
      <c r="T2873"/>
      <c r="U2873" s="469" t="str">
        <f t="shared" si="1286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1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8.34</v>
      </c>
      <c r="H2874" s="407">
        <f t="shared" si="1324"/>
        <v>1.2</v>
      </c>
      <c r="I2874" s="407">
        <f t="shared" si="1279"/>
        <v>10.039999999999999</v>
      </c>
      <c r="J2874" s="407">
        <f t="shared" si="1280"/>
        <v>10.149999999403953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10.54</v>
      </c>
      <c r="N2874" s="410">
        <f t="shared" si="1283"/>
        <v>10.649999999403953</v>
      </c>
      <c r="O2874" s="411"/>
      <c r="P2874" s="485">
        <f t="shared" ca="1" si="1284"/>
        <v>1.5493055555554915</v>
      </c>
      <c r="Q2874" s="484">
        <f t="shared" ca="1" si="1285"/>
        <v>1.5494444444443805</v>
      </c>
      <c r="R2874" s="486">
        <v>0.10999999940395355</v>
      </c>
      <c r="S2874" s="486"/>
      <c r="T2874"/>
      <c r="U2874" s="469" t="str">
        <f t="shared" si="1286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1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8.34</v>
      </c>
      <c r="H2875" s="407">
        <f t="shared" si="1325"/>
        <v>1.2</v>
      </c>
      <c r="I2875" s="407">
        <f t="shared" si="1279"/>
        <v>10.039999999999999</v>
      </c>
      <c r="J2875" s="407">
        <f t="shared" si="1280"/>
        <v>10.149999999403953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10.54</v>
      </c>
      <c r="N2875" s="410">
        <f t="shared" si="1283"/>
        <v>10.649999999403953</v>
      </c>
      <c r="O2875" s="411"/>
      <c r="P2875" s="485">
        <f t="shared" ca="1" si="1284"/>
        <v>1.5497106481480842</v>
      </c>
      <c r="Q2875" s="484">
        <f t="shared" ca="1" si="1285"/>
        <v>1.5498495370369731</v>
      </c>
      <c r="R2875" s="486">
        <v>0.10999999940395355</v>
      </c>
      <c r="S2875" s="486"/>
      <c r="T2875"/>
      <c r="U2875" s="469" t="str">
        <f t="shared" si="1286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1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8.34</v>
      </c>
      <c r="H2876" s="407">
        <f t="shared" si="1326"/>
        <v>1.2</v>
      </c>
      <c r="I2876" s="407">
        <f t="shared" si="1279"/>
        <v>10.039999999999999</v>
      </c>
      <c r="J2876" s="407">
        <f t="shared" si="1280"/>
        <v>10.149999999403953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10.54</v>
      </c>
      <c r="N2876" s="410">
        <f t="shared" si="1283"/>
        <v>10.649999999403953</v>
      </c>
      <c r="O2876" s="411"/>
      <c r="P2876" s="485">
        <f t="shared" ca="1" si="1284"/>
        <v>1.5500810185184546</v>
      </c>
      <c r="Q2876" s="484">
        <f t="shared" ca="1" si="1285"/>
        <v>1.5502430555554916</v>
      </c>
      <c r="R2876" s="486">
        <v>0.10999999940395355</v>
      </c>
      <c r="S2876" s="486"/>
      <c r="T2876"/>
      <c r="U2876" s="469" t="str">
        <f t="shared" si="1286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1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8.34</v>
      </c>
      <c r="H2877" s="407">
        <f t="shared" si="1327"/>
        <v>1.2</v>
      </c>
      <c r="I2877" s="407">
        <f t="shared" si="1279"/>
        <v>10.039999999999999</v>
      </c>
      <c r="J2877" s="407">
        <f t="shared" si="1280"/>
        <v>10.149999999403953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10.54</v>
      </c>
      <c r="N2877" s="410">
        <f t="shared" si="1283"/>
        <v>10.649999999403953</v>
      </c>
      <c r="O2877" s="411"/>
      <c r="P2877" s="485">
        <f t="shared" ca="1" si="1284"/>
        <v>1.5505208333332694</v>
      </c>
      <c r="Q2877" s="484">
        <f t="shared" ca="1" si="1285"/>
        <v>1.5506828703703064</v>
      </c>
      <c r="R2877" s="486">
        <v>0.10999999940395355</v>
      </c>
      <c r="S2877" s="486"/>
      <c r="T2877"/>
      <c r="U2877" s="469" t="str">
        <f t="shared" si="1286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1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8.34</v>
      </c>
      <c r="H2878" s="407">
        <f t="shared" si="1328"/>
        <v>1.2</v>
      </c>
      <c r="I2878" s="407">
        <f t="shared" si="1279"/>
        <v>10.039999999999999</v>
      </c>
      <c r="J2878" s="407">
        <f t="shared" si="1280"/>
        <v>10.149999999403953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10.54</v>
      </c>
      <c r="N2878" s="410">
        <f t="shared" si="1283"/>
        <v>10.649999999403953</v>
      </c>
      <c r="O2878" s="411"/>
      <c r="P2878" s="485">
        <f t="shared" ca="1" si="1284"/>
        <v>1.5509722222221582</v>
      </c>
      <c r="Q2878" s="484">
        <f t="shared" ca="1" si="1285"/>
        <v>1.5511458333332693</v>
      </c>
      <c r="R2878" s="486">
        <v>0.10999999940395355</v>
      </c>
      <c r="S2878" s="486"/>
      <c r="T2878"/>
      <c r="U2878" s="469" t="str">
        <f t="shared" si="1286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1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8.34</v>
      </c>
      <c r="H2879" s="407">
        <f t="shared" si="1329"/>
        <v>1.2</v>
      </c>
      <c r="I2879" s="407">
        <f t="shared" si="1279"/>
        <v>10.039999999999999</v>
      </c>
      <c r="J2879" s="407">
        <f t="shared" si="1280"/>
        <v>10.149999999403953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10.54</v>
      </c>
      <c r="N2879" s="410">
        <f t="shared" si="1283"/>
        <v>10.649999999403953</v>
      </c>
      <c r="O2879" s="411"/>
      <c r="P2879" s="485">
        <f t="shared" ca="1" si="1284"/>
        <v>1.5514236111110471</v>
      </c>
      <c r="Q2879" s="484">
        <f t="shared" ca="1" si="1285"/>
        <v>1.5515972222221581</v>
      </c>
      <c r="R2879" s="486">
        <v>0.10999999940395355</v>
      </c>
      <c r="S2879" s="486"/>
      <c r="T2879"/>
      <c r="U2879" s="469" t="str">
        <f t="shared" si="1286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1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8.34</v>
      </c>
      <c r="H2880" s="407">
        <f t="shared" si="1330"/>
        <v>1.2</v>
      </c>
      <c r="I2880" s="407">
        <f t="shared" si="1279"/>
        <v>10.039999999999999</v>
      </c>
      <c r="J2880" s="407">
        <f t="shared" si="1280"/>
        <v>10.149999999403953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10.54</v>
      </c>
      <c r="N2880" s="410">
        <f t="shared" si="1283"/>
        <v>10.649999999403953</v>
      </c>
      <c r="O2880" s="411"/>
      <c r="P2880" s="485">
        <f t="shared" ca="1" si="1284"/>
        <v>1.5518634259258619</v>
      </c>
      <c r="Q2880" s="484">
        <f t="shared" ca="1" si="1285"/>
        <v>1.5520254629628989</v>
      </c>
      <c r="R2880" s="486">
        <v>0.10999999940395355</v>
      </c>
      <c r="S2880" s="486"/>
      <c r="T2880"/>
      <c r="U2880" s="469" t="str">
        <f t="shared" si="1286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1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8.34</v>
      </c>
      <c r="H2881" s="407">
        <f t="shared" si="1331"/>
        <v>1.2</v>
      </c>
      <c r="I2881" s="407">
        <f t="shared" si="1279"/>
        <v>10.039999999999999</v>
      </c>
      <c r="J2881" s="407">
        <f t="shared" si="1280"/>
        <v>10.149999999403953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10.54</v>
      </c>
      <c r="N2881" s="410">
        <f t="shared" si="1283"/>
        <v>10.649999999403953</v>
      </c>
      <c r="O2881" s="411"/>
      <c r="P2881" s="485">
        <f t="shared" ca="1" si="1284"/>
        <v>1.5522685185184544</v>
      </c>
      <c r="Q2881" s="484">
        <f t="shared" ca="1" si="1285"/>
        <v>1.5524189814814173</v>
      </c>
      <c r="R2881" s="486">
        <v>0.10999999940395355</v>
      </c>
      <c r="S2881" s="486"/>
      <c r="T2881"/>
      <c r="U2881" s="469" t="str">
        <f t="shared" si="1286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1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8.34</v>
      </c>
      <c r="H2882" s="407">
        <f t="shared" si="1332"/>
        <v>1.2</v>
      </c>
      <c r="I2882" s="407">
        <f t="shared" si="1279"/>
        <v>10.039999999999999</v>
      </c>
      <c r="J2882" s="407">
        <f t="shared" si="1280"/>
        <v>10.149999999403953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10.54</v>
      </c>
      <c r="N2882" s="410">
        <f t="shared" si="1283"/>
        <v>10.649999999403953</v>
      </c>
      <c r="O2882" s="411"/>
      <c r="P2882" s="485">
        <f t="shared" ca="1" si="1284"/>
        <v>1.5526504629628988</v>
      </c>
      <c r="Q2882" s="484">
        <f t="shared" ca="1" si="1285"/>
        <v>1.5528009259258617</v>
      </c>
      <c r="R2882" s="486">
        <v>0.10999999940395355</v>
      </c>
      <c r="S2882" s="486"/>
      <c r="T2882"/>
      <c r="U2882" s="469" t="str">
        <f t="shared" si="1286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1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8.34</v>
      </c>
      <c r="H2883" s="407">
        <f t="shared" si="1333"/>
        <v>1.2</v>
      </c>
      <c r="I2883" s="407">
        <f t="shared" si="1279"/>
        <v>10.039999999999999</v>
      </c>
      <c r="J2883" s="407">
        <f t="shared" si="1280"/>
        <v>10.149999999403953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10.54</v>
      </c>
      <c r="N2883" s="410">
        <f t="shared" si="1283"/>
        <v>10.649999999403953</v>
      </c>
      <c r="O2883" s="411"/>
      <c r="P2883" s="485">
        <f t="shared" ca="1" si="1284"/>
        <v>1.5530671296295655</v>
      </c>
      <c r="Q2883" s="484">
        <f t="shared" ca="1" si="1285"/>
        <v>1.5532407407406765</v>
      </c>
      <c r="R2883" s="486">
        <v>0.10999999940395355</v>
      </c>
      <c r="S2883" s="486"/>
      <c r="T2883"/>
      <c r="U2883" s="469" t="str">
        <f t="shared" si="1286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1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8.34</v>
      </c>
      <c r="H2884" s="407">
        <f t="shared" si="1334"/>
        <v>1.2</v>
      </c>
      <c r="I2884" s="407">
        <f t="shared" si="1279"/>
        <v>10.039999999999999</v>
      </c>
      <c r="J2884" s="407">
        <f t="shared" si="1280"/>
        <v>10.149999999403953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10.54</v>
      </c>
      <c r="N2884" s="410">
        <f t="shared" si="1283"/>
        <v>10.649999999403953</v>
      </c>
      <c r="O2884" s="411"/>
      <c r="P2884" s="485">
        <f t="shared" ca="1" si="1284"/>
        <v>1.553472222222158</v>
      </c>
      <c r="Q2884" s="484">
        <f t="shared" ca="1" si="1285"/>
        <v>1.5536226851851209</v>
      </c>
      <c r="R2884" s="486">
        <v>0.10999999940395355</v>
      </c>
      <c r="S2884" s="486"/>
      <c r="T2884"/>
      <c r="U2884" s="469" t="str">
        <f t="shared" si="1286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1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8.34</v>
      </c>
      <c r="H2885" s="407">
        <f t="shared" si="1335"/>
        <v>1.2</v>
      </c>
      <c r="I2885" s="407">
        <f t="shared" si="1279"/>
        <v>10.039999999999999</v>
      </c>
      <c r="J2885" s="407">
        <f t="shared" si="1280"/>
        <v>10.149999999403953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10.54</v>
      </c>
      <c r="N2885" s="410">
        <f t="shared" si="1283"/>
        <v>10.649999999403953</v>
      </c>
      <c r="O2885" s="411"/>
      <c r="P2885" s="485">
        <f t="shared" ca="1" si="1284"/>
        <v>1.5539004629628987</v>
      </c>
      <c r="Q2885" s="484">
        <f t="shared" ca="1" si="1285"/>
        <v>1.5540393518517877</v>
      </c>
      <c r="R2885" s="486">
        <v>0.10999999940395355</v>
      </c>
      <c r="S2885" s="486"/>
      <c r="T2885"/>
      <c r="U2885" s="469" t="str">
        <f t="shared" si="1286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1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8.34</v>
      </c>
      <c r="H2886" s="407">
        <f t="shared" si="1336"/>
        <v>1.2</v>
      </c>
      <c r="I2886" s="407">
        <f t="shared" si="1279"/>
        <v>10.039999999999999</v>
      </c>
      <c r="J2886" s="407">
        <f t="shared" si="1280"/>
        <v>10.149999999403953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10.54</v>
      </c>
      <c r="N2886" s="410">
        <f t="shared" si="1283"/>
        <v>10.649999999403953</v>
      </c>
      <c r="O2886" s="411"/>
      <c r="P2886" s="485">
        <f t="shared" ca="1" si="1284"/>
        <v>1.5542939814814172</v>
      </c>
      <c r="Q2886" s="484">
        <f t="shared" ca="1" si="1285"/>
        <v>1.5544328703703061</v>
      </c>
      <c r="R2886" s="486">
        <v>0.10999999940395355</v>
      </c>
      <c r="S2886" s="486"/>
      <c r="T2886"/>
      <c r="U2886" s="469" t="str">
        <f t="shared" si="1286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1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8.34</v>
      </c>
      <c r="H2887" s="407">
        <f t="shared" si="1337"/>
        <v>1.2</v>
      </c>
      <c r="I2887" s="407">
        <f t="shared" si="1279"/>
        <v>10.039999999999999</v>
      </c>
      <c r="J2887" s="407">
        <f t="shared" si="1280"/>
        <v>10.149999999403953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10.54</v>
      </c>
      <c r="N2887" s="410">
        <f t="shared" si="1283"/>
        <v>10.649999999403953</v>
      </c>
      <c r="O2887" s="411"/>
      <c r="P2887" s="485">
        <f t="shared" ca="1" si="1284"/>
        <v>1.5547222222221579</v>
      </c>
      <c r="Q2887" s="484">
        <f t="shared" ca="1" si="1285"/>
        <v>1.554895833333269</v>
      </c>
      <c r="R2887" s="486">
        <v>0.10999999940395355</v>
      </c>
      <c r="S2887" s="486"/>
      <c r="T2887"/>
      <c r="U2887" s="469" t="str">
        <f t="shared" si="1286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1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8.34</v>
      </c>
      <c r="H2888" s="407">
        <f t="shared" si="1338"/>
        <v>1.2</v>
      </c>
      <c r="I2888" s="407">
        <f t="shared" si="1279"/>
        <v>10.039999999999999</v>
      </c>
      <c r="J2888" s="407">
        <f t="shared" si="1280"/>
        <v>10.149999999403953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10.54</v>
      </c>
      <c r="N2888" s="410">
        <f t="shared" si="1283"/>
        <v>10.649999999403953</v>
      </c>
      <c r="O2888" s="411"/>
      <c r="P2888" s="485">
        <f t="shared" ca="1" si="1284"/>
        <v>1.5551273148147504</v>
      </c>
      <c r="Q2888" s="484">
        <f t="shared" ca="1" si="1285"/>
        <v>1.5552777777777134</v>
      </c>
      <c r="R2888" s="486">
        <v>0.10999999940395355</v>
      </c>
      <c r="S2888" s="486"/>
      <c r="T2888"/>
      <c r="U2888" s="469" t="str">
        <f t="shared" si="1286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1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8.34</v>
      </c>
      <c r="H2889" s="407">
        <f t="shared" si="1339"/>
        <v>1.2</v>
      </c>
      <c r="I2889" s="407">
        <f t="shared" si="1279"/>
        <v>10.039999999999999</v>
      </c>
      <c r="J2889" s="407">
        <f t="shared" si="1280"/>
        <v>10.149999999403953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10.54</v>
      </c>
      <c r="N2889" s="410">
        <f t="shared" si="1283"/>
        <v>10.649999999403953</v>
      </c>
      <c r="O2889" s="411"/>
      <c r="P2889" s="485">
        <f t="shared" ca="1" si="1284"/>
        <v>1.5555208333332688</v>
      </c>
      <c r="Q2889" s="484">
        <f t="shared" ca="1" si="1285"/>
        <v>1.5556712962962318</v>
      </c>
      <c r="R2889" s="486">
        <v>0.10999999940395355</v>
      </c>
      <c r="S2889" s="486"/>
      <c r="T2889"/>
      <c r="U2889" s="469" t="str">
        <f t="shared" si="1286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1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8.34</v>
      </c>
      <c r="H2890" s="407">
        <f t="shared" si="1340"/>
        <v>1.2</v>
      </c>
      <c r="I2890" s="407">
        <f t="shared" si="1279"/>
        <v>10.039999999999999</v>
      </c>
      <c r="J2890" s="407">
        <f t="shared" si="1280"/>
        <v>10.149999999403953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10.54</v>
      </c>
      <c r="N2890" s="410">
        <f t="shared" si="1283"/>
        <v>10.649999999403953</v>
      </c>
      <c r="O2890" s="411"/>
      <c r="P2890" s="485">
        <f t="shared" ca="1" si="1284"/>
        <v>1.5559027777777132</v>
      </c>
      <c r="Q2890" s="484">
        <f t="shared" ca="1" si="1285"/>
        <v>1.5560416666666022</v>
      </c>
      <c r="R2890" s="486">
        <v>0.10999999940395355</v>
      </c>
      <c r="S2890" s="486"/>
      <c r="T2890"/>
      <c r="U2890" s="469" t="str">
        <f t="shared" si="1286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1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8.34</v>
      </c>
      <c r="H2891" s="407">
        <f t="shared" si="1341"/>
        <v>1.2</v>
      </c>
      <c r="I2891" s="407">
        <f t="shared" si="1279"/>
        <v>10.039999999999999</v>
      </c>
      <c r="J2891" s="407">
        <f t="shared" si="1280"/>
        <v>10.149999999403953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10.54</v>
      </c>
      <c r="N2891" s="410">
        <f t="shared" si="1283"/>
        <v>10.649999999403953</v>
      </c>
      <c r="O2891" s="411"/>
      <c r="P2891" s="485">
        <f t="shared" ca="1" si="1284"/>
        <v>1.55631944444438</v>
      </c>
      <c r="Q2891" s="484">
        <f t="shared" ca="1" si="1285"/>
        <v>1.5564583333332689</v>
      </c>
      <c r="R2891" s="486">
        <v>0.10999999940395355</v>
      </c>
      <c r="S2891" s="486"/>
      <c r="T2891"/>
      <c r="U2891" s="469" t="str">
        <f t="shared" si="1286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1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8.34</v>
      </c>
      <c r="H2892" s="407">
        <f t="shared" si="1342"/>
        <v>1.2</v>
      </c>
      <c r="I2892" s="407">
        <f t="shared" si="1279"/>
        <v>10.039999999999999</v>
      </c>
      <c r="J2892" s="407">
        <f t="shared" si="1280"/>
        <v>10.149999999403953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10.54</v>
      </c>
      <c r="N2892" s="410">
        <f t="shared" si="1283"/>
        <v>10.649999999403953</v>
      </c>
      <c r="O2892" s="411"/>
      <c r="P2892" s="485">
        <f t="shared" ca="1" si="1284"/>
        <v>1.5567476851851207</v>
      </c>
      <c r="Q2892" s="484">
        <f t="shared" ca="1" si="1285"/>
        <v>1.5568981481480837</v>
      </c>
      <c r="R2892" s="486">
        <v>0.10999999940395355</v>
      </c>
      <c r="S2892" s="486"/>
      <c r="T2892"/>
      <c r="U2892" s="469" t="str">
        <f t="shared" si="1286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1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8.34</v>
      </c>
      <c r="H2893" s="407">
        <f t="shared" si="1343"/>
        <v>1.2</v>
      </c>
      <c r="I2893" s="407">
        <f t="shared" si="1279"/>
        <v>10.039999999999999</v>
      </c>
      <c r="J2893" s="407">
        <f t="shared" si="1280"/>
        <v>10.149999999403953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10.54</v>
      </c>
      <c r="N2893" s="410">
        <f t="shared" si="1283"/>
        <v>10.649999999403953</v>
      </c>
      <c r="O2893" s="411"/>
      <c r="P2893" s="485">
        <f t="shared" ca="1" si="1284"/>
        <v>1.5571296296295651</v>
      </c>
      <c r="Q2893" s="484">
        <f t="shared" ca="1" si="1285"/>
        <v>1.5572800925925281</v>
      </c>
      <c r="R2893" s="486">
        <v>0.10999999940395355</v>
      </c>
      <c r="S2893" s="486"/>
      <c r="T2893"/>
      <c r="U2893" s="469" t="str">
        <f t="shared" si="1286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1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8.34</v>
      </c>
      <c r="H2894" s="407">
        <f t="shared" si="1344"/>
        <v>1.2</v>
      </c>
      <c r="I2894" s="407">
        <f t="shared" si="1279"/>
        <v>10.039999999999999</v>
      </c>
      <c r="J2894" s="407">
        <f t="shared" si="1280"/>
        <v>10.149999999403953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10.54</v>
      </c>
      <c r="N2894" s="410">
        <f t="shared" si="1283"/>
        <v>10.649999999403953</v>
      </c>
      <c r="O2894" s="411"/>
      <c r="P2894" s="485">
        <f t="shared" ca="1" si="1284"/>
        <v>1.5575231481480836</v>
      </c>
      <c r="Q2894" s="484">
        <f t="shared" ca="1" si="1285"/>
        <v>1.5576967592591946</v>
      </c>
      <c r="R2894" s="486">
        <v>0.10999999940395355</v>
      </c>
      <c r="S2894" s="486"/>
      <c r="T2894"/>
      <c r="U2894" s="469" t="str">
        <f t="shared" si="1286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1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8.34</v>
      </c>
      <c r="H2895" s="407">
        <f t="shared" si="1345"/>
        <v>1.2</v>
      </c>
      <c r="I2895" s="407">
        <f t="shared" si="1279"/>
        <v>10.039999999999999</v>
      </c>
      <c r="J2895" s="407">
        <f t="shared" si="1280"/>
        <v>10.149999999403953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10.54</v>
      </c>
      <c r="N2895" s="410">
        <f t="shared" si="1283"/>
        <v>10.649999999403953</v>
      </c>
      <c r="O2895" s="411"/>
      <c r="P2895" s="485">
        <f t="shared" ca="1" si="1284"/>
        <v>1.5579861111110465</v>
      </c>
      <c r="Q2895" s="484">
        <f t="shared" ca="1" si="1285"/>
        <v>1.5581597222221575</v>
      </c>
      <c r="R2895" s="486">
        <v>0.10999999940395355</v>
      </c>
      <c r="S2895" s="486"/>
      <c r="T2895"/>
      <c r="U2895" s="469" t="str">
        <f t="shared" si="1286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1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8.34</v>
      </c>
      <c r="H2896" s="407">
        <f t="shared" si="1346"/>
        <v>1.2</v>
      </c>
      <c r="I2896" s="407">
        <f t="shared" si="1279"/>
        <v>10.039999999999999</v>
      </c>
      <c r="J2896" s="407">
        <f t="shared" si="1280"/>
        <v>10.149999999403953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10.54</v>
      </c>
      <c r="N2896" s="410">
        <f t="shared" si="1283"/>
        <v>10.649999999403953</v>
      </c>
      <c r="O2896" s="411"/>
      <c r="P2896" s="485">
        <f t="shared" ca="1" si="1284"/>
        <v>1.558402777777713</v>
      </c>
      <c r="Q2896" s="484">
        <f t="shared" ca="1" si="1285"/>
        <v>1.55856481481475</v>
      </c>
      <c r="R2896" s="486">
        <v>0.10999999940395355</v>
      </c>
      <c r="S2896" s="486"/>
      <c r="T2896"/>
      <c r="U2896" s="469" t="str">
        <f t="shared" si="1286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1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8.34</v>
      </c>
      <c r="H2897" s="407">
        <f t="shared" si="1347"/>
        <v>1.2</v>
      </c>
      <c r="I2897" s="407">
        <f t="shared" si="1279"/>
        <v>10.039999999999999</v>
      </c>
      <c r="J2897" s="407">
        <f t="shared" si="1280"/>
        <v>10.149999999403953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10.54</v>
      </c>
      <c r="N2897" s="410">
        <f t="shared" si="1283"/>
        <v>10.649999999403953</v>
      </c>
      <c r="O2897" s="411"/>
      <c r="P2897" s="485">
        <f t="shared" ca="1" si="1284"/>
        <v>1.5588078703703054</v>
      </c>
      <c r="Q2897" s="484">
        <f t="shared" ca="1" si="1285"/>
        <v>1.5589814814814165</v>
      </c>
      <c r="R2897" s="486">
        <v>0.10999999940395355</v>
      </c>
      <c r="S2897" s="486"/>
      <c r="T2897"/>
      <c r="U2897" s="469" t="str">
        <f t="shared" si="1286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1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8.34</v>
      </c>
      <c r="H2898" s="407">
        <f t="shared" si="1348"/>
        <v>1.2</v>
      </c>
      <c r="I2898" s="407">
        <f t="shared" si="1279"/>
        <v>10.039999999999999</v>
      </c>
      <c r="J2898" s="407">
        <f t="shared" si="1280"/>
        <v>10.149999999403953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10.54</v>
      </c>
      <c r="N2898" s="410">
        <f t="shared" si="1283"/>
        <v>10.649999999403953</v>
      </c>
      <c r="O2898" s="411"/>
      <c r="P2898" s="485">
        <f t="shared" ca="1" si="1284"/>
        <v>1.5592708333332683</v>
      </c>
      <c r="Q2898" s="484">
        <f t="shared" ca="1" si="1285"/>
        <v>1.5594328703703053</v>
      </c>
      <c r="R2898" s="486">
        <v>0.10999999940395355</v>
      </c>
      <c r="S2898" s="486"/>
      <c r="T2898"/>
      <c r="U2898" s="469" t="str">
        <f t="shared" si="1286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1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8.34</v>
      </c>
      <c r="H2899" s="407">
        <f t="shared" si="1349"/>
        <v>1.2</v>
      </c>
      <c r="I2899" s="407">
        <f t="shared" si="1279"/>
        <v>10.039999999999999</v>
      </c>
      <c r="J2899" s="407">
        <f t="shared" si="1280"/>
        <v>10.149999999403953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10.54</v>
      </c>
      <c r="N2899" s="410">
        <f t="shared" si="1283"/>
        <v>10.649999999403953</v>
      </c>
      <c r="O2899" s="411"/>
      <c r="P2899" s="485">
        <f t="shared" ca="1" si="1284"/>
        <v>1.5596759259258608</v>
      </c>
      <c r="Q2899" s="484">
        <f t="shared" ca="1" si="1285"/>
        <v>1.5598495370369718</v>
      </c>
      <c r="R2899" s="486">
        <v>0.10999999940395355</v>
      </c>
      <c r="S2899" s="486"/>
      <c r="T2899"/>
      <c r="U2899" s="469" t="str">
        <f t="shared" si="1286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1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8.34</v>
      </c>
      <c r="H2900" s="407">
        <f t="shared" si="1350"/>
        <v>1.2</v>
      </c>
      <c r="I2900" s="407">
        <f t="shared" si="1279"/>
        <v>10.039999999999999</v>
      </c>
      <c r="J2900" s="407">
        <f t="shared" si="1280"/>
        <v>10.149999999403953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10.54</v>
      </c>
      <c r="N2900" s="410">
        <f t="shared" si="1283"/>
        <v>10.649999999403953</v>
      </c>
      <c r="O2900" s="411"/>
      <c r="P2900" s="485">
        <f t="shared" ca="1" si="1284"/>
        <v>1.5601388888888237</v>
      </c>
      <c r="Q2900" s="484">
        <f t="shared" ca="1" si="1285"/>
        <v>1.5603009259258607</v>
      </c>
      <c r="R2900" s="486">
        <v>0.10999999940395355</v>
      </c>
      <c r="S2900" s="486"/>
      <c r="T2900"/>
      <c r="U2900" s="469" t="str">
        <f t="shared" si="1286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1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8.34</v>
      </c>
      <c r="H2901" s="407">
        <f t="shared" si="1351"/>
        <v>1.2</v>
      </c>
      <c r="I2901" s="407">
        <f t="shared" si="1279"/>
        <v>10.039999999999999</v>
      </c>
      <c r="J2901" s="407">
        <f t="shared" si="1280"/>
        <v>10.149999999403953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10.54</v>
      </c>
      <c r="N2901" s="410">
        <f t="shared" si="1283"/>
        <v>10.649999999403953</v>
      </c>
      <c r="O2901" s="411"/>
      <c r="P2901" s="485">
        <f t="shared" ca="1" si="1284"/>
        <v>1.5605555555554902</v>
      </c>
      <c r="Q2901" s="484">
        <f t="shared" ca="1" si="1285"/>
        <v>1.5607060185184531</v>
      </c>
      <c r="R2901" s="486">
        <v>0.10999999940395355</v>
      </c>
      <c r="S2901" s="486"/>
      <c r="T2901"/>
      <c r="U2901" s="469" t="str">
        <f t="shared" si="1286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1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8.34</v>
      </c>
      <c r="H2902" s="407">
        <f t="shared" si="1352"/>
        <v>1.2</v>
      </c>
      <c r="I2902" s="407">
        <f t="shared" ref="I2902:I2965" si="1353">F2902+G2902</f>
        <v>10.039999999999999</v>
      </c>
      <c r="J2902" s="407">
        <f t="shared" ref="J2902:J2965" si="1354">I2902+R2902</f>
        <v>10.149999999403953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10.54</v>
      </c>
      <c r="N2902" s="410">
        <f t="shared" ref="N2902:N2965" si="1357">J2902+L2902</f>
        <v>10.649999999403953</v>
      </c>
      <c r="O2902" s="411"/>
      <c r="P2902" s="485">
        <f t="shared" ref="P2902:P2965" ca="1" si="1358">Q2901+TIME(0,0,RANDBETWEEN(20,25))</f>
        <v>1.5609374999999346</v>
      </c>
      <c r="Q2902" s="484">
        <f t="shared" ref="Q2902:Q2965" ca="1" si="1359">P2902+TIME(0,0,RANDBETWEEN(12,15))</f>
        <v>1.5610763888888235</v>
      </c>
      <c r="R2902" s="486">
        <v>0.10999999940395355</v>
      </c>
      <c r="S2902" s="486"/>
      <c r="T2902"/>
      <c r="U2902" s="469" t="str">
        <f t="shared" ref="U2902:U2965" si="1360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1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8.34</v>
      </c>
      <c r="H2903" s="407">
        <f t="shared" si="1361"/>
        <v>1.2</v>
      </c>
      <c r="I2903" s="407">
        <f t="shared" si="1353"/>
        <v>10.039999999999999</v>
      </c>
      <c r="J2903" s="407">
        <f t="shared" si="1354"/>
        <v>10.149999999403953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10.54</v>
      </c>
      <c r="N2903" s="410">
        <f t="shared" si="1357"/>
        <v>10.649999999403953</v>
      </c>
      <c r="O2903" s="411"/>
      <c r="P2903" s="485">
        <f t="shared" ca="1" si="1358"/>
        <v>1.5613657407406754</v>
      </c>
      <c r="Q2903" s="484">
        <f t="shared" ca="1" si="1359"/>
        <v>1.5615393518517864</v>
      </c>
      <c r="R2903" s="486">
        <v>0.10999999940395355</v>
      </c>
      <c r="S2903" s="486"/>
      <c r="T2903"/>
      <c r="U2903" s="469" t="str">
        <f t="shared" si="1360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1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8.34</v>
      </c>
      <c r="H2904" s="407">
        <f t="shared" si="1362"/>
        <v>1.2</v>
      </c>
      <c r="I2904" s="407">
        <f t="shared" si="1353"/>
        <v>10.039999999999999</v>
      </c>
      <c r="J2904" s="407">
        <f t="shared" si="1354"/>
        <v>10.149999999403953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10.54</v>
      </c>
      <c r="N2904" s="410">
        <f t="shared" si="1357"/>
        <v>10.649999999403953</v>
      </c>
      <c r="O2904" s="411"/>
      <c r="P2904" s="485">
        <f t="shared" ca="1" si="1358"/>
        <v>1.5618055555554902</v>
      </c>
      <c r="Q2904" s="484">
        <f t="shared" ca="1" si="1359"/>
        <v>1.5619791666666012</v>
      </c>
      <c r="R2904" s="486">
        <v>0.10999999940395355</v>
      </c>
      <c r="S2904" s="486"/>
      <c r="T2904"/>
      <c r="U2904" s="469" t="str">
        <f t="shared" si="1360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1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8.34</v>
      </c>
      <c r="H2905" s="407">
        <f t="shared" si="1363"/>
        <v>1.2</v>
      </c>
      <c r="I2905" s="407">
        <f t="shared" si="1353"/>
        <v>10.039999999999999</v>
      </c>
      <c r="J2905" s="407">
        <f t="shared" si="1354"/>
        <v>10.149999999403953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10.54</v>
      </c>
      <c r="N2905" s="410">
        <f t="shared" si="1357"/>
        <v>10.649999999403953</v>
      </c>
      <c r="O2905" s="411"/>
      <c r="P2905" s="485">
        <f t="shared" ca="1" si="1358"/>
        <v>1.562256944444379</v>
      </c>
      <c r="Q2905" s="484">
        <f t="shared" ca="1" si="1359"/>
        <v>1.56243055555549</v>
      </c>
      <c r="R2905" s="486">
        <v>0.10999999940395355</v>
      </c>
      <c r="S2905" s="486"/>
      <c r="T2905"/>
      <c r="U2905" s="469" t="str">
        <f t="shared" si="1360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1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8.34</v>
      </c>
      <c r="H2906" s="407">
        <f t="shared" si="1364"/>
        <v>1.2</v>
      </c>
      <c r="I2906" s="407">
        <f t="shared" si="1353"/>
        <v>10.039999999999999</v>
      </c>
      <c r="J2906" s="407">
        <f t="shared" si="1354"/>
        <v>10.149999999403953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10.54</v>
      </c>
      <c r="N2906" s="410">
        <f t="shared" si="1357"/>
        <v>10.649999999403953</v>
      </c>
      <c r="O2906" s="411"/>
      <c r="P2906" s="485">
        <f t="shared" ca="1" si="1358"/>
        <v>1.5626967592591938</v>
      </c>
      <c r="Q2906" s="484">
        <f t="shared" ca="1" si="1359"/>
        <v>1.5628587962962308</v>
      </c>
      <c r="R2906" s="486">
        <v>0.10999999940395355</v>
      </c>
      <c r="S2906" s="486"/>
      <c r="T2906"/>
      <c r="U2906" s="469" t="str">
        <f t="shared" si="1360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1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8.34</v>
      </c>
      <c r="H2907" s="407">
        <f t="shared" si="1365"/>
        <v>1.2</v>
      </c>
      <c r="I2907" s="407">
        <f t="shared" si="1353"/>
        <v>10.039999999999999</v>
      </c>
      <c r="J2907" s="407">
        <f t="shared" si="1354"/>
        <v>10.149999999403953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10.54</v>
      </c>
      <c r="N2907" s="410">
        <f t="shared" si="1357"/>
        <v>10.649999999403953</v>
      </c>
      <c r="O2907" s="411"/>
      <c r="P2907" s="485">
        <f t="shared" ca="1" si="1358"/>
        <v>1.5631134259258603</v>
      </c>
      <c r="Q2907" s="484">
        <f t="shared" ca="1" si="1359"/>
        <v>1.5632870370369714</v>
      </c>
      <c r="R2907" s="486">
        <v>0.10999999940395355</v>
      </c>
      <c r="S2907" s="486"/>
      <c r="T2907"/>
      <c r="U2907" s="469" t="str">
        <f t="shared" si="1360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1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8.34</v>
      </c>
      <c r="H2908" s="407">
        <f t="shared" si="1366"/>
        <v>1.2</v>
      </c>
      <c r="I2908" s="407">
        <f t="shared" si="1353"/>
        <v>10.039999999999999</v>
      </c>
      <c r="J2908" s="407">
        <f t="shared" si="1354"/>
        <v>10.149999999403953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10.54</v>
      </c>
      <c r="N2908" s="410">
        <f t="shared" si="1357"/>
        <v>10.649999999403953</v>
      </c>
      <c r="O2908" s="411"/>
      <c r="P2908" s="485">
        <f t="shared" ca="1" si="1358"/>
        <v>1.5635648148147492</v>
      </c>
      <c r="Q2908" s="484">
        <f t="shared" ca="1" si="1359"/>
        <v>1.5637152777777121</v>
      </c>
      <c r="R2908" s="486">
        <v>0.10999999940395355</v>
      </c>
      <c r="S2908" s="486"/>
      <c r="T2908"/>
      <c r="U2908" s="469" t="str">
        <f t="shared" si="1360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1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8.34</v>
      </c>
      <c r="H2909" s="407">
        <f t="shared" si="1367"/>
        <v>1.2</v>
      </c>
      <c r="I2909" s="407">
        <f t="shared" si="1353"/>
        <v>10.039999999999999</v>
      </c>
      <c r="J2909" s="407">
        <f t="shared" si="1354"/>
        <v>10.149999999403953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10.54</v>
      </c>
      <c r="N2909" s="410">
        <f t="shared" si="1357"/>
        <v>10.649999999403953</v>
      </c>
      <c r="O2909" s="411"/>
      <c r="P2909" s="485">
        <f t="shared" ca="1" si="1358"/>
        <v>1.5639583333332676</v>
      </c>
      <c r="Q2909" s="484">
        <f t="shared" ca="1" si="1359"/>
        <v>1.5641203703703046</v>
      </c>
      <c r="R2909" s="486">
        <v>0.10999999940395355</v>
      </c>
      <c r="S2909" s="486"/>
      <c r="T2909"/>
      <c r="U2909" s="469" t="str">
        <f t="shared" si="1360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1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8.34</v>
      </c>
      <c r="H2910" s="407">
        <f t="shared" si="1368"/>
        <v>1.2</v>
      </c>
      <c r="I2910" s="407">
        <f t="shared" si="1353"/>
        <v>10.039999999999999</v>
      </c>
      <c r="J2910" s="407">
        <f t="shared" si="1354"/>
        <v>10.149999999403953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10.54</v>
      </c>
      <c r="N2910" s="410">
        <f t="shared" si="1357"/>
        <v>10.649999999403953</v>
      </c>
      <c r="O2910" s="411"/>
      <c r="P2910" s="485">
        <f t="shared" ca="1" si="1358"/>
        <v>1.5643981481480824</v>
      </c>
      <c r="Q2910" s="484">
        <f t="shared" ca="1" si="1359"/>
        <v>1.5645370370369713</v>
      </c>
      <c r="R2910" s="486">
        <v>0.10999999940395355</v>
      </c>
      <c r="S2910" s="486"/>
      <c r="T2910"/>
      <c r="U2910" s="469" t="str">
        <f t="shared" si="1360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1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8.34</v>
      </c>
      <c r="H2911" s="407">
        <f t="shared" si="1369"/>
        <v>1.2</v>
      </c>
      <c r="I2911" s="407">
        <f t="shared" si="1353"/>
        <v>10.039999999999999</v>
      </c>
      <c r="J2911" s="407">
        <f t="shared" si="1354"/>
        <v>10.149999999403953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10.54</v>
      </c>
      <c r="N2911" s="410">
        <f t="shared" si="1357"/>
        <v>10.649999999403953</v>
      </c>
      <c r="O2911" s="411"/>
      <c r="P2911" s="485">
        <f t="shared" ca="1" si="1358"/>
        <v>1.5647800925925268</v>
      </c>
      <c r="Q2911" s="484">
        <f t="shared" ca="1" si="1359"/>
        <v>1.5649421296295638</v>
      </c>
      <c r="R2911" s="486">
        <v>0.10999999940395355</v>
      </c>
      <c r="S2911" s="486"/>
      <c r="T2911"/>
      <c r="U2911" s="469" t="str">
        <f t="shared" si="1360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1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8.34</v>
      </c>
      <c r="H2912" s="407">
        <f t="shared" si="1370"/>
        <v>1.2</v>
      </c>
      <c r="I2912" s="407">
        <f t="shared" si="1353"/>
        <v>10.039999999999999</v>
      </c>
      <c r="J2912" s="407">
        <f t="shared" si="1354"/>
        <v>10.149999999403953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10.54</v>
      </c>
      <c r="N2912" s="410">
        <f t="shared" si="1357"/>
        <v>10.649999999403953</v>
      </c>
      <c r="O2912" s="411"/>
      <c r="P2912" s="485">
        <f t="shared" ca="1" si="1358"/>
        <v>1.5651967592591933</v>
      </c>
      <c r="Q2912" s="484">
        <f t="shared" ca="1" si="1359"/>
        <v>1.5653587962962303</v>
      </c>
      <c r="R2912" s="486">
        <v>0.10999999940395355</v>
      </c>
      <c r="S2912" s="486"/>
      <c r="T2912"/>
      <c r="U2912" s="469" t="str">
        <f t="shared" si="1360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1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8.34</v>
      </c>
      <c r="H2913" s="407">
        <f t="shared" si="1371"/>
        <v>1.2</v>
      </c>
      <c r="I2913" s="407">
        <f t="shared" si="1353"/>
        <v>10.039999999999999</v>
      </c>
      <c r="J2913" s="407">
        <f t="shared" si="1354"/>
        <v>10.149999999403953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10.54</v>
      </c>
      <c r="N2913" s="410">
        <f t="shared" si="1357"/>
        <v>10.649999999403953</v>
      </c>
      <c r="O2913" s="411"/>
      <c r="P2913" s="485">
        <f t="shared" ca="1" si="1358"/>
        <v>1.5656481481480822</v>
      </c>
      <c r="Q2913" s="484">
        <f t="shared" ca="1" si="1359"/>
        <v>1.5658217592591932</v>
      </c>
      <c r="R2913" s="486">
        <v>0.10999999940395355</v>
      </c>
      <c r="S2913" s="486"/>
      <c r="T2913"/>
      <c r="U2913" s="469" t="str">
        <f t="shared" si="1360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1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8.34</v>
      </c>
      <c r="H2914" s="407">
        <f t="shared" si="1373"/>
        <v>1.2</v>
      </c>
      <c r="I2914" s="407">
        <f t="shared" si="1353"/>
        <v>10.039999999999999</v>
      </c>
      <c r="J2914" s="407">
        <f t="shared" si="1354"/>
        <v>10.149999999403953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10.54</v>
      </c>
      <c r="N2914" s="410">
        <f t="shared" si="1357"/>
        <v>10.649999999403953</v>
      </c>
      <c r="O2914" s="411"/>
      <c r="P2914" s="485">
        <f t="shared" ca="1" si="1358"/>
        <v>1.5660763888888227</v>
      </c>
      <c r="Q2914" s="484">
        <f t="shared" ca="1" si="1359"/>
        <v>1.5662152777777116</v>
      </c>
      <c r="R2914" s="486">
        <v>0.10999999940395355</v>
      </c>
      <c r="S2914" s="486"/>
      <c r="T2914"/>
      <c r="U2914" s="469" t="str">
        <f t="shared" si="1360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1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8.34</v>
      </c>
      <c r="H2915" s="407">
        <f t="shared" si="1375"/>
        <v>1.2</v>
      </c>
      <c r="I2915" s="407">
        <f t="shared" si="1353"/>
        <v>10.039999999999999</v>
      </c>
      <c r="J2915" s="407">
        <f t="shared" si="1354"/>
        <v>10.149999999403953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10.54</v>
      </c>
      <c r="N2915" s="410">
        <f t="shared" si="1357"/>
        <v>10.649999999403953</v>
      </c>
      <c r="O2915" s="411"/>
      <c r="P2915" s="485">
        <f t="shared" ca="1" si="1358"/>
        <v>1.5664930555554895</v>
      </c>
      <c r="Q2915" s="484">
        <f t="shared" ca="1" si="1359"/>
        <v>1.5666550925925264</v>
      </c>
      <c r="R2915" s="486">
        <v>0.10999999940395355</v>
      </c>
      <c r="S2915" s="486"/>
      <c r="T2915"/>
      <c r="U2915" s="469" t="str">
        <f t="shared" si="1360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1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8.34</v>
      </c>
      <c r="H2916" s="407">
        <f t="shared" si="1376"/>
        <v>1.2</v>
      </c>
      <c r="I2916" s="407">
        <f t="shared" si="1353"/>
        <v>10.039999999999999</v>
      </c>
      <c r="J2916" s="407">
        <f t="shared" si="1354"/>
        <v>10.149999999403953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10.54</v>
      </c>
      <c r="N2916" s="410">
        <f t="shared" si="1357"/>
        <v>10.649999999403953</v>
      </c>
      <c r="O2916" s="411"/>
      <c r="P2916" s="485">
        <f t="shared" ca="1" si="1358"/>
        <v>1.5669444444443783</v>
      </c>
      <c r="Q2916" s="484">
        <f t="shared" ca="1" si="1359"/>
        <v>1.5671064814814153</v>
      </c>
      <c r="R2916" s="486">
        <v>0.10999999940395355</v>
      </c>
      <c r="S2916" s="486"/>
      <c r="T2916"/>
      <c r="U2916" s="469" t="str">
        <f t="shared" si="1360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1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8.34</v>
      </c>
      <c r="H2917" s="407">
        <f t="shared" si="1377"/>
        <v>1.2</v>
      </c>
      <c r="I2917" s="407">
        <f t="shared" si="1353"/>
        <v>10.039999999999999</v>
      </c>
      <c r="J2917" s="407">
        <f t="shared" si="1354"/>
        <v>10.149999999403953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10.54</v>
      </c>
      <c r="N2917" s="410">
        <f t="shared" si="1357"/>
        <v>10.649999999403953</v>
      </c>
      <c r="O2917" s="411"/>
      <c r="P2917" s="485">
        <f t="shared" ca="1" si="1358"/>
        <v>1.5673842592591931</v>
      </c>
      <c r="Q2917" s="484">
        <f t="shared" ca="1" si="1359"/>
        <v>1.5675347222221561</v>
      </c>
      <c r="R2917" s="486">
        <v>0.10999999940395355</v>
      </c>
      <c r="S2917" s="486"/>
      <c r="T2917"/>
      <c r="U2917" s="469" t="str">
        <f t="shared" si="1360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1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8.34</v>
      </c>
      <c r="H2918" s="407">
        <f t="shared" si="1378"/>
        <v>1.2</v>
      </c>
      <c r="I2918" s="407">
        <f t="shared" si="1353"/>
        <v>10.039999999999999</v>
      </c>
      <c r="J2918" s="407">
        <f t="shared" si="1354"/>
        <v>10.149999999403953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10.54</v>
      </c>
      <c r="N2918" s="410">
        <f t="shared" si="1357"/>
        <v>10.649999999403953</v>
      </c>
      <c r="O2918" s="411"/>
      <c r="P2918" s="485">
        <f t="shared" ca="1" si="1358"/>
        <v>1.5677893518517856</v>
      </c>
      <c r="Q2918" s="484">
        <f t="shared" ca="1" si="1359"/>
        <v>1.5679513888888226</v>
      </c>
      <c r="R2918" s="486">
        <v>0.10999999940395355</v>
      </c>
      <c r="S2918" s="486"/>
      <c r="T2918"/>
      <c r="U2918" s="469" t="str">
        <f t="shared" si="1360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1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8.34</v>
      </c>
      <c r="H2919" s="407">
        <f t="shared" si="1379"/>
        <v>1.2</v>
      </c>
      <c r="I2919" s="407">
        <f t="shared" si="1353"/>
        <v>10.039999999999999</v>
      </c>
      <c r="J2919" s="407">
        <f t="shared" si="1354"/>
        <v>10.149999999403953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10.54</v>
      </c>
      <c r="N2919" s="410">
        <f t="shared" si="1357"/>
        <v>10.649999999403953</v>
      </c>
      <c r="O2919" s="411"/>
      <c r="P2919" s="485">
        <f t="shared" ca="1" si="1358"/>
        <v>1.5681944444443781</v>
      </c>
      <c r="Q2919" s="484">
        <f t="shared" ca="1" si="1359"/>
        <v>1.568344907407341</v>
      </c>
      <c r="R2919" s="486">
        <v>0.10999999940395355</v>
      </c>
      <c r="S2919" s="486"/>
      <c r="T2919"/>
      <c r="U2919" s="469" t="str">
        <f t="shared" si="1360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1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8.34</v>
      </c>
      <c r="H2920" s="407">
        <f t="shared" si="1380"/>
        <v>1.2</v>
      </c>
      <c r="I2920" s="407">
        <f t="shared" si="1353"/>
        <v>10.039999999999999</v>
      </c>
      <c r="J2920" s="407">
        <f t="shared" si="1354"/>
        <v>10.149999999403953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10.54</v>
      </c>
      <c r="N2920" s="410">
        <f t="shared" si="1357"/>
        <v>10.649999999403953</v>
      </c>
      <c r="O2920" s="411"/>
      <c r="P2920" s="485">
        <f t="shared" ca="1" si="1358"/>
        <v>1.5686342592591929</v>
      </c>
      <c r="Q2920" s="484">
        <f t="shared" ca="1" si="1359"/>
        <v>1.5687731481480818</v>
      </c>
      <c r="R2920" s="486">
        <v>0.10999999940395355</v>
      </c>
      <c r="S2920" s="486"/>
      <c r="T2920"/>
      <c r="U2920" s="469" t="str">
        <f t="shared" si="1360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1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8.34</v>
      </c>
      <c r="H2921" s="407">
        <f t="shared" si="1381"/>
        <v>1.2</v>
      </c>
      <c r="I2921" s="407">
        <f t="shared" si="1353"/>
        <v>10.039999999999999</v>
      </c>
      <c r="J2921" s="407">
        <f t="shared" si="1354"/>
        <v>10.149999999403953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10.54</v>
      </c>
      <c r="N2921" s="410">
        <f t="shared" si="1357"/>
        <v>10.649999999403953</v>
      </c>
      <c r="O2921" s="411"/>
      <c r="P2921" s="485">
        <f t="shared" ca="1" si="1358"/>
        <v>1.5690509259258596</v>
      </c>
      <c r="Q2921" s="484">
        <f t="shared" ca="1" si="1359"/>
        <v>1.5692013888888225</v>
      </c>
      <c r="R2921" s="486">
        <v>0.10999999940395355</v>
      </c>
      <c r="S2921" s="486"/>
      <c r="T2921"/>
      <c r="U2921" s="469" t="str">
        <f t="shared" si="1360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1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8.34</v>
      </c>
      <c r="H2922" s="407">
        <f t="shared" si="1382"/>
        <v>1.2</v>
      </c>
      <c r="I2922" s="407">
        <f t="shared" si="1353"/>
        <v>10.039999999999999</v>
      </c>
      <c r="J2922" s="407">
        <f t="shared" si="1354"/>
        <v>10.149999999403953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10.54</v>
      </c>
      <c r="N2922" s="410">
        <f t="shared" si="1357"/>
        <v>10.649999999403953</v>
      </c>
      <c r="O2922" s="411"/>
      <c r="P2922" s="485">
        <f t="shared" ca="1" si="1358"/>
        <v>1.5694675925925263</v>
      </c>
      <c r="Q2922" s="484">
        <f t="shared" ca="1" si="1359"/>
        <v>1.5696296296295633</v>
      </c>
      <c r="R2922" s="486">
        <v>0.10999999940395355</v>
      </c>
      <c r="S2922" s="486"/>
      <c r="T2922"/>
      <c r="U2922" s="469" t="str">
        <f t="shared" si="1360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1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8.34</v>
      </c>
      <c r="H2923" s="407">
        <f t="shared" si="1383"/>
        <v>1.2</v>
      </c>
      <c r="I2923" s="407">
        <f t="shared" si="1353"/>
        <v>10.039999999999999</v>
      </c>
      <c r="J2923" s="407">
        <f t="shared" si="1354"/>
        <v>10.149999999403953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10.54</v>
      </c>
      <c r="N2923" s="410">
        <f t="shared" si="1357"/>
        <v>10.649999999403953</v>
      </c>
      <c r="O2923" s="411"/>
      <c r="P2923" s="485">
        <f t="shared" ca="1" si="1358"/>
        <v>1.5699189814814152</v>
      </c>
      <c r="Q2923" s="484">
        <f t="shared" ca="1" si="1359"/>
        <v>1.5700810185184522</v>
      </c>
      <c r="R2923" s="486">
        <v>0.10999999940395355</v>
      </c>
      <c r="S2923" s="486"/>
      <c r="T2923"/>
      <c r="U2923" s="469" t="str">
        <f t="shared" si="1360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1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8.34</v>
      </c>
      <c r="H2924" s="407">
        <f t="shared" si="1384"/>
        <v>1.2</v>
      </c>
      <c r="I2924" s="407">
        <f t="shared" si="1353"/>
        <v>10.039999999999999</v>
      </c>
      <c r="J2924" s="407">
        <f t="shared" si="1354"/>
        <v>10.149999999403953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10.54</v>
      </c>
      <c r="N2924" s="410">
        <f t="shared" si="1357"/>
        <v>10.649999999403953</v>
      </c>
      <c r="O2924" s="411"/>
      <c r="P2924" s="485">
        <f t="shared" ca="1" si="1358"/>
        <v>1.5703472222221559</v>
      </c>
      <c r="Q2924" s="484">
        <f t="shared" ca="1" si="1359"/>
        <v>1.5704976851851189</v>
      </c>
      <c r="R2924" s="486">
        <v>0.10999999940395355</v>
      </c>
      <c r="S2924" s="486"/>
      <c r="T2924"/>
      <c r="U2924" s="469" t="str">
        <f t="shared" si="1360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1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8.34</v>
      </c>
      <c r="H2925" s="407">
        <f t="shared" si="1385"/>
        <v>1.2</v>
      </c>
      <c r="I2925" s="407">
        <f t="shared" si="1353"/>
        <v>10.039999999999999</v>
      </c>
      <c r="J2925" s="407">
        <f t="shared" si="1354"/>
        <v>10.149999999403953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10.54</v>
      </c>
      <c r="N2925" s="410">
        <f t="shared" si="1357"/>
        <v>10.649999999403953</v>
      </c>
      <c r="O2925" s="411"/>
      <c r="P2925" s="485">
        <f t="shared" ca="1" si="1358"/>
        <v>1.5707291666666003</v>
      </c>
      <c r="Q2925" s="484">
        <f t="shared" ca="1" si="1359"/>
        <v>1.5708912037036373</v>
      </c>
      <c r="R2925" s="486">
        <v>0.10999999940395355</v>
      </c>
      <c r="S2925" s="486"/>
      <c r="T2925"/>
      <c r="U2925" s="469" t="str">
        <f t="shared" si="1360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1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8.34</v>
      </c>
      <c r="H2926" s="407">
        <f t="shared" si="1386"/>
        <v>1.2</v>
      </c>
      <c r="I2926" s="407">
        <f t="shared" si="1353"/>
        <v>10.039999999999999</v>
      </c>
      <c r="J2926" s="407">
        <f t="shared" si="1354"/>
        <v>10.149999999403953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10.54</v>
      </c>
      <c r="N2926" s="410">
        <f t="shared" si="1357"/>
        <v>10.649999999403953</v>
      </c>
      <c r="O2926" s="411"/>
      <c r="P2926" s="485">
        <f t="shared" ca="1" si="1358"/>
        <v>1.5711689814814152</v>
      </c>
      <c r="Q2926" s="484">
        <f t="shared" ca="1" si="1359"/>
        <v>1.5713425925925262</v>
      </c>
      <c r="R2926" s="486">
        <v>0.10999999940395355</v>
      </c>
      <c r="S2926" s="486"/>
      <c r="T2926"/>
      <c r="U2926" s="469" t="str">
        <f t="shared" si="1360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1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8.34</v>
      </c>
      <c r="H2927" s="407">
        <f t="shared" si="1387"/>
        <v>1.2</v>
      </c>
      <c r="I2927" s="407">
        <f t="shared" si="1353"/>
        <v>10.039999999999999</v>
      </c>
      <c r="J2927" s="407">
        <f t="shared" si="1354"/>
        <v>10.149999999403953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10.54</v>
      </c>
      <c r="N2927" s="410">
        <f t="shared" si="1357"/>
        <v>10.649999999403953</v>
      </c>
      <c r="O2927" s="411"/>
      <c r="P2927" s="485">
        <f t="shared" ca="1" si="1358"/>
        <v>1.5715856481480817</v>
      </c>
      <c r="Q2927" s="484">
        <f t="shared" ca="1" si="1359"/>
        <v>1.5717361111110446</v>
      </c>
      <c r="R2927" s="486">
        <v>0.10999999940395355</v>
      </c>
      <c r="S2927" s="486"/>
      <c r="T2927"/>
      <c r="U2927" s="469" t="str">
        <f t="shared" si="1360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1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8.34</v>
      </c>
      <c r="H2928" s="407">
        <f t="shared" si="1388"/>
        <v>1.2</v>
      </c>
      <c r="I2928" s="407">
        <f t="shared" si="1353"/>
        <v>10.039999999999999</v>
      </c>
      <c r="J2928" s="407">
        <f t="shared" si="1354"/>
        <v>10.149999999403953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10.54</v>
      </c>
      <c r="N2928" s="410">
        <f t="shared" si="1357"/>
        <v>10.649999999403953</v>
      </c>
      <c r="O2928" s="411"/>
      <c r="P2928" s="485">
        <f t="shared" ca="1" si="1358"/>
        <v>1.5720023148147484</v>
      </c>
      <c r="Q2928" s="484">
        <f t="shared" ca="1" si="1359"/>
        <v>1.5721759259258594</v>
      </c>
      <c r="R2928" s="486">
        <v>0.10999999940395355</v>
      </c>
      <c r="S2928" s="486"/>
      <c r="T2928"/>
      <c r="U2928" s="469" t="str">
        <f t="shared" si="1360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1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8.34</v>
      </c>
      <c r="H2929" s="407">
        <f t="shared" si="1389"/>
        <v>1.2</v>
      </c>
      <c r="I2929" s="407">
        <f t="shared" si="1353"/>
        <v>10.039999999999999</v>
      </c>
      <c r="J2929" s="407">
        <f t="shared" si="1354"/>
        <v>10.149999999403953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10.54</v>
      </c>
      <c r="N2929" s="410">
        <f t="shared" si="1357"/>
        <v>10.649999999403953</v>
      </c>
      <c r="O2929" s="411"/>
      <c r="P2929" s="485">
        <f t="shared" ca="1" si="1358"/>
        <v>1.5724652777777113</v>
      </c>
      <c r="Q2929" s="484">
        <f t="shared" ca="1" si="1359"/>
        <v>1.5726157407406742</v>
      </c>
      <c r="R2929" s="486">
        <v>0.10999999940395355</v>
      </c>
      <c r="S2929" s="486"/>
      <c r="T2929"/>
      <c r="U2929" s="469" t="str">
        <f t="shared" si="1360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1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8.34</v>
      </c>
      <c r="H2930" s="407">
        <f t="shared" si="1390"/>
        <v>1.2</v>
      </c>
      <c r="I2930" s="407">
        <f t="shared" si="1353"/>
        <v>10.039999999999999</v>
      </c>
      <c r="J2930" s="407">
        <f t="shared" si="1354"/>
        <v>10.149999999403953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10.54</v>
      </c>
      <c r="N2930" s="410">
        <f t="shared" si="1357"/>
        <v>10.649999999403953</v>
      </c>
      <c r="O2930" s="411"/>
      <c r="P2930" s="485">
        <f t="shared" ca="1" si="1358"/>
        <v>1.572893518518452</v>
      </c>
      <c r="Q2930" s="484">
        <f t="shared" ca="1" si="1359"/>
        <v>1.573055555555489</v>
      </c>
      <c r="R2930" s="486">
        <v>0.10999999940395355</v>
      </c>
      <c r="S2930" s="486"/>
      <c r="T2930"/>
      <c r="U2930" s="469" t="str">
        <f t="shared" si="1360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1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8.34</v>
      </c>
      <c r="H2931" s="407">
        <f t="shared" si="1391"/>
        <v>1.2</v>
      </c>
      <c r="I2931" s="407">
        <f t="shared" si="1353"/>
        <v>10.039999999999999</v>
      </c>
      <c r="J2931" s="407">
        <f t="shared" si="1354"/>
        <v>10.149999999403953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10.54</v>
      </c>
      <c r="N2931" s="410">
        <f t="shared" si="1357"/>
        <v>10.649999999403953</v>
      </c>
      <c r="O2931" s="411"/>
      <c r="P2931" s="485">
        <f t="shared" ca="1" si="1358"/>
        <v>1.5733333333332669</v>
      </c>
      <c r="Q2931" s="484">
        <f t="shared" ca="1" si="1359"/>
        <v>1.5734953703703038</v>
      </c>
      <c r="R2931" s="486">
        <v>0.10999999940395355</v>
      </c>
      <c r="S2931" s="486"/>
      <c r="T2931"/>
      <c r="U2931" s="469" t="str">
        <f t="shared" si="1360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1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8.34</v>
      </c>
      <c r="H2932" s="407">
        <f t="shared" si="1392"/>
        <v>1.2</v>
      </c>
      <c r="I2932" s="407">
        <f t="shared" si="1353"/>
        <v>10.039999999999999</v>
      </c>
      <c r="J2932" s="407">
        <f t="shared" si="1354"/>
        <v>10.149999999403953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10.54</v>
      </c>
      <c r="N2932" s="410">
        <f t="shared" si="1357"/>
        <v>10.649999999403953</v>
      </c>
      <c r="O2932" s="411"/>
      <c r="P2932" s="485">
        <f t="shared" ca="1" si="1358"/>
        <v>1.5737847222221557</v>
      </c>
      <c r="Q2932" s="484">
        <f t="shared" ca="1" si="1359"/>
        <v>1.5739236111110446</v>
      </c>
      <c r="R2932" s="486">
        <v>0.10999999940395355</v>
      </c>
      <c r="S2932" s="486"/>
      <c r="T2932"/>
      <c r="U2932" s="469" t="str">
        <f t="shared" si="1360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1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8.34</v>
      </c>
      <c r="H2933" s="407">
        <f t="shared" si="1393"/>
        <v>1.2</v>
      </c>
      <c r="I2933" s="407">
        <f t="shared" si="1353"/>
        <v>10.039999999999999</v>
      </c>
      <c r="J2933" s="407">
        <f t="shared" si="1354"/>
        <v>10.149999999403953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10.54</v>
      </c>
      <c r="N2933" s="410">
        <f t="shared" si="1357"/>
        <v>10.649999999403953</v>
      </c>
      <c r="O2933" s="411"/>
      <c r="P2933" s="485">
        <f t="shared" ca="1" si="1358"/>
        <v>1.5741898148147484</v>
      </c>
      <c r="Q2933" s="484">
        <f t="shared" ca="1" si="1359"/>
        <v>1.5743518518517854</v>
      </c>
      <c r="R2933" s="486">
        <v>0.10999999940395355</v>
      </c>
      <c r="S2933" s="486"/>
      <c r="T2933"/>
      <c r="U2933" s="469" t="str">
        <f t="shared" si="1360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1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8.34</v>
      </c>
      <c r="H2934" s="407">
        <f t="shared" si="1394"/>
        <v>1.2</v>
      </c>
      <c r="I2934" s="407">
        <f t="shared" si="1353"/>
        <v>10.039999999999999</v>
      </c>
      <c r="J2934" s="407">
        <f t="shared" si="1354"/>
        <v>10.149999999403953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10.54</v>
      </c>
      <c r="N2934" s="410">
        <f t="shared" si="1357"/>
        <v>10.649999999403953</v>
      </c>
      <c r="O2934" s="411"/>
      <c r="P2934" s="485">
        <f t="shared" ca="1" si="1358"/>
        <v>1.5746412037036372</v>
      </c>
      <c r="Q2934" s="484">
        <f t="shared" ca="1" si="1359"/>
        <v>1.5748148148147483</v>
      </c>
      <c r="R2934" s="486">
        <v>0.10999999940395355</v>
      </c>
      <c r="S2934" s="486"/>
      <c r="T2934"/>
      <c r="U2934" s="469" t="str">
        <f t="shared" si="1360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1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8.34</v>
      </c>
      <c r="H2935" s="407">
        <f t="shared" si="1395"/>
        <v>1.2</v>
      </c>
      <c r="I2935" s="407">
        <f t="shared" si="1353"/>
        <v>10.039999999999999</v>
      </c>
      <c r="J2935" s="407">
        <f t="shared" si="1354"/>
        <v>10.149999999403953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10.54</v>
      </c>
      <c r="N2935" s="410">
        <f t="shared" si="1357"/>
        <v>10.649999999403953</v>
      </c>
      <c r="O2935" s="411"/>
      <c r="P2935" s="485">
        <f t="shared" ca="1" si="1358"/>
        <v>1.5750462962962297</v>
      </c>
      <c r="Q2935" s="484">
        <f t="shared" ca="1" si="1359"/>
        <v>1.5752083333332667</v>
      </c>
      <c r="R2935" s="486">
        <v>0.10999999940395355</v>
      </c>
      <c r="S2935" s="486"/>
      <c r="T2935"/>
      <c r="U2935" s="469" t="str">
        <f t="shared" si="1360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1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8.34</v>
      </c>
      <c r="H2936" s="407">
        <f t="shared" si="1396"/>
        <v>1.2</v>
      </c>
      <c r="I2936" s="407">
        <f t="shared" si="1353"/>
        <v>10.039999999999999</v>
      </c>
      <c r="J2936" s="407">
        <f t="shared" si="1354"/>
        <v>10.149999999403953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10.54</v>
      </c>
      <c r="N2936" s="410">
        <f t="shared" si="1357"/>
        <v>10.649999999403953</v>
      </c>
      <c r="O2936" s="411"/>
      <c r="P2936" s="485">
        <f t="shared" ca="1" si="1358"/>
        <v>1.5754745370369705</v>
      </c>
      <c r="Q2936" s="484">
        <f t="shared" ca="1" si="1359"/>
        <v>1.5756481481480815</v>
      </c>
      <c r="R2936" s="486">
        <v>0.10999999940395355</v>
      </c>
      <c r="S2936" s="486"/>
      <c r="T2936"/>
      <c r="U2936" s="469" t="str">
        <f t="shared" si="1360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1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8.34</v>
      </c>
      <c r="H2937" s="407">
        <f t="shared" si="1397"/>
        <v>1.2</v>
      </c>
      <c r="I2937" s="407">
        <f t="shared" si="1353"/>
        <v>10.039999999999999</v>
      </c>
      <c r="J2937" s="407">
        <f t="shared" si="1354"/>
        <v>10.149999999403953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10.54</v>
      </c>
      <c r="N2937" s="410">
        <f t="shared" si="1357"/>
        <v>10.649999999403953</v>
      </c>
      <c r="O2937" s="411"/>
      <c r="P2937" s="485">
        <f t="shared" ca="1" si="1358"/>
        <v>1.5759143518517853</v>
      </c>
      <c r="Q2937" s="484">
        <f t="shared" ca="1" si="1359"/>
        <v>1.5760648148147482</v>
      </c>
      <c r="R2937" s="486">
        <v>0.10999999940395355</v>
      </c>
      <c r="S2937" s="486"/>
      <c r="T2937"/>
      <c r="U2937" s="469" t="str">
        <f t="shared" si="1360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1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8.34</v>
      </c>
      <c r="H2938" s="407">
        <f t="shared" si="1398"/>
        <v>1.2</v>
      </c>
      <c r="I2938" s="407">
        <f t="shared" si="1353"/>
        <v>10.039999999999999</v>
      </c>
      <c r="J2938" s="407">
        <f t="shared" si="1354"/>
        <v>10.149999999403953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10.54</v>
      </c>
      <c r="N2938" s="410">
        <f t="shared" si="1357"/>
        <v>10.649999999403953</v>
      </c>
      <c r="O2938" s="411"/>
      <c r="P2938" s="485">
        <f t="shared" ca="1" si="1358"/>
        <v>1.5762962962962297</v>
      </c>
      <c r="Q2938" s="484">
        <f t="shared" ca="1" si="1359"/>
        <v>1.5764351851851186</v>
      </c>
      <c r="R2938" s="486">
        <v>0.10999999940395355</v>
      </c>
      <c r="S2938" s="486"/>
      <c r="T2938"/>
      <c r="U2938" s="469" t="str">
        <f t="shared" si="1360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1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8.34</v>
      </c>
      <c r="H2939" s="407">
        <f t="shared" si="1399"/>
        <v>1.2</v>
      </c>
      <c r="I2939" s="407">
        <f t="shared" si="1353"/>
        <v>10.039999999999999</v>
      </c>
      <c r="J2939" s="407">
        <f t="shared" si="1354"/>
        <v>10.149999999403953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10.54</v>
      </c>
      <c r="N2939" s="410">
        <f t="shared" si="1357"/>
        <v>10.649999999403953</v>
      </c>
      <c r="O2939" s="411"/>
      <c r="P2939" s="485">
        <f t="shared" ca="1" si="1358"/>
        <v>1.5767013888888224</v>
      </c>
      <c r="Q2939" s="484">
        <f t="shared" ca="1" si="1359"/>
        <v>1.5768634259258594</v>
      </c>
      <c r="R2939" s="486">
        <v>0.10999999940395355</v>
      </c>
      <c r="S2939" s="486"/>
      <c r="T2939"/>
      <c r="U2939" s="469" t="str">
        <f t="shared" si="1360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1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8.34</v>
      </c>
      <c r="H2940" s="407">
        <f t="shared" si="1400"/>
        <v>1.2</v>
      </c>
      <c r="I2940" s="407">
        <f t="shared" si="1353"/>
        <v>10.039999999999999</v>
      </c>
      <c r="J2940" s="407">
        <f t="shared" si="1354"/>
        <v>10.149999999403953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10.54</v>
      </c>
      <c r="N2940" s="410">
        <f t="shared" si="1357"/>
        <v>10.649999999403953</v>
      </c>
      <c r="O2940" s="411"/>
      <c r="P2940" s="485">
        <f t="shared" ca="1" si="1358"/>
        <v>1.5771064814814149</v>
      </c>
      <c r="Q2940" s="484">
        <f t="shared" ca="1" si="1359"/>
        <v>1.5772453703703038</v>
      </c>
      <c r="R2940" s="486">
        <v>0.10999999940395355</v>
      </c>
      <c r="S2940" s="486"/>
      <c r="T2940"/>
      <c r="U2940" s="469" t="str">
        <f t="shared" si="1360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1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8.34</v>
      </c>
      <c r="H2941" s="407">
        <f t="shared" si="1401"/>
        <v>1.2</v>
      </c>
      <c r="I2941" s="407">
        <f t="shared" si="1353"/>
        <v>10.039999999999999</v>
      </c>
      <c r="J2941" s="407">
        <f t="shared" si="1354"/>
        <v>10.149999999403953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10.54</v>
      </c>
      <c r="N2941" s="410">
        <f t="shared" si="1357"/>
        <v>10.649999999403953</v>
      </c>
      <c r="O2941" s="411"/>
      <c r="P2941" s="485">
        <f t="shared" ca="1" si="1358"/>
        <v>1.5775115740740075</v>
      </c>
      <c r="Q2941" s="484">
        <f t="shared" ca="1" si="1359"/>
        <v>1.5776620370369705</v>
      </c>
      <c r="R2941" s="486">
        <v>0.10999999940395355</v>
      </c>
      <c r="S2941" s="486"/>
      <c r="T2941"/>
      <c r="U2941" s="469" t="str">
        <f t="shared" si="1360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1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8.34</v>
      </c>
      <c r="H2942" s="407">
        <f t="shared" si="1402"/>
        <v>1.2</v>
      </c>
      <c r="I2942" s="407">
        <f t="shared" si="1353"/>
        <v>10.039999999999999</v>
      </c>
      <c r="J2942" s="407">
        <f t="shared" si="1354"/>
        <v>10.149999999403953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10.54</v>
      </c>
      <c r="N2942" s="410">
        <f t="shared" si="1357"/>
        <v>10.649999999403953</v>
      </c>
      <c r="O2942" s="411"/>
      <c r="P2942" s="485">
        <f t="shared" ca="1" si="1358"/>
        <v>1.577905092592526</v>
      </c>
      <c r="Q2942" s="484">
        <f t="shared" ca="1" si="1359"/>
        <v>1.578078703703637</v>
      </c>
      <c r="R2942" s="486">
        <v>0.10999999940395355</v>
      </c>
      <c r="S2942" s="486"/>
      <c r="T2942"/>
      <c r="U2942" s="469" t="str">
        <f t="shared" si="1360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1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8.34</v>
      </c>
      <c r="H2943" s="407">
        <f t="shared" si="1403"/>
        <v>1.2</v>
      </c>
      <c r="I2943" s="407">
        <f t="shared" si="1353"/>
        <v>10.039999999999999</v>
      </c>
      <c r="J2943" s="407">
        <f t="shared" si="1354"/>
        <v>10.149999999403953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10.54</v>
      </c>
      <c r="N2943" s="410">
        <f t="shared" si="1357"/>
        <v>10.649999999403953</v>
      </c>
      <c r="O2943" s="411"/>
      <c r="P2943" s="485">
        <f t="shared" ca="1" si="1358"/>
        <v>1.5783101851851185</v>
      </c>
      <c r="Q2943" s="484">
        <f t="shared" ca="1" si="1359"/>
        <v>1.5784490740740074</v>
      </c>
      <c r="R2943" s="486">
        <v>0.10999999940395355</v>
      </c>
      <c r="S2943" s="486"/>
      <c r="T2943"/>
      <c r="U2943" s="469" t="str">
        <f t="shared" si="1360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1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8.34</v>
      </c>
      <c r="H2944" s="407">
        <f t="shared" si="1404"/>
        <v>1.2</v>
      </c>
      <c r="I2944" s="407">
        <f t="shared" si="1353"/>
        <v>10.039999999999999</v>
      </c>
      <c r="J2944" s="407">
        <f t="shared" si="1354"/>
        <v>10.149999999403953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10.54</v>
      </c>
      <c r="N2944" s="410">
        <f t="shared" si="1357"/>
        <v>10.649999999403953</v>
      </c>
      <c r="O2944" s="411"/>
      <c r="P2944" s="485">
        <f t="shared" ca="1" si="1358"/>
        <v>1.5787152777777111</v>
      </c>
      <c r="Q2944" s="484">
        <f t="shared" ca="1" si="1359"/>
        <v>1.5788657407406741</v>
      </c>
      <c r="R2944" s="486">
        <v>0.10999999940395355</v>
      </c>
      <c r="S2944" s="486"/>
      <c r="T2944"/>
      <c r="U2944" s="469" t="str">
        <f t="shared" si="1360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1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8.34</v>
      </c>
      <c r="H2945" s="407">
        <f t="shared" si="1405"/>
        <v>1.2</v>
      </c>
      <c r="I2945" s="407">
        <f t="shared" si="1353"/>
        <v>10.039999999999999</v>
      </c>
      <c r="J2945" s="407">
        <f t="shared" si="1354"/>
        <v>10.149999999403953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10.54</v>
      </c>
      <c r="N2945" s="410">
        <f t="shared" si="1357"/>
        <v>10.649999999403953</v>
      </c>
      <c r="O2945" s="411"/>
      <c r="P2945" s="485">
        <f t="shared" ca="1" si="1358"/>
        <v>1.579155092592526</v>
      </c>
      <c r="Q2945" s="484">
        <f t="shared" ca="1" si="1359"/>
        <v>1.5792939814814149</v>
      </c>
      <c r="R2945" s="486">
        <v>0.10999999940395355</v>
      </c>
      <c r="S2945" s="486"/>
      <c r="T2945"/>
      <c r="U2945" s="469" t="str">
        <f t="shared" si="1360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1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8.34</v>
      </c>
      <c r="H2946" s="407">
        <f t="shared" si="1406"/>
        <v>1.2</v>
      </c>
      <c r="I2946" s="407">
        <f t="shared" si="1353"/>
        <v>10.039999999999999</v>
      </c>
      <c r="J2946" s="407">
        <f t="shared" si="1354"/>
        <v>10.149999999403953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10.54</v>
      </c>
      <c r="N2946" s="410">
        <f t="shared" si="1357"/>
        <v>10.649999999403953</v>
      </c>
      <c r="O2946" s="411"/>
      <c r="P2946" s="485">
        <f t="shared" ca="1" si="1358"/>
        <v>1.5795717592591927</v>
      </c>
      <c r="Q2946" s="484">
        <f t="shared" ca="1" si="1359"/>
        <v>1.5797453703703037</v>
      </c>
      <c r="R2946" s="486">
        <v>0.10999999940395355</v>
      </c>
      <c r="S2946" s="486"/>
      <c r="T2946"/>
      <c r="U2946" s="469" t="str">
        <f t="shared" si="1360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1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8.34</v>
      </c>
      <c r="H2947" s="407">
        <f t="shared" si="1407"/>
        <v>1.2</v>
      </c>
      <c r="I2947" s="407">
        <f t="shared" si="1353"/>
        <v>10.039999999999999</v>
      </c>
      <c r="J2947" s="407">
        <f t="shared" si="1354"/>
        <v>10.149999999403953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10.54</v>
      </c>
      <c r="N2947" s="410">
        <f t="shared" si="1357"/>
        <v>10.649999999403953</v>
      </c>
      <c r="O2947" s="411"/>
      <c r="P2947" s="485">
        <f t="shared" ca="1" si="1358"/>
        <v>1.5800231481480815</v>
      </c>
      <c r="Q2947" s="484">
        <f t="shared" ca="1" si="1359"/>
        <v>1.5801620370369704</v>
      </c>
      <c r="R2947" s="486">
        <v>0.10999999940395355</v>
      </c>
      <c r="S2947" s="486"/>
      <c r="T2947"/>
      <c r="U2947" s="469" t="str">
        <f t="shared" si="1360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1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8.34</v>
      </c>
      <c r="H2948" s="407">
        <f t="shared" si="1408"/>
        <v>1.2</v>
      </c>
      <c r="I2948" s="407">
        <f t="shared" si="1353"/>
        <v>10.039999999999999</v>
      </c>
      <c r="J2948" s="407">
        <f t="shared" si="1354"/>
        <v>10.149999999403953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10.54</v>
      </c>
      <c r="N2948" s="410">
        <f t="shared" si="1357"/>
        <v>10.649999999403953</v>
      </c>
      <c r="O2948" s="411"/>
      <c r="P2948" s="485">
        <f t="shared" ca="1" si="1358"/>
        <v>1.5804513888888223</v>
      </c>
      <c r="Q2948" s="484">
        <f t="shared" ca="1" si="1359"/>
        <v>1.5805902777777112</v>
      </c>
      <c r="R2948" s="486">
        <v>0.10999999940395355</v>
      </c>
      <c r="S2948" s="486"/>
      <c r="T2948"/>
      <c r="U2948" s="469" t="str">
        <f t="shared" si="1360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1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8.34</v>
      </c>
      <c r="H2949" s="407">
        <f t="shared" si="1409"/>
        <v>1.2</v>
      </c>
      <c r="I2949" s="407">
        <f t="shared" si="1353"/>
        <v>10.039999999999999</v>
      </c>
      <c r="J2949" s="407">
        <f t="shared" si="1354"/>
        <v>10.149999999403953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10.54</v>
      </c>
      <c r="N2949" s="410">
        <f t="shared" si="1357"/>
        <v>10.649999999403953</v>
      </c>
      <c r="O2949" s="411"/>
      <c r="P2949" s="485">
        <f t="shared" ca="1" si="1358"/>
        <v>1.5808796296295631</v>
      </c>
      <c r="Q2949" s="484">
        <f t="shared" ca="1" si="1359"/>
        <v>1.5810532407406741</v>
      </c>
      <c r="R2949" s="486">
        <v>0.10999999940395355</v>
      </c>
      <c r="S2949" s="486"/>
      <c r="T2949"/>
      <c r="U2949" s="469" t="str">
        <f t="shared" si="1360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1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8.34</v>
      </c>
      <c r="H2950" s="407">
        <f t="shared" si="1410"/>
        <v>1.2</v>
      </c>
      <c r="I2950" s="407">
        <f t="shared" si="1353"/>
        <v>10.039999999999999</v>
      </c>
      <c r="J2950" s="407">
        <f t="shared" si="1354"/>
        <v>10.149999999403953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10.54</v>
      </c>
      <c r="N2950" s="410">
        <f t="shared" si="1357"/>
        <v>10.649999999403953</v>
      </c>
      <c r="O2950" s="411"/>
      <c r="P2950" s="485">
        <f t="shared" ca="1" si="1358"/>
        <v>1.5812962962962296</v>
      </c>
      <c r="Q2950" s="484">
        <f t="shared" ca="1" si="1359"/>
        <v>1.5814699074073406</v>
      </c>
      <c r="R2950" s="486">
        <v>0.10999999940395355</v>
      </c>
      <c r="S2950" s="486"/>
      <c r="T2950"/>
      <c r="U2950" s="469" t="str">
        <f t="shared" si="1360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1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8.34</v>
      </c>
      <c r="H2951" s="407">
        <f t="shared" si="1411"/>
        <v>1.2</v>
      </c>
      <c r="I2951" s="407">
        <f t="shared" si="1353"/>
        <v>10.039999999999999</v>
      </c>
      <c r="J2951" s="407">
        <f t="shared" si="1354"/>
        <v>10.149999999403953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10.54</v>
      </c>
      <c r="N2951" s="410">
        <f t="shared" si="1357"/>
        <v>10.649999999403953</v>
      </c>
      <c r="O2951" s="411"/>
      <c r="P2951" s="485">
        <f t="shared" ca="1" si="1358"/>
        <v>1.5817361111110444</v>
      </c>
      <c r="Q2951" s="484">
        <f t="shared" ca="1" si="1359"/>
        <v>1.5819097222221554</v>
      </c>
      <c r="R2951" s="486">
        <v>0.10999999940395355</v>
      </c>
      <c r="S2951" s="486"/>
      <c r="T2951"/>
      <c r="U2951" s="469" t="str">
        <f t="shared" si="1360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1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8.34</v>
      </c>
      <c r="H2952" s="407">
        <f t="shared" si="1412"/>
        <v>1.2</v>
      </c>
      <c r="I2952" s="407">
        <f t="shared" si="1353"/>
        <v>10.039999999999999</v>
      </c>
      <c r="J2952" s="407">
        <f t="shared" si="1354"/>
        <v>10.149999999403953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10.54</v>
      </c>
      <c r="N2952" s="410">
        <f t="shared" si="1357"/>
        <v>10.649999999403953</v>
      </c>
      <c r="O2952" s="411"/>
      <c r="P2952" s="485">
        <f t="shared" ca="1" si="1358"/>
        <v>1.5821527777777109</v>
      </c>
      <c r="Q2952" s="484">
        <f t="shared" ca="1" si="1359"/>
        <v>1.5823263888888219</v>
      </c>
      <c r="R2952" s="486">
        <v>0.10999999940395355</v>
      </c>
      <c r="S2952" s="486"/>
      <c r="T2952"/>
      <c r="U2952" s="469" t="str">
        <f t="shared" si="1360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1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8.34</v>
      </c>
      <c r="H2953" s="407">
        <f t="shared" si="1413"/>
        <v>1.2</v>
      </c>
      <c r="I2953" s="407">
        <f t="shared" si="1353"/>
        <v>10.039999999999999</v>
      </c>
      <c r="J2953" s="407">
        <f t="shared" si="1354"/>
        <v>10.149999999403953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10.54</v>
      </c>
      <c r="N2953" s="410">
        <f t="shared" si="1357"/>
        <v>10.649999999403953</v>
      </c>
      <c r="O2953" s="411"/>
      <c r="P2953" s="485">
        <f t="shared" ca="1" si="1358"/>
        <v>1.5825810185184515</v>
      </c>
      <c r="Q2953" s="484">
        <f t="shared" ca="1" si="1359"/>
        <v>1.5827546296295625</v>
      </c>
      <c r="R2953" s="486">
        <v>0.10999999940395355</v>
      </c>
      <c r="S2953" s="486"/>
      <c r="T2953"/>
      <c r="U2953" s="469" t="str">
        <f t="shared" si="1360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1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8.34</v>
      </c>
      <c r="H2954" s="407">
        <f t="shared" si="1414"/>
        <v>1.2</v>
      </c>
      <c r="I2954" s="407">
        <f t="shared" si="1353"/>
        <v>10.039999999999999</v>
      </c>
      <c r="J2954" s="407">
        <f t="shared" si="1354"/>
        <v>10.149999999403953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10.54</v>
      </c>
      <c r="N2954" s="410">
        <f t="shared" si="1357"/>
        <v>10.649999999403953</v>
      </c>
      <c r="O2954" s="411"/>
      <c r="P2954" s="485">
        <f t="shared" ca="1" si="1358"/>
        <v>1.5830439814814143</v>
      </c>
      <c r="Q2954" s="484">
        <f t="shared" ca="1" si="1359"/>
        <v>1.5832060185184513</v>
      </c>
      <c r="R2954" s="486">
        <v>0.10999999940395355</v>
      </c>
      <c r="S2954" s="486"/>
      <c r="T2954"/>
      <c r="U2954" s="469" t="str">
        <f t="shared" si="1360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1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8.34</v>
      </c>
      <c r="H2955" s="407">
        <f t="shared" si="1415"/>
        <v>1.2</v>
      </c>
      <c r="I2955" s="407">
        <f t="shared" si="1353"/>
        <v>10.039999999999999</v>
      </c>
      <c r="J2955" s="407">
        <f t="shared" si="1354"/>
        <v>10.149999999403953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10.54</v>
      </c>
      <c r="N2955" s="410">
        <f t="shared" si="1357"/>
        <v>10.649999999403953</v>
      </c>
      <c r="O2955" s="411"/>
      <c r="P2955" s="485">
        <f t="shared" ca="1" si="1358"/>
        <v>1.5834722222221551</v>
      </c>
      <c r="Q2955" s="484">
        <f t="shared" ca="1" si="1359"/>
        <v>1.5836342592591921</v>
      </c>
      <c r="R2955" s="486">
        <v>0.10999999940395355</v>
      </c>
      <c r="S2955" s="486"/>
      <c r="T2955"/>
      <c r="U2955" s="469" t="str">
        <f t="shared" si="1360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1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8.34</v>
      </c>
      <c r="H2956" s="407">
        <f t="shared" si="1416"/>
        <v>1.2</v>
      </c>
      <c r="I2956" s="407">
        <f t="shared" si="1353"/>
        <v>10.039999999999999</v>
      </c>
      <c r="J2956" s="407">
        <f t="shared" si="1354"/>
        <v>10.149999999403953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10.54</v>
      </c>
      <c r="N2956" s="410">
        <f t="shared" si="1357"/>
        <v>10.649999999403953</v>
      </c>
      <c r="O2956" s="411"/>
      <c r="P2956" s="485">
        <f t="shared" ca="1" si="1358"/>
        <v>1.5838888888888216</v>
      </c>
      <c r="Q2956" s="484">
        <f t="shared" ca="1" si="1359"/>
        <v>1.5840624999999326</v>
      </c>
      <c r="R2956" s="486">
        <v>0.10999999940395355</v>
      </c>
      <c r="S2956" s="486"/>
      <c r="T2956"/>
      <c r="U2956" s="469" t="str">
        <f t="shared" si="1360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1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8.34</v>
      </c>
      <c r="H2957" s="407">
        <f t="shared" si="1417"/>
        <v>1.2</v>
      </c>
      <c r="I2957" s="407">
        <f t="shared" si="1353"/>
        <v>10.039999999999999</v>
      </c>
      <c r="J2957" s="407">
        <f t="shared" si="1354"/>
        <v>10.149999999403953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10.54</v>
      </c>
      <c r="N2957" s="410">
        <f t="shared" si="1357"/>
        <v>10.649999999403953</v>
      </c>
      <c r="O2957" s="411"/>
      <c r="P2957" s="485">
        <f t="shared" ca="1" si="1358"/>
        <v>1.5842939814814141</v>
      </c>
      <c r="Q2957" s="484">
        <f t="shared" ca="1" si="1359"/>
        <v>1.584432870370303</v>
      </c>
      <c r="R2957" s="486">
        <v>0.10999999940395355</v>
      </c>
      <c r="S2957" s="486"/>
      <c r="T2957"/>
      <c r="U2957" s="469" t="str">
        <f t="shared" si="1360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1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8.34</v>
      </c>
      <c r="H2958" s="407">
        <f t="shared" si="1418"/>
        <v>1.2</v>
      </c>
      <c r="I2958" s="407">
        <f t="shared" si="1353"/>
        <v>10.039999999999999</v>
      </c>
      <c r="J2958" s="407">
        <f t="shared" si="1354"/>
        <v>10.149999999403953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10.54</v>
      </c>
      <c r="N2958" s="410">
        <f t="shared" si="1357"/>
        <v>10.649999999403953</v>
      </c>
      <c r="O2958" s="411"/>
      <c r="P2958" s="485">
        <f t="shared" ca="1" si="1358"/>
        <v>1.5846643518517844</v>
      </c>
      <c r="Q2958" s="484">
        <f t="shared" ca="1" si="1359"/>
        <v>1.5848032407406734</v>
      </c>
      <c r="R2958" s="486">
        <v>0.10999999940395355</v>
      </c>
      <c r="S2958" s="486"/>
      <c r="T2958"/>
      <c r="U2958" s="469" t="str">
        <f t="shared" si="1360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1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8.34</v>
      </c>
      <c r="H2959" s="407">
        <f t="shared" si="1419"/>
        <v>1.2</v>
      </c>
      <c r="I2959" s="407">
        <f t="shared" si="1353"/>
        <v>10.039999999999999</v>
      </c>
      <c r="J2959" s="407">
        <f t="shared" si="1354"/>
        <v>10.149999999403953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10.54</v>
      </c>
      <c r="N2959" s="410">
        <f t="shared" si="1357"/>
        <v>10.649999999403953</v>
      </c>
      <c r="O2959" s="411"/>
      <c r="P2959" s="485">
        <f t="shared" ca="1" si="1358"/>
        <v>1.5850810185184512</v>
      </c>
      <c r="Q2959" s="484">
        <f t="shared" ca="1" si="1359"/>
        <v>1.5852314814814141</v>
      </c>
      <c r="R2959" s="486">
        <v>0.10999999940395355</v>
      </c>
      <c r="S2959" s="486"/>
      <c r="T2959"/>
      <c r="U2959" s="469" t="str">
        <f t="shared" si="1360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1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8.34</v>
      </c>
      <c r="H2960" s="407">
        <f t="shared" si="1420"/>
        <v>1.2</v>
      </c>
      <c r="I2960" s="407">
        <f t="shared" si="1353"/>
        <v>10.039999999999999</v>
      </c>
      <c r="J2960" s="407">
        <f t="shared" si="1354"/>
        <v>10.149999999403953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10.54</v>
      </c>
      <c r="N2960" s="410">
        <f t="shared" si="1357"/>
        <v>10.649999999403953</v>
      </c>
      <c r="O2960" s="411"/>
      <c r="P2960" s="485">
        <f t="shared" ca="1" si="1358"/>
        <v>1.5854861111110437</v>
      </c>
      <c r="Q2960" s="484">
        <f t="shared" ca="1" si="1359"/>
        <v>1.5856249999999326</v>
      </c>
      <c r="R2960" s="486">
        <v>0.10999999940395355</v>
      </c>
      <c r="S2960" s="486"/>
      <c r="T2960"/>
      <c r="U2960" s="469" t="str">
        <f t="shared" si="1360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1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8.34</v>
      </c>
      <c r="H2961" s="407">
        <f t="shared" si="1421"/>
        <v>1.2</v>
      </c>
      <c r="I2961" s="407">
        <f t="shared" si="1353"/>
        <v>10.039999999999999</v>
      </c>
      <c r="J2961" s="407">
        <f t="shared" si="1354"/>
        <v>10.149999999403953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10.54</v>
      </c>
      <c r="N2961" s="410">
        <f t="shared" si="1357"/>
        <v>10.649999999403953</v>
      </c>
      <c r="O2961" s="411"/>
      <c r="P2961" s="485">
        <f t="shared" ca="1" si="1358"/>
        <v>1.585868055555488</v>
      </c>
      <c r="Q2961" s="484">
        <f t="shared" ca="1" si="1359"/>
        <v>1.586006944444377</v>
      </c>
      <c r="R2961" s="486">
        <v>0.10999999940395355</v>
      </c>
      <c r="S2961" s="486"/>
      <c r="T2961"/>
      <c r="U2961" s="469" t="str">
        <f t="shared" si="1360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1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8.34</v>
      </c>
      <c r="H2962" s="407">
        <f t="shared" si="1422"/>
        <v>1.2</v>
      </c>
      <c r="I2962" s="407">
        <f t="shared" si="1353"/>
        <v>10.039999999999999</v>
      </c>
      <c r="J2962" s="407">
        <f t="shared" si="1354"/>
        <v>10.149999999403953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10.54</v>
      </c>
      <c r="N2962" s="410">
        <f t="shared" si="1357"/>
        <v>10.649999999403953</v>
      </c>
      <c r="O2962" s="411"/>
      <c r="P2962" s="485">
        <f t="shared" ca="1" si="1358"/>
        <v>1.5862847222221548</v>
      </c>
      <c r="Q2962" s="484">
        <f t="shared" ca="1" si="1359"/>
        <v>1.5864583333332658</v>
      </c>
      <c r="R2962" s="486">
        <v>0.10999999940395355</v>
      </c>
      <c r="S2962" s="486"/>
      <c r="T2962"/>
      <c r="U2962" s="469" t="str">
        <f t="shared" si="1360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1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8.34</v>
      </c>
      <c r="H2963" s="407">
        <f t="shared" si="1423"/>
        <v>1.2</v>
      </c>
      <c r="I2963" s="407">
        <f t="shared" si="1353"/>
        <v>10.039999999999999</v>
      </c>
      <c r="J2963" s="407">
        <f t="shared" si="1354"/>
        <v>10.149999999403953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10.54</v>
      </c>
      <c r="N2963" s="410">
        <f t="shared" si="1357"/>
        <v>10.649999999403953</v>
      </c>
      <c r="O2963" s="411"/>
      <c r="P2963" s="485">
        <f t="shared" ca="1" si="1358"/>
        <v>1.5867129629628953</v>
      </c>
      <c r="Q2963" s="484">
        <f t="shared" ca="1" si="1359"/>
        <v>1.5868749999999323</v>
      </c>
      <c r="R2963" s="486">
        <v>0.10999999940395355</v>
      </c>
      <c r="S2963" s="486"/>
      <c r="T2963"/>
      <c r="U2963" s="469" t="str">
        <f t="shared" si="1360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1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8.34</v>
      </c>
      <c r="H2964" s="407">
        <f t="shared" si="1424"/>
        <v>1.2</v>
      </c>
      <c r="I2964" s="407">
        <f t="shared" si="1353"/>
        <v>10.039999999999999</v>
      </c>
      <c r="J2964" s="407">
        <f t="shared" si="1354"/>
        <v>10.149999999403953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10.54</v>
      </c>
      <c r="N2964" s="410">
        <f t="shared" si="1357"/>
        <v>10.649999999403953</v>
      </c>
      <c r="O2964" s="411"/>
      <c r="P2964" s="485">
        <f t="shared" ca="1" si="1358"/>
        <v>1.5871527777777101</v>
      </c>
      <c r="Q2964" s="484">
        <f t="shared" ca="1" si="1359"/>
        <v>1.5873263888888212</v>
      </c>
      <c r="R2964" s="486">
        <v>0.10999999940395355</v>
      </c>
      <c r="S2964" s="486"/>
      <c r="T2964"/>
      <c r="U2964" s="469" t="str">
        <f t="shared" si="1360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1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8.34</v>
      </c>
      <c r="H2965" s="407">
        <f t="shared" si="1425"/>
        <v>1.2</v>
      </c>
      <c r="I2965" s="407">
        <f t="shared" si="1353"/>
        <v>10.039999999999999</v>
      </c>
      <c r="J2965" s="407">
        <f t="shared" si="1354"/>
        <v>10.149999999403953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10.54</v>
      </c>
      <c r="N2965" s="410">
        <f t="shared" si="1357"/>
        <v>10.649999999403953</v>
      </c>
      <c r="O2965" s="411"/>
      <c r="P2965" s="485">
        <f t="shared" ca="1" si="1358"/>
        <v>1.5875694444443766</v>
      </c>
      <c r="Q2965" s="484">
        <f t="shared" ca="1" si="1359"/>
        <v>1.5877199074073396</v>
      </c>
      <c r="R2965" s="486">
        <v>0.10999999940395355</v>
      </c>
      <c r="S2965" s="486"/>
      <c r="T2965"/>
      <c r="U2965" s="469" t="str">
        <f t="shared" si="1360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1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8.34</v>
      </c>
      <c r="H2966" s="407">
        <f t="shared" si="1426"/>
        <v>1.2</v>
      </c>
      <c r="I2966" s="407">
        <f t="shared" ref="I2966:I3029" si="1427">F2966+G2966</f>
        <v>10.039999999999999</v>
      </c>
      <c r="J2966" s="407">
        <f t="shared" ref="J2966:J3029" si="1428">I2966+R2966</f>
        <v>10.149999999403953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10.54</v>
      </c>
      <c r="N2966" s="410">
        <f t="shared" ref="N2966:N3029" si="1431">J2966+L2966</f>
        <v>10.649999999403953</v>
      </c>
      <c r="O2966" s="411"/>
      <c r="P2966" s="485">
        <f t="shared" ref="P2966:P3029" ca="1" si="1432">Q2965+TIME(0,0,RANDBETWEEN(20,25))</f>
        <v>1.5879629629628951</v>
      </c>
      <c r="Q2966" s="484">
        <f t="shared" ref="Q2966:Q3029" ca="1" si="1433">P2966+TIME(0,0,RANDBETWEEN(12,15))</f>
        <v>1.588101851851784</v>
      </c>
      <c r="R2966" s="486">
        <v>0.10999999940395355</v>
      </c>
      <c r="S2966" s="486"/>
      <c r="T2966"/>
      <c r="U2966" s="469" t="str">
        <f t="shared" ref="U2966:U3029" si="1434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1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8.34</v>
      </c>
      <c r="H2967" s="407">
        <f t="shared" si="1435"/>
        <v>1.2</v>
      </c>
      <c r="I2967" s="407">
        <f t="shared" si="1427"/>
        <v>10.039999999999999</v>
      </c>
      <c r="J2967" s="407">
        <f t="shared" si="1428"/>
        <v>10.149999999403953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10.54</v>
      </c>
      <c r="N2967" s="410">
        <f t="shared" si="1431"/>
        <v>10.649999999403953</v>
      </c>
      <c r="O2967" s="411"/>
      <c r="P2967" s="485">
        <f t="shared" ca="1" si="1432"/>
        <v>1.5883449074073395</v>
      </c>
      <c r="Q2967" s="484">
        <f t="shared" ca="1" si="1433"/>
        <v>1.5884953703703024</v>
      </c>
      <c r="R2967" s="486">
        <v>0.10999999940395355</v>
      </c>
      <c r="S2967" s="486"/>
      <c r="T2967"/>
      <c r="U2967" s="469" t="str">
        <f t="shared" si="1434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1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8.34</v>
      </c>
      <c r="H2968" s="407">
        <f t="shared" si="1436"/>
        <v>1.2</v>
      </c>
      <c r="I2968" s="407">
        <f t="shared" si="1427"/>
        <v>10.039999999999999</v>
      </c>
      <c r="J2968" s="407">
        <f t="shared" si="1428"/>
        <v>10.149999999403953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10.54</v>
      </c>
      <c r="N2968" s="410">
        <f t="shared" si="1431"/>
        <v>10.649999999403953</v>
      </c>
      <c r="O2968" s="411"/>
      <c r="P2968" s="485">
        <f t="shared" ca="1" si="1432"/>
        <v>1.5887384259258579</v>
      </c>
      <c r="Q2968" s="484">
        <f t="shared" ca="1" si="1433"/>
        <v>1.5889120370369689</v>
      </c>
      <c r="R2968" s="486">
        <v>0.10999999940395355</v>
      </c>
      <c r="S2968" s="486"/>
      <c r="T2968"/>
      <c r="U2968" s="469" t="str">
        <f t="shared" si="1434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1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8.34</v>
      </c>
      <c r="H2969" s="407">
        <f t="shared" si="1437"/>
        <v>1.2</v>
      </c>
      <c r="I2969" s="407">
        <f t="shared" si="1427"/>
        <v>10.039999999999999</v>
      </c>
      <c r="J2969" s="407">
        <f t="shared" si="1428"/>
        <v>10.149999999403953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10.54</v>
      </c>
      <c r="N2969" s="410">
        <f t="shared" si="1431"/>
        <v>10.649999999403953</v>
      </c>
      <c r="O2969" s="411"/>
      <c r="P2969" s="485">
        <f t="shared" ca="1" si="1432"/>
        <v>1.5892013888888208</v>
      </c>
      <c r="Q2969" s="484">
        <f t="shared" ca="1" si="1433"/>
        <v>1.5893518518517837</v>
      </c>
      <c r="R2969" s="486">
        <v>0.10999999940395355</v>
      </c>
      <c r="S2969" s="486"/>
      <c r="T2969"/>
      <c r="U2969" s="469" t="str">
        <f t="shared" si="1434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1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8.34</v>
      </c>
      <c r="H2970" s="407">
        <f t="shared" si="1438"/>
        <v>1.2</v>
      </c>
      <c r="I2970" s="407">
        <f t="shared" si="1427"/>
        <v>10.039999999999999</v>
      </c>
      <c r="J2970" s="407">
        <f t="shared" si="1428"/>
        <v>10.149999999403953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10.54</v>
      </c>
      <c r="N2970" s="410">
        <f t="shared" si="1431"/>
        <v>10.649999999403953</v>
      </c>
      <c r="O2970" s="411"/>
      <c r="P2970" s="485">
        <f t="shared" ca="1" si="1432"/>
        <v>1.5896296296295616</v>
      </c>
      <c r="Q2970" s="484">
        <f t="shared" ca="1" si="1433"/>
        <v>1.5898032407406726</v>
      </c>
      <c r="R2970" s="486">
        <v>0.10999999940395355</v>
      </c>
      <c r="S2970" s="486"/>
      <c r="T2970"/>
      <c r="U2970" s="469" t="str">
        <f t="shared" si="1434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1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8.34</v>
      </c>
      <c r="H2971" s="407">
        <f t="shared" si="1439"/>
        <v>1.2</v>
      </c>
      <c r="I2971" s="407">
        <f t="shared" si="1427"/>
        <v>10.039999999999999</v>
      </c>
      <c r="J2971" s="407">
        <f t="shared" si="1428"/>
        <v>10.149999999403953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10.54</v>
      </c>
      <c r="N2971" s="410">
        <f t="shared" si="1431"/>
        <v>10.649999999403953</v>
      </c>
      <c r="O2971" s="411"/>
      <c r="P2971" s="485">
        <f t="shared" ca="1" si="1432"/>
        <v>1.590034722222154</v>
      </c>
      <c r="Q2971" s="484">
        <f t="shared" ca="1" si="1433"/>
        <v>1.5901736111110429</v>
      </c>
      <c r="R2971" s="486">
        <v>0.10999999940395355</v>
      </c>
      <c r="S2971" s="486"/>
      <c r="T2971"/>
      <c r="U2971" s="469" t="str">
        <f t="shared" si="1434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1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8.34</v>
      </c>
      <c r="H2972" s="407">
        <f t="shared" si="1440"/>
        <v>1.2</v>
      </c>
      <c r="I2972" s="407">
        <f t="shared" si="1427"/>
        <v>10.039999999999999</v>
      </c>
      <c r="J2972" s="407">
        <f t="shared" si="1428"/>
        <v>10.149999999403953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10.54</v>
      </c>
      <c r="N2972" s="410">
        <f t="shared" si="1431"/>
        <v>10.649999999403953</v>
      </c>
      <c r="O2972" s="411"/>
      <c r="P2972" s="485">
        <f t="shared" ca="1" si="1432"/>
        <v>1.5904398148147467</v>
      </c>
      <c r="Q2972" s="484">
        <f t="shared" ca="1" si="1433"/>
        <v>1.5905787037036356</v>
      </c>
      <c r="R2972" s="486">
        <v>0.10999999940395355</v>
      </c>
      <c r="S2972" s="486"/>
      <c r="T2972"/>
      <c r="U2972" s="469" t="str">
        <f t="shared" si="1434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1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8.34</v>
      </c>
      <c r="H2973" s="407">
        <f t="shared" si="1441"/>
        <v>1.2</v>
      </c>
      <c r="I2973" s="407">
        <f t="shared" si="1427"/>
        <v>10.039999999999999</v>
      </c>
      <c r="J2973" s="407">
        <f t="shared" si="1428"/>
        <v>10.149999999403953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10.54</v>
      </c>
      <c r="N2973" s="410">
        <f t="shared" si="1431"/>
        <v>10.649999999403953</v>
      </c>
      <c r="O2973" s="411"/>
      <c r="P2973" s="485">
        <f t="shared" ca="1" si="1432"/>
        <v>1.5908449074073394</v>
      </c>
      <c r="Q2973" s="484">
        <f t="shared" ca="1" si="1433"/>
        <v>1.5909837962962283</v>
      </c>
      <c r="R2973" s="486">
        <v>0.10999999940395355</v>
      </c>
      <c r="S2973" s="486"/>
      <c r="T2973"/>
      <c r="U2973" s="469" t="str">
        <f t="shared" si="1434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1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8.34</v>
      </c>
      <c r="H2974" s="407">
        <f t="shared" si="1442"/>
        <v>1.2</v>
      </c>
      <c r="I2974" s="407">
        <f t="shared" si="1427"/>
        <v>10.039999999999999</v>
      </c>
      <c r="J2974" s="407">
        <f t="shared" si="1428"/>
        <v>10.149999999403953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10.54</v>
      </c>
      <c r="N2974" s="410">
        <f t="shared" si="1431"/>
        <v>10.649999999403953</v>
      </c>
      <c r="O2974" s="411"/>
      <c r="P2974" s="485">
        <f t="shared" ca="1" si="1432"/>
        <v>1.5912268518517838</v>
      </c>
      <c r="Q2974" s="484">
        <f t="shared" ca="1" si="1433"/>
        <v>1.5913888888888208</v>
      </c>
      <c r="R2974" s="486">
        <v>0.10999999940395355</v>
      </c>
      <c r="S2974" s="486"/>
      <c r="T2974"/>
      <c r="U2974" s="469" t="str">
        <f t="shared" si="1434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1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8.34</v>
      </c>
      <c r="H2975" s="407">
        <f t="shared" si="1443"/>
        <v>1.2</v>
      </c>
      <c r="I2975" s="407">
        <f t="shared" si="1427"/>
        <v>10.039999999999999</v>
      </c>
      <c r="J2975" s="407">
        <f t="shared" si="1428"/>
        <v>10.149999999403953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10.54</v>
      </c>
      <c r="N2975" s="410">
        <f t="shared" si="1431"/>
        <v>10.649999999403953</v>
      </c>
      <c r="O2975" s="411"/>
      <c r="P2975" s="485">
        <f t="shared" ca="1" si="1432"/>
        <v>1.5916666666665986</v>
      </c>
      <c r="Q2975" s="484">
        <f t="shared" ca="1" si="1433"/>
        <v>1.5918287037036356</v>
      </c>
      <c r="R2975" s="486">
        <v>0.10999999940395355</v>
      </c>
      <c r="S2975" s="486"/>
      <c r="T2975"/>
      <c r="U2975" s="469" t="str">
        <f t="shared" si="1434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1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8.34</v>
      </c>
      <c r="H2976" s="407">
        <f t="shared" si="1444"/>
        <v>1.2</v>
      </c>
      <c r="I2976" s="407">
        <f t="shared" si="1427"/>
        <v>10.039999999999999</v>
      </c>
      <c r="J2976" s="407">
        <f t="shared" si="1428"/>
        <v>10.149999999403953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10.54</v>
      </c>
      <c r="N2976" s="410">
        <f t="shared" si="1431"/>
        <v>10.649999999403953</v>
      </c>
      <c r="O2976" s="411"/>
      <c r="P2976" s="485">
        <f t="shared" ca="1" si="1432"/>
        <v>1.5921064814814134</v>
      </c>
      <c r="Q2976" s="484">
        <f t="shared" ca="1" si="1433"/>
        <v>1.5922453703703023</v>
      </c>
      <c r="R2976" s="486">
        <v>0.10999999940395355</v>
      </c>
      <c r="S2976" s="486"/>
      <c r="T2976"/>
      <c r="U2976" s="469" t="str">
        <f t="shared" si="1434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1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8.34</v>
      </c>
      <c r="H2977" s="407">
        <f t="shared" si="1445"/>
        <v>1.2</v>
      </c>
      <c r="I2977" s="407">
        <f t="shared" si="1427"/>
        <v>10.039999999999999</v>
      </c>
      <c r="J2977" s="407">
        <f t="shared" si="1428"/>
        <v>10.149999999403953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10.54</v>
      </c>
      <c r="N2977" s="410">
        <f t="shared" si="1431"/>
        <v>10.649999999403953</v>
      </c>
      <c r="O2977" s="411"/>
      <c r="P2977" s="485">
        <f t="shared" ca="1" si="1432"/>
        <v>1.5925115740740061</v>
      </c>
      <c r="Q2977" s="484">
        <f t="shared" ca="1" si="1433"/>
        <v>1.5926736111110431</v>
      </c>
      <c r="R2977" s="486">
        <v>0.10999999940395355</v>
      </c>
      <c r="S2977" s="486"/>
      <c r="T2977"/>
      <c r="U2977" s="469" t="str">
        <f t="shared" si="1434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1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8.34</v>
      </c>
      <c r="H2978" s="407">
        <f t="shared" si="1447"/>
        <v>1.2</v>
      </c>
      <c r="I2978" s="407">
        <f t="shared" si="1427"/>
        <v>10.039999999999999</v>
      </c>
      <c r="J2978" s="407">
        <f t="shared" si="1428"/>
        <v>10.149999999403953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10.54</v>
      </c>
      <c r="N2978" s="410">
        <f t="shared" si="1431"/>
        <v>10.649999999403953</v>
      </c>
      <c r="O2978" s="411"/>
      <c r="P2978" s="485">
        <f t="shared" ca="1" si="1432"/>
        <v>1.592962962962895</v>
      </c>
      <c r="Q2978" s="484">
        <f t="shared" ca="1" si="1433"/>
        <v>1.5931018518517839</v>
      </c>
      <c r="R2978" s="486">
        <v>0.10999999940395355</v>
      </c>
      <c r="S2978" s="486"/>
      <c r="T2978"/>
      <c r="U2978" s="469" t="str">
        <f t="shared" si="1434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1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8.34</v>
      </c>
      <c r="H2979" s="407">
        <f t="shared" si="1449"/>
        <v>1.2</v>
      </c>
      <c r="I2979" s="407">
        <f t="shared" si="1427"/>
        <v>10.039999999999999</v>
      </c>
      <c r="J2979" s="407">
        <f t="shared" si="1428"/>
        <v>10.149999999403953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10.54</v>
      </c>
      <c r="N2979" s="410">
        <f t="shared" si="1431"/>
        <v>10.649999999403953</v>
      </c>
      <c r="O2979" s="411"/>
      <c r="P2979" s="485">
        <f t="shared" ca="1" si="1432"/>
        <v>1.5933333333332653</v>
      </c>
      <c r="Q2979" s="484">
        <f t="shared" ca="1" si="1433"/>
        <v>1.5934722222221542</v>
      </c>
      <c r="R2979" s="486">
        <v>0.10999999940395355</v>
      </c>
      <c r="S2979" s="486"/>
      <c r="T2979"/>
      <c r="U2979" s="469" t="str">
        <f t="shared" si="1434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1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8.34</v>
      </c>
      <c r="H2980" s="407">
        <f t="shared" si="1450"/>
        <v>1.2</v>
      </c>
      <c r="I2980" s="407">
        <f t="shared" si="1427"/>
        <v>10.039999999999999</v>
      </c>
      <c r="J2980" s="407">
        <f t="shared" si="1428"/>
        <v>10.149999999403953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10.54</v>
      </c>
      <c r="N2980" s="410">
        <f t="shared" si="1431"/>
        <v>10.649999999403953</v>
      </c>
      <c r="O2980" s="411"/>
      <c r="P2980" s="485">
        <f t="shared" ca="1" si="1432"/>
        <v>1.5937268518517838</v>
      </c>
      <c r="Q2980" s="484">
        <f t="shared" ca="1" si="1433"/>
        <v>1.5938888888888207</v>
      </c>
      <c r="R2980" s="486">
        <v>0.10999999940395355</v>
      </c>
      <c r="S2980" s="486"/>
      <c r="T2980"/>
      <c r="U2980" s="469" t="str">
        <f t="shared" si="1434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1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8.34</v>
      </c>
      <c r="H2981" s="407">
        <f t="shared" si="1451"/>
        <v>1.2</v>
      </c>
      <c r="I2981" s="407">
        <f t="shared" si="1427"/>
        <v>10.039999999999999</v>
      </c>
      <c r="J2981" s="407">
        <f t="shared" si="1428"/>
        <v>10.149999999403953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10.54</v>
      </c>
      <c r="N2981" s="410">
        <f t="shared" si="1431"/>
        <v>10.649999999403953</v>
      </c>
      <c r="O2981" s="411"/>
      <c r="P2981" s="485">
        <f t="shared" ca="1" si="1432"/>
        <v>1.5941550925925245</v>
      </c>
      <c r="Q2981" s="484">
        <f t="shared" ca="1" si="1433"/>
        <v>1.5942939814814134</v>
      </c>
      <c r="R2981" s="486">
        <v>0.10999999940395355</v>
      </c>
      <c r="S2981" s="486"/>
      <c r="T2981"/>
      <c r="U2981" s="469" t="str">
        <f t="shared" si="1434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1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8.34</v>
      </c>
      <c r="H2982" s="407">
        <f t="shared" si="1452"/>
        <v>1.2</v>
      </c>
      <c r="I2982" s="407">
        <f t="shared" si="1427"/>
        <v>10.039999999999999</v>
      </c>
      <c r="J2982" s="407">
        <f t="shared" si="1428"/>
        <v>10.149999999403953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10.54</v>
      </c>
      <c r="N2982" s="410">
        <f t="shared" si="1431"/>
        <v>10.649999999403953</v>
      </c>
      <c r="O2982" s="411"/>
      <c r="P2982" s="485">
        <f t="shared" ca="1" si="1432"/>
        <v>1.594548611111043</v>
      </c>
      <c r="Q2982" s="484">
        <f t="shared" ca="1" si="1433"/>
        <v>1.594722222222154</v>
      </c>
      <c r="R2982" s="486">
        <v>0.10999999940395355</v>
      </c>
      <c r="S2982" s="486"/>
      <c r="T2982"/>
      <c r="U2982" s="469" t="str">
        <f t="shared" si="1434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1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8.34</v>
      </c>
      <c r="H2983" s="407">
        <f t="shared" si="1453"/>
        <v>1.2</v>
      </c>
      <c r="I2983" s="407">
        <f t="shared" si="1427"/>
        <v>10.039999999999999</v>
      </c>
      <c r="J2983" s="407">
        <f t="shared" si="1428"/>
        <v>10.149999999403953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10.54</v>
      </c>
      <c r="N2983" s="410">
        <f t="shared" si="1431"/>
        <v>10.649999999403953</v>
      </c>
      <c r="O2983" s="411"/>
      <c r="P2983" s="485">
        <f t="shared" ca="1" si="1432"/>
        <v>1.5949999999999318</v>
      </c>
      <c r="Q2983" s="484">
        <f t="shared" ca="1" si="1433"/>
        <v>1.5951388888888207</v>
      </c>
      <c r="R2983" s="486">
        <v>0.10999999940395355</v>
      </c>
      <c r="S2983" s="486"/>
      <c r="T2983"/>
      <c r="U2983" s="469" t="str">
        <f t="shared" si="1434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1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8.34</v>
      </c>
      <c r="H2984" s="407">
        <f t="shared" si="1454"/>
        <v>1.2</v>
      </c>
      <c r="I2984" s="407">
        <f t="shared" si="1427"/>
        <v>10.039999999999999</v>
      </c>
      <c r="J2984" s="407">
        <f t="shared" si="1428"/>
        <v>10.149999999403953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10.54</v>
      </c>
      <c r="N2984" s="410">
        <f t="shared" si="1431"/>
        <v>10.649999999403953</v>
      </c>
      <c r="O2984" s="411"/>
      <c r="P2984" s="485">
        <f t="shared" ca="1" si="1432"/>
        <v>1.5954050925925245</v>
      </c>
      <c r="Q2984" s="484">
        <f t="shared" ca="1" si="1433"/>
        <v>1.5955555555554874</v>
      </c>
      <c r="R2984" s="486">
        <v>0.10999999940395355</v>
      </c>
      <c r="S2984" s="486"/>
      <c r="T2984"/>
      <c r="U2984" s="469" t="str">
        <f t="shared" si="1434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1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8.34</v>
      </c>
      <c r="H2985" s="407">
        <f t="shared" si="1455"/>
        <v>1.2</v>
      </c>
      <c r="I2985" s="407">
        <f t="shared" si="1427"/>
        <v>10.039999999999999</v>
      </c>
      <c r="J2985" s="407">
        <f t="shared" si="1428"/>
        <v>10.149999999403953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10.54</v>
      </c>
      <c r="N2985" s="410">
        <f t="shared" si="1431"/>
        <v>10.649999999403953</v>
      </c>
      <c r="O2985" s="411"/>
      <c r="P2985" s="485">
        <f t="shared" ca="1" si="1432"/>
        <v>1.5957986111110429</v>
      </c>
      <c r="Q2985" s="484">
        <f t="shared" ca="1" si="1433"/>
        <v>1.5959606481480799</v>
      </c>
      <c r="R2985" s="486">
        <v>0.10999999940395355</v>
      </c>
      <c r="S2985" s="486"/>
      <c r="T2985"/>
      <c r="U2985" s="469" t="str">
        <f t="shared" si="1434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1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8.34</v>
      </c>
      <c r="H2986" s="407">
        <f t="shared" si="1456"/>
        <v>1.2</v>
      </c>
      <c r="I2986" s="407">
        <f t="shared" si="1427"/>
        <v>10.039999999999999</v>
      </c>
      <c r="J2986" s="407">
        <f t="shared" si="1428"/>
        <v>10.149999999403953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10.54</v>
      </c>
      <c r="N2986" s="410">
        <f t="shared" si="1431"/>
        <v>10.649999999403953</v>
      </c>
      <c r="O2986" s="411"/>
      <c r="P2986" s="485">
        <f t="shared" ca="1" si="1432"/>
        <v>1.5962152777777094</v>
      </c>
      <c r="Q2986" s="484">
        <f t="shared" ca="1" si="1433"/>
        <v>1.5963541666665984</v>
      </c>
      <c r="R2986" s="486">
        <v>0.10999999940395355</v>
      </c>
      <c r="S2986" s="486"/>
      <c r="T2986"/>
      <c r="U2986" s="469" t="str">
        <f t="shared" si="1434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1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8.34</v>
      </c>
      <c r="H2987" s="407">
        <f t="shared" si="1457"/>
        <v>1.2</v>
      </c>
      <c r="I2987" s="407">
        <f t="shared" si="1427"/>
        <v>10.039999999999999</v>
      </c>
      <c r="J2987" s="407">
        <f t="shared" si="1428"/>
        <v>10.149999999403953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10.54</v>
      </c>
      <c r="N2987" s="410">
        <f t="shared" si="1431"/>
        <v>10.649999999403953</v>
      </c>
      <c r="O2987" s="411"/>
      <c r="P2987" s="485">
        <f t="shared" ca="1" si="1432"/>
        <v>1.5965856481480798</v>
      </c>
      <c r="Q2987" s="484">
        <f t="shared" ca="1" si="1433"/>
        <v>1.5967476851851168</v>
      </c>
      <c r="R2987" s="486">
        <v>0.10999999940395355</v>
      </c>
      <c r="S2987" s="486"/>
      <c r="T2987"/>
      <c r="U2987" s="469" t="str">
        <f t="shared" si="1434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1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8.34</v>
      </c>
      <c r="H2988" s="407">
        <f t="shared" si="1458"/>
        <v>1.2</v>
      </c>
      <c r="I2988" s="407">
        <f t="shared" si="1427"/>
        <v>10.039999999999999</v>
      </c>
      <c r="J2988" s="407">
        <f t="shared" si="1428"/>
        <v>10.149999999403953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10.54</v>
      </c>
      <c r="N2988" s="410">
        <f t="shared" si="1431"/>
        <v>10.649999999403953</v>
      </c>
      <c r="O2988" s="411"/>
      <c r="P2988" s="485">
        <f t="shared" ca="1" si="1432"/>
        <v>1.5969791666665982</v>
      </c>
      <c r="Q2988" s="484">
        <f t="shared" ca="1" si="1433"/>
        <v>1.5971527777777093</v>
      </c>
      <c r="R2988" s="486">
        <v>0.10999999940395355</v>
      </c>
      <c r="S2988" s="486"/>
      <c r="T2988"/>
      <c r="U2988" s="469" t="str">
        <f t="shared" si="1434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1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8.34</v>
      </c>
      <c r="H2989" s="407">
        <f t="shared" si="1459"/>
        <v>1.2</v>
      </c>
      <c r="I2989" s="407">
        <f t="shared" si="1427"/>
        <v>10.039999999999999</v>
      </c>
      <c r="J2989" s="407">
        <f t="shared" si="1428"/>
        <v>10.149999999403953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10.54</v>
      </c>
      <c r="N2989" s="410">
        <f t="shared" si="1431"/>
        <v>10.649999999403953</v>
      </c>
      <c r="O2989" s="411"/>
      <c r="P2989" s="485">
        <f t="shared" ca="1" si="1432"/>
        <v>1.597418981481413</v>
      </c>
      <c r="Q2989" s="484">
        <f t="shared" ca="1" si="1433"/>
        <v>1.59758101851845</v>
      </c>
      <c r="R2989" s="486">
        <v>0.10999999940395355</v>
      </c>
      <c r="S2989" s="486"/>
      <c r="T2989"/>
      <c r="U2989" s="469" t="str">
        <f t="shared" si="1434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1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8.34</v>
      </c>
      <c r="H2990" s="407">
        <f t="shared" si="1460"/>
        <v>1.2</v>
      </c>
      <c r="I2990" s="407">
        <f t="shared" si="1427"/>
        <v>10.039999999999999</v>
      </c>
      <c r="J2990" s="407">
        <f t="shared" si="1428"/>
        <v>10.149999999403953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10.54</v>
      </c>
      <c r="N2990" s="410">
        <f t="shared" si="1431"/>
        <v>10.649999999403953</v>
      </c>
      <c r="O2990" s="411"/>
      <c r="P2990" s="485">
        <f t="shared" ca="1" si="1432"/>
        <v>1.5978356481480795</v>
      </c>
      <c r="Q2990" s="484">
        <f t="shared" ca="1" si="1433"/>
        <v>1.5979745370369685</v>
      </c>
      <c r="R2990" s="486">
        <v>0.10999999940395355</v>
      </c>
      <c r="S2990" s="486"/>
      <c r="T2990"/>
      <c r="U2990" s="469" t="str">
        <f t="shared" si="1434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1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8.34</v>
      </c>
      <c r="H2991" s="407">
        <f t="shared" si="1461"/>
        <v>1.2</v>
      </c>
      <c r="I2991" s="407">
        <f t="shared" si="1427"/>
        <v>10.039999999999999</v>
      </c>
      <c r="J2991" s="407">
        <f t="shared" si="1428"/>
        <v>10.149999999403953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10.54</v>
      </c>
      <c r="N2991" s="410">
        <f t="shared" si="1431"/>
        <v>10.649999999403953</v>
      </c>
      <c r="O2991" s="411"/>
      <c r="P2991" s="485">
        <f t="shared" ca="1" si="1432"/>
        <v>1.5982523148147463</v>
      </c>
      <c r="Q2991" s="484">
        <f t="shared" ca="1" si="1433"/>
        <v>1.5984143518517833</v>
      </c>
      <c r="R2991" s="486">
        <v>0.10999999940395355</v>
      </c>
      <c r="S2991" s="486"/>
      <c r="T2991"/>
      <c r="U2991" s="469" t="str">
        <f t="shared" si="1434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1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8.34</v>
      </c>
      <c r="H2992" s="407">
        <f t="shared" si="1462"/>
        <v>1.2</v>
      </c>
      <c r="I2992" s="407">
        <f t="shared" si="1427"/>
        <v>10.039999999999999</v>
      </c>
      <c r="J2992" s="407">
        <f t="shared" si="1428"/>
        <v>10.149999999403953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10.54</v>
      </c>
      <c r="N2992" s="410">
        <f t="shared" si="1431"/>
        <v>10.649999999403953</v>
      </c>
      <c r="O2992" s="411"/>
      <c r="P2992" s="485">
        <f t="shared" ca="1" si="1432"/>
        <v>1.5986921296295611</v>
      </c>
      <c r="Q2992" s="484">
        <f t="shared" ca="1" si="1433"/>
        <v>1.598842592592524</v>
      </c>
      <c r="R2992" s="486">
        <v>0.10999999940395355</v>
      </c>
      <c r="S2992" s="486"/>
      <c r="T2992"/>
      <c r="U2992" s="469" t="str">
        <f t="shared" si="1434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1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8.34</v>
      </c>
      <c r="H2993" s="407">
        <f t="shared" si="1463"/>
        <v>1.2</v>
      </c>
      <c r="I2993" s="407">
        <f t="shared" si="1427"/>
        <v>10.039999999999999</v>
      </c>
      <c r="J2993" s="407">
        <f t="shared" si="1428"/>
        <v>10.149999999403953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10.54</v>
      </c>
      <c r="N2993" s="410">
        <f t="shared" si="1431"/>
        <v>10.649999999403953</v>
      </c>
      <c r="O2993" s="411"/>
      <c r="P2993" s="485">
        <f t="shared" ca="1" si="1432"/>
        <v>1.5990972222221536</v>
      </c>
      <c r="Q2993" s="484">
        <f t="shared" ca="1" si="1433"/>
        <v>1.5992592592591905</v>
      </c>
      <c r="R2993" s="486">
        <v>0.10999999940395355</v>
      </c>
      <c r="S2993" s="486"/>
      <c r="T2993"/>
      <c r="U2993" s="469" t="str">
        <f t="shared" si="1434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1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8.34</v>
      </c>
      <c r="H2994" s="407">
        <f t="shared" si="1464"/>
        <v>1.2</v>
      </c>
      <c r="I2994" s="407">
        <f t="shared" si="1427"/>
        <v>10.039999999999999</v>
      </c>
      <c r="J2994" s="407">
        <f t="shared" si="1428"/>
        <v>10.149999999403953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10.54</v>
      </c>
      <c r="N2994" s="410">
        <f t="shared" si="1431"/>
        <v>10.649999999403953</v>
      </c>
      <c r="O2994" s="411"/>
      <c r="P2994" s="485">
        <f t="shared" ca="1" si="1432"/>
        <v>1.5995138888888201</v>
      </c>
      <c r="Q2994" s="484">
        <f t="shared" ca="1" si="1433"/>
        <v>1.599664351851783</v>
      </c>
      <c r="R2994" s="486">
        <v>0.10999999940395355</v>
      </c>
      <c r="S2994" s="486"/>
      <c r="T2994"/>
      <c r="U2994" s="469" t="str">
        <f t="shared" si="1434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1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8.34</v>
      </c>
      <c r="H2995" s="407">
        <f t="shared" si="1465"/>
        <v>1.2</v>
      </c>
      <c r="I2995" s="407">
        <f t="shared" si="1427"/>
        <v>10.039999999999999</v>
      </c>
      <c r="J2995" s="407">
        <f t="shared" si="1428"/>
        <v>10.149999999403953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10.54</v>
      </c>
      <c r="N2995" s="410">
        <f t="shared" si="1431"/>
        <v>10.649999999403953</v>
      </c>
      <c r="O2995" s="411"/>
      <c r="P2995" s="485">
        <f t="shared" ca="1" si="1432"/>
        <v>1.5999189814814125</v>
      </c>
      <c r="Q2995" s="484">
        <f t="shared" ca="1" si="1433"/>
        <v>1.6000925925925236</v>
      </c>
      <c r="R2995" s="486">
        <v>0.10999999940395355</v>
      </c>
      <c r="S2995" s="486"/>
      <c r="T2995"/>
      <c r="U2995" s="469" t="str">
        <f t="shared" si="1434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1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8.34</v>
      </c>
      <c r="H2996" s="407">
        <f t="shared" si="1466"/>
        <v>1.2</v>
      </c>
      <c r="I2996" s="407">
        <f t="shared" si="1427"/>
        <v>10.039999999999999</v>
      </c>
      <c r="J2996" s="407">
        <f t="shared" si="1428"/>
        <v>10.149999999403953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10.54</v>
      </c>
      <c r="N2996" s="410">
        <f t="shared" si="1431"/>
        <v>10.649999999403953</v>
      </c>
      <c r="O2996" s="411"/>
      <c r="P2996" s="485">
        <f t="shared" ca="1" si="1432"/>
        <v>1.6003703703703014</v>
      </c>
      <c r="Q2996" s="484">
        <f t="shared" ca="1" si="1433"/>
        <v>1.6005439814814124</v>
      </c>
      <c r="R2996" s="486">
        <v>0.10999999940395355</v>
      </c>
      <c r="S2996" s="486"/>
      <c r="T2996"/>
      <c r="U2996" s="469" t="str">
        <f t="shared" si="1434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1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8.34</v>
      </c>
      <c r="H2997" s="407">
        <f t="shared" si="1467"/>
        <v>1.2</v>
      </c>
      <c r="I2997" s="407">
        <f t="shared" si="1427"/>
        <v>10.039999999999999</v>
      </c>
      <c r="J2997" s="407">
        <f t="shared" si="1428"/>
        <v>10.149999999403953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10.54</v>
      </c>
      <c r="N2997" s="410">
        <f t="shared" si="1431"/>
        <v>10.649999999403953</v>
      </c>
      <c r="O2997" s="411"/>
      <c r="P2997" s="485">
        <f t="shared" ca="1" si="1432"/>
        <v>1.6007754629628939</v>
      </c>
      <c r="Q2997" s="484">
        <f t="shared" ca="1" si="1433"/>
        <v>1.6009374999999308</v>
      </c>
      <c r="R2997" s="486">
        <v>0.10999999940395355</v>
      </c>
      <c r="S2997" s="486"/>
      <c r="T2997"/>
      <c r="U2997" s="469" t="str">
        <f t="shared" si="1434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1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8.34</v>
      </c>
      <c r="H2998" s="407">
        <f t="shared" si="1468"/>
        <v>1.2</v>
      </c>
      <c r="I2998" s="407">
        <f t="shared" si="1427"/>
        <v>10.039999999999999</v>
      </c>
      <c r="J2998" s="407">
        <f t="shared" si="1428"/>
        <v>10.149999999403953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10.54</v>
      </c>
      <c r="N2998" s="410">
        <f t="shared" si="1431"/>
        <v>10.649999999403953</v>
      </c>
      <c r="O2998" s="411"/>
      <c r="P2998" s="485">
        <f t="shared" ca="1" si="1432"/>
        <v>1.6012037037036346</v>
      </c>
      <c r="Q2998" s="484">
        <f t="shared" ca="1" si="1433"/>
        <v>1.6013657407406716</v>
      </c>
      <c r="R2998" s="486">
        <v>0.10999999940395355</v>
      </c>
      <c r="S2998" s="486"/>
      <c r="T2998"/>
      <c r="U2998" s="469" t="str">
        <f t="shared" si="1434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1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8.34</v>
      </c>
      <c r="H2999" s="407">
        <f t="shared" si="1469"/>
        <v>1.2</v>
      </c>
      <c r="I2999" s="407">
        <f t="shared" si="1427"/>
        <v>10.039999999999999</v>
      </c>
      <c r="J2999" s="407">
        <f t="shared" si="1428"/>
        <v>10.149999999403953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10.54</v>
      </c>
      <c r="N2999" s="410">
        <f t="shared" si="1431"/>
        <v>10.649999999403953</v>
      </c>
      <c r="O2999" s="411"/>
      <c r="P2999" s="485">
        <f t="shared" ca="1" si="1432"/>
        <v>1.6016435185184494</v>
      </c>
      <c r="Q2999" s="484">
        <f t="shared" ca="1" si="1433"/>
        <v>1.6017824074073383</v>
      </c>
      <c r="R2999" s="486">
        <v>0.10999999940395355</v>
      </c>
      <c r="S2999" s="486"/>
      <c r="T2999"/>
      <c r="U2999" s="469" t="str">
        <f t="shared" si="1434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1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8.34</v>
      </c>
      <c r="H3000" s="407">
        <f t="shared" si="1470"/>
        <v>1.2</v>
      </c>
      <c r="I3000" s="407">
        <f t="shared" si="1427"/>
        <v>10.039999999999999</v>
      </c>
      <c r="J3000" s="407">
        <f t="shared" si="1428"/>
        <v>10.149999999403953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10.54</v>
      </c>
      <c r="N3000" s="410">
        <f t="shared" si="1431"/>
        <v>10.649999999403953</v>
      </c>
      <c r="O3000" s="411"/>
      <c r="P3000" s="485">
        <f t="shared" ca="1" si="1432"/>
        <v>1.6020601851851162</v>
      </c>
      <c r="Q3000" s="484">
        <f t="shared" ca="1" si="1433"/>
        <v>1.6022337962962272</v>
      </c>
      <c r="R3000" s="486">
        <v>0.10999999940395355</v>
      </c>
      <c r="S3000" s="486"/>
      <c r="T3000"/>
      <c r="U3000" s="469" t="str">
        <f t="shared" si="1434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1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8.34</v>
      </c>
      <c r="H3001" s="407">
        <f t="shared" si="1471"/>
        <v>1.2</v>
      </c>
      <c r="I3001" s="407">
        <f t="shared" si="1427"/>
        <v>10.039999999999999</v>
      </c>
      <c r="J3001" s="407">
        <f t="shared" si="1428"/>
        <v>10.149999999403953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10.54</v>
      </c>
      <c r="N3001" s="410">
        <f t="shared" si="1431"/>
        <v>10.649999999403953</v>
      </c>
      <c r="O3001" s="411"/>
      <c r="P3001" s="485">
        <f t="shared" ca="1" si="1432"/>
        <v>1.6024652777777086</v>
      </c>
      <c r="Q3001" s="484">
        <f t="shared" ca="1" si="1433"/>
        <v>1.6026157407406716</v>
      </c>
      <c r="R3001" s="486">
        <v>0.10999999940395355</v>
      </c>
      <c r="S3001" s="486"/>
      <c r="T3001"/>
      <c r="U3001" s="469" t="str">
        <f t="shared" si="1434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1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8.34</v>
      </c>
      <c r="H3002" s="407">
        <f t="shared" si="1472"/>
        <v>1.2</v>
      </c>
      <c r="I3002" s="407">
        <f t="shared" si="1427"/>
        <v>10.039999999999999</v>
      </c>
      <c r="J3002" s="407">
        <f t="shared" si="1428"/>
        <v>10.149999999403953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10.54</v>
      </c>
      <c r="N3002" s="410">
        <f t="shared" si="1431"/>
        <v>10.649999999403953</v>
      </c>
      <c r="O3002" s="411"/>
      <c r="P3002" s="485">
        <f t="shared" ca="1" si="1432"/>
        <v>1.6028935185184494</v>
      </c>
      <c r="Q3002" s="484">
        <f t="shared" ca="1" si="1433"/>
        <v>1.6030324074073383</v>
      </c>
      <c r="R3002" s="486">
        <v>0.10999999940395355</v>
      </c>
      <c r="S3002" s="486"/>
      <c r="T3002"/>
      <c r="U3002" s="469" t="str">
        <f t="shared" si="1434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1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8.34</v>
      </c>
      <c r="H3003" s="407">
        <f t="shared" si="1473"/>
        <v>1.2</v>
      </c>
      <c r="I3003" s="407">
        <f t="shared" si="1427"/>
        <v>10.039999999999999</v>
      </c>
      <c r="J3003" s="407">
        <f t="shared" si="1428"/>
        <v>10.149999999403953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10.54</v>
      </c>
      <c r="N3003" s="410">
        <f t="shared" si="1431"/>
        <v>10.649999999403953</v>
      </c>
      <c r="O3003" s="411"/>
      <c r="P3003" s="485">
        <f t="shared" ca="1" si="1432"/>
        <v>1.6033101851851161</v>
      </c>
      <c r="Q3003" s="484">
        <f t="shared" ca="1" si="1433"/>
        <v>1.6034722222221531</v>
      </c>
      <c r="R3003" s="486">
        <v>0.10999999940395355</v>
      </c>
      <c r="S3003" s="486"/>
      <c r="T3003"/>
      <c r="U3003" s="469" t="str">
        <f t="shared" si="1434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1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8.34</v>
      </c>
      <c r="H3004" s="407">
        <f t="shared" si="1474"/>
        <v>1.2</v>
      </c>
      <c r="I3004" s="407">
        <f t="shared" si="1427"/>
        <v>10.039999999999999</v>
      </c>
      <c r="J3004" s="407">
        <f t="shared" si="1428"/>
        <v>10.149999999403953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10.54</v>
      </c>
      <c r="N3004" s="410">
        <f t="shared" si="1431"/>
        <v>10.649999999403953</v>
      </c>
      <c r="O3004" s="411"/>
      <c r="P3004" s="485">
        <f t="shared" ca="1" si="1432"/>
        <v>1.6037037037036346</v>
      </c>
      <c r="Q3004" s="484">
        <f t="shared" ca="1" si="1433"/>
        <v>1.6038657407406716</v>
      </c>
      <c r="R3004" s="486">
        <v>0.10999999940395355</v>
      </c>
      <c r="S3004" s="486"/>
      <c r="T3004"/>
      <c r="U3004" s="469" t="str">
        <f t="shared" si="1434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1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8.34</v>
      </c>
      <c r="H3005" s="407">
        <f t="shared" si="1475"/>
        <v>1.2</v>
      </c>
      <c r="I3005" s="407">
        <f t="shared" si="1427"/>
        <v>10.039999999999999</v>
      </c>
      <c r="J3005" s="407">
        <f t="shared" si="1428"/>
        <v>10.149999999403953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10.54</v>
      </c>
      <c r="N3005" s="410">
        <f t="shared" si="1431"/>
        <v>10.649999999403953</v>
      </c>
      <c r="O3005" s="411"/>
      <c r="P3005" s="485">
        <f t="shared" ca="1" si="1432"/>
        <v>1.6041319444443753</v>
      </c>
      <c r="Q3005" s="484">
        <f t="shared" ca="1" si="1433"/>
        <v>1.6042939814814123</v>
      </c>
      <c r="R3005" s="486">
        <v>0.10999999940395355</v>
      </c>
      <c r="S3005" s="486"/>
      <c r="T3005"/>
      <c r="U3005" s="469" t="str">
        <f t="shared" si="1434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1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8.34</v>
      </c>
      <c r="H3006" s="407">
        <f t="shared" si="1476"/>
        <v>1.2</v>
      </c>
      <c r="I3006" s="407">
        <f t="shared" si="1427"/>
        <v>10.039999999999999</v>
      </c>
      <c r="J3006" s="407">
        <f t="shared" si="1428"/>
        <v>10.149999999403953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10.54</v>
      </c>
      <c r="N3006" s="410">
        <f t="shared" si="1431"/>
        <v>10.649999999403953</v>
      </c>
      <c r="O3006" s="411"/>
      <c r="P3006" s="485">
        <f t="shared" ca="1" si="1432"/>
        <v>1.6045486111110419</v>
      </c>
      <c r="Q3006" s="484">
        <f t="shared" ca="1" si="1433"/>
        <v>1.6047106481480788</v>
      </c>
      <c r="R3006" s="486">
        <v>0.10999999940395355</v>
      </c>
      <c r="S3006" s="486"/>
      <c r="T3006"/>
      <c r="U3006" s="469" t="str">
        <f t="shared" si="1434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1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8.34</v>
      </c>
      <c r="H3007" s="407">
        <f t="shared" si="1477"/>
        <v>1.2</v>
      </c>
      <c r="I3007" s="407">
        <f t="shared" si="1427"/>
        <v>10.039999999999999</v>
      </c>
      <c r="J3007" s="407">
        <f t="shared" si="1428"/>
        <v>10.149999999403953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10.54</v>
      </c>
      <c r="N3007" s="410">
        <f t="shared" si="1431"/>
        <v>10.649999999403953</v>
      </c>
      <c r="O3007" s="411"/>
      <c r="P3007" s="485">
        <f t="shared" ca="1" si="1432"/>
        <v>1.6049768518517826</v>
      </c>
      <c r="Q3007" s="484">
        <f t="shared" ca="1" si="1433"/>
        <v>1.6051157407406715</v>
      </c>
      <c r="R3007" s="486">
        <v>0.10999999940395355</v>
      </c>
      <c r="S3007" s="486"/>
      <c r="T3007"/>
      <c r="U3007" s="469" t="str">
        <f t="shared" si="1434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1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8.34</v>
      </c>
      <c r="H3008" s="407">
        <f t="shared" si="1478"/>
        <v>1.2</v>
      </c>
      <c r="I3008" s="407">
        <f t="shared" si="1427"/>
        <v>10.039999999999999</v>
      </c>
      <c r="J3008" s="407">
        <f t="shared" si="1428"/>
        <v>10.149999999403953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10.54</v>
      </c>
      <c r="N3008" s="410">
        <f t="shared" si="1431"/>
        <v>10.649999999403953</v>
      </c>
      <c r="O3008" s="411"/>
      <c r="P3008" s="485">
        <f t="shared" ca="1" si="1432"/>
        <v>1.6053935185184494</v>
      </c>
      <c r="Q3008" s="484">
        <f t="shared" ca="1" si="1433"/>
        <v>1.6055671296295604</v>
      </c>
      <c r="R3008" s="486">
        <v>0.10999999940395355</v>
      </c>
      <c r="S3008" s="486"/>
      <c r="T3008"/>
      <c r="U3008" s="469" t="str">
        <f t="shared" si="1434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1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8.34</v>
      </c>
      <c r="H3009" s="407">
        <f t="shared" si="1479"/>
        <v>1.2</v>
      </c>
      <c r="I3009" s="407">
        <f t="shared" si="1427"/>
        <v>10.039999999999999</v>
      </c>
      <c r="J3009" s="407">
        <f t="shared" si="1428"/>
        <v>10.149999999403953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10.54</v>
      </c>
      <c r="N3009" s="410">
        <f t="shared" si="1431"/>
        <v>10.649999999403953</v>
      </c>
      <c r="O3009" s="411"/>
      <c r="P3009" s="485">
        <f t="shared" ca="1" si="1432"/>
        <v>1.6058333333332642</v>
      </c>
      <c r="Q3009" s="484">
        <f t="shared" ca="1" si="1433"/>
        <v>1.6059837962962271</v>
      </c>
      <c r="R3009" s="486">
        <v>0.10999999940395355</v>
      </c>
      <c r="S3009" s="486"/>
      <c r="T3009"/>
      <c r="U3009" s="469" t="str">
        <f t="shared" si="1434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1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8.34</v>
      </c>
      <c r="H3010" s="407">
        <f t="shared" si="1480"/>
        <v>1.2</v>
      </c>
      <c r="I3010" s="407">
        <f t="shared" si="1427"/>
        <v>10.039999999999999</v>
      </c>
      <c r="J3010" s="407">
        <f t="shared" si="1428"/>
        <v>10.149999999403953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10.54</v>
      </c>
      <c r="N3010" s="410">
        <f t="shared" si="1431"/>
        <v>10.649999999403953</v>
      </c>
      <c r="O3010" s="411"/>
      <c r="P3010" s="485">
        <f t="shared" ca="1" si="1432"/>
        <v>1.6062152777777086</v>
      </c>
      <c r="Q3010" s="484">
        <f t="shared" ca="1" si="1433"/>
        <v>1.6063888888888196</v>
      </c>
      <c r="R3010" s="486">
        <v>0.10999999940395355</v>
      </c>
      <c r="S3010" s="486"/>
      <c r="T3010"/>
      <c r="U3010" s="469" t="str">
        <f t="shared" si="1434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1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8.34</v>
      </c>
      <c r="H3011" s="407">
        <f t="shared" si="1481"/>
        <v>1.2</v>
      </c>
      <c r="I3011" s="407">
        <f t="shared" si="1427"/>
        <v>10.039999999999999</v>
      </c>
      <c r="J3011" s="407">
        <f t="shared" si="1428"/>
        <v>10.149999999403953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10.54</v>
      </c>
      <c r="N3011" s="410">
        <f t="shared" si="1431"/>
        <v>10.649999999403953</v>
      </c>
      <c r="O3011" s="411"/>
      <c r="P3011" s="485">
        <f t="shared" ca="1" si="1432"/>
        <v>1.6066319444443751</v>
      </c>
      <c r="Q3011" s="484">
        <f t="shared" ca="1" si="1433"/>
        <v>1.6068055555554861</v>
      </c>
      <c r="R3011" s="486">
        <v>0.10999999940395355</v>
      </c>
      <c r="S3011" s="486"/>
      <c r="T3011"/>
      <c r="U3011" s="469" t="str">
        <f t="shared" si="1434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1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8.34</v>
      </c>
      <c r="H3012" s="407">
        <f t="shared" si="1482"/>
        <v>1.2</v>
      </c>
      <c r="I3012" s="407">
        <f t="shared" si="1427"/>
        <v>10.039999999999999</v>
      </c>
      <c r="J3012" s="407">
        <f t="shared" si="1428"/>
        <v>10.149999999403953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10.54</v>
      </c>
      <c r="N3012" s="410">
        <f t="shared" si="1431"/>
        <v>10.649999999403953</v>
      </c>
      <c r="O3012" s="411"/>
      <c r="P3012" s="485">
        <f t="shared" ca="1" si="1432"/>
        <v>1.6070486111110416</v>
      </c>
      <c r="Q3012" s="484">
        <f t="shared" ca="1" si="1433"/>
        <v>1.6071874999999305</v>
      </c>
      <c r="R3012" s="486">
        <v>0.10999999940395355</v>
      </c>
      <c r="S3012" s="486"/>
      <c r="T3012"/>
      <c r="U3012" s="469" t="str">
        <f t="shared" si="1434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1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8.34</v>
      </c>
      <c r="H3013" s="407">
        <f t="shared" si="1483"/>
        <v>1.2</v>
      </c>
      <c r="I3013" s="407">
        <f t="shared" si="1427"/>
        <v>10.039999999999999</v>
      </c>
      <c r="J3013" s="407">
        <f t="shared" si="1428"/>
        <v>10.149999999403953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10.54</v>
      </c>
      <c r="N3013" s="410">
        <f t="shared" si="1431"/>
        <v>10.649999999403953</v>
      </c>
      <c r="O3013" s="411"/>
      <c r="P3013" s="485">
        <f t="shared" ca="1" si="1432"/>
        <v>1.607430555555486</v>
      </c>
      <c r="Q3013" s="484">
        <f t="shared" ca="1" si="1433"/>
        <v>1.607592592592523</v>
      </c>
      <c r="R3013" s="486">
        <v>0.10999999940395355</v>
      </c>
      <c r="S3013" s="486"/>
      <c r="T3013"/>
      <c r="U3013" s="469" t="str">
        <f t="shared" si="1434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1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8.34</v>
      </c>
      <c r="H3014" s="407">
        <f t="shared" si="1484"/>
        <v>1.2</v>
      </c>
      <c r="I3014" s="407">
        <f t="shared" si="1427"/>
        <v>10.039999999999999</v>
      </c>
      <c r="J3014" s="407">
        <f t="shared" si="1428"/>
        <v>10.149999999403953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10.54</v>
      </c>
      <c r="N3014" s="410">
        <f t="shared" si="1431"/>
        <v>10.649999999403953</v>
      </c>
      <c r="O3014" s="411"/>
      <c r="P3014" s="485">
        <f t="shared" ca="1" si="1432"/>
        <v>1.6078703703703008</v>
      </c>
      <c r="Q3014" s="484">
        <f t="shared" ca="1" si="1433"/>
        <v>1.6080439814814118</v>
      </c>
      <c r="R3014" s="486">
        <v>0.10999999940395355</v>
      </c>
      <c r="S3014" s="486"/>
      <c r="T3014"/>
      <c r="U3014" s="469" t="str">
        <f t="shared" si="1434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1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8.34</v>
      </c>
      <c r="H3015" s="407">
        <f t="shared" si="1485"/>
        <v>1.2</v>
      </c>
      <c r="I3015" s="407">
        <f t="shared" si="1427"/>
        <v>10.039999999999999</v>
      </c>
      <c r="J3015" s="407">
        <f t="shared" si="1428"/>
        <v>10.149999999403953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10.54</v>
      </c>
      <c r="N3015" s="410">
        <f t="shared" si="1431"/>
        <v>10.649999999403953</v>
      </c>
      <c r="O3015" s="411"/>
      <c r="P3015" s="485">
        <f t="shared" ca="1" si="1432"/>
        <v>1.6082870370369673</v>
      </c>
      <c r="Q3015" s="484">
        <f t="shared" ca="1" si="1433"/>
        <v>1.6084259259258562</v>
      </c>
      <c r="R3015" s="486">
        <v>0.10999999940395355</v>
      </c>
      <c r="S3015" s="486"/>
      <c r="T3015"/>
      <c r="U3015" s="469" t="str">
        <f t="shared" si="1434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1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8.34</v>
      </c>
      <c r="H3016" s="407">
        <f t="shared" si="1486"/>
        <v>1.2</v>
      </c>
      <c r="I3016" s="407">
        <f t="shared" si="1427"/>
        <v>10.039999999999999</v>
      </c>
      <c r="J3016" s="407">
        <f t="shared" si="1428"/>
        <v>10.149999999403953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10.54</v>
      </c>
      <c r="N3016" s="410">
        <f t="shared" si="1431"/>
        <v>10.649999999403953</v>
      </c>
      <c r="O3016" s="411"/>
      <c r="P3016" s="485">
        <f t="shared" ca="1" si="1432"/>
        <v>1.6086805555554857</v>
      </c>
      <c r="Q3016" s="484">
        <f t="shared" ca="1" si="1433"/>
        <v>1.6088425925925227</v>
      </c>
      <c r="R3016" s="486">
        <v>0.10999999940395355</v>
      </c>
      <c r="S3016" s="486"/>
      <c r="T3016"/>
      <c r="U3016" s="469" t="str">
        <f t="shared" si="1434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1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8.34</v>
      </c>
      <c r="H3017" s="407">
        <f t="shared" si="1487"/>
        <v>1.2</v>
      </c>
      <c r="I3017" s="407">
        <f t="shared" si="1427"/>
        <v>10.039999999999999</v>
      </c>
      <c r="J3017" s="407">
        <f t="shared" si="1428"/>
        <v>10.149999999403953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10.54</v>
      </c>
      <c r="N3017" s="410">
        <f t="shared" si="1431"/>
        <v>10.649999999403953</v>
      </c>
      <c r="O3017" s="411"/>
      <c r="P3017" s="485">
        <f t="shared" ca="1" si="1432"/>
        <v>1.6091319444443746</v>
      </c>
      <c r="Q3017" s="484">
        <f t="shared" ca="1" si="1433"/>
        <v>1.6093055555554856</v>
      </c>
      <c r="R3017" s="486">
        <v>0.10999999940395355</v>
      </c>
      <c r="S3017" s="486"/>
      <c r="T3017"/>
      <c r="U3017" s="469" t="str">
        <f t="shared" si="1434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1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8.34</v>
      </c>
      <c r="H3018" s="407">
        <f t="shared" si="1488"/>
        <v>1.2</v>
      </c>
      <c r="I3018" s="407">
        <f t="shared" si="1427"/>
        <v>10.039999999999999</v>
      </c>
      <c r="J3018" s="407">
        <f t="shared" si="1428"/>
        <v>10.149999999403953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10.54</v>
      </c>
      <c r="N3018" s="410">
        <f t="shared" si="1431"/>
        <v>10.649999999403953</v>
      </c>
      <c r="O3018" s="411"/>
      <c r="P3018" s="485">
        <f t="shared" ca="1" si="1432"/>
        <v>1.6095717592591894</v>
      </c>
      <c r="Q3018" s="484">
        <f t="shared" ca="1" si="1433"/>
        <v>1.6097337962962264</v>
      </c>
      <c r="R3018" s="486">
        <v>0.10999999940395355</v>
      </c>
      <c r="S3018" s="486"/>
      <c r="T3018"/>
      <c r="U3018" s="469" t="str">
        <f t="shared" si="1434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1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8.34</v>
      </c>
      <c r="H3019" s="407">
        <f t="shared" si="1489"/>
        <v>1.2</v>
      </c>
      <c r="I3019" s="407">
        <f t="shared" si="1427"/>
        <v>10.039999999999999</v>
      </c>
      <c r="J3019" s="407">
        <f t="shared" si="1428"/>
        <v>10.149999999403953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10.54</v>
      </c>
      <c r="N3019" s="410">
        <f t="shared" si="1431"/>
        <v>10.649999999403953</v>
      </c>
      <c r="O3019" s="411"/>
      <c r="P3019" s="485">
        <f t="shared" ca="1" si="1432"/>
        <v>1.6099652777777078</v>
      </c>
      <c r="Q3019" s="484">
        <f t="shared" ca="1" si="1433"/>
        <v>1.6101273148147448</v>
      </c>
      <c r="R3019" s="486">
        <v>0.10999999940395355</v>
      </c>
      <c r="S3019" s="486"/>
      <c r="T3019"/>
      <c r="U3019" s="469" t="str">
        <f t="shared" si="1434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1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8.34</v>
      </c>
      <c r="H3020" s="407">
        <f t="shared" si="1490"/>
        <v>1.2</v>
      </c>
      <c r="I3020" s="407">
        <f t="shared" si="1427"/>
        <v>10.039999999999999</v>
      </c>
      <c r="J3020" s="407">
        <f t="shared" si="1428"/>
        <v>10.149999999403953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10.54</v>
      </c>
      <c r="N3020" s="410">
        <f t="shared" si="1431"/>
        <v>10.649999999403953</v>
      </c>
      <c r="O3020" s="411"/>
      <c r="P3020" s="485">
        <f t="shared" ca="1" si="1432"/>
        <v>1.6103935185184486</v>
      </c>
      <c r="Q3020" s="484">
        <f t="shared" ca="1" si="1433"/>
        <v>1.6105555555554856</v>
      </c>
      <c r="R3020" s="486">
        <v>0.10999999940395355</v>
      </c>
      <c r="S3020" s="486"/>
      <c r="T3020"/>
      <c r="U3020" s="469" t="str">
        <f t="shared" si="1434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1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8.34</v>
      </c>
      <c r="H3021" s="407">
        <f t="shared" si="1491"/>
        <v>1.2</v>
      </c>
      <c r="I3021" s="407">
        <f t="shared" si="1427"/>
        <v>10.039999999999999</v>
      </c>
      <c r="J3021" s="407">
        <f t="shared" si="1428"/>
        <v>10.149999999403953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10.54</v>
      </c>
      <c r="N3021" s="410">
        <f t="shared" si="1431"/>
        <v>10.649999999403953</v>
      </c>
      <c r="O3021" s="411"/>
      <c r="P3021" s="485">
        <f t="shared" ca="1" si="1432"/>
        <v>1.6108101851851151</v>
      </c>
      <c r="Q3021" s="484">
        <f t="shared" ca="1" si="1433"/>
        <v>1.6109722222221521</v>
      </c>
      <c r="R3021" s="486">
        <v>0.10999999940395355</v>
      </c>
      <c r="S3021" s="486"/>
      <c r="T3021"/>
      <c r="U3021" s="469" t="str">
        <f t="shared" si="1434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1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8.34</v>
      </c>
      <c r="H3022" s="407">
        <f t="shared" si="1492"/>
        <v>1.2</v>
      </c>
      <c r="I3022" s="407">
        <f t="shared" si="1427"/>
        <v>10.039999999999999</v>
      </c>
      <c r="J3022" s="407">
        <f t="shared" si="1428"/>
        <v>10.149999999403953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10.54</v>
      </c>
      <c r="N3022" s="410">
        <f t="shared" si="1431"/>
        <v>10.649999999403953</v>
      </c>
      <c r="O3022" s="411"/>
      <c r="P3022" s="485">
        <f t="shared" ca="1" si="1432"/>
        <v>1.6112037037036335</v>
      </c>
      <c r="Q3022" s="484">
        <f t="shared" ca="1" si="1433"/>
        <v>1.6113773148147446</v>
      </c>
      <c r="R3022" s="486">
        <v>0.10999999940395355</v>
      </c>
      <c r="S3022" s="486"/>
      <c r="T3022"/>
      <c r="U3022" s="469" t="str">
        <f t="shared" si="1434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1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8.34</v>
      </c>
      <c r="H3023" s="407">
        <f t="shared" si="1493"/>
        <v>1.2</v>
      </c>
      <c r="I3023" s="407">
        <f t="shared" si="1427"/>
        <v>10.039999999999999</v>
      </c>
      <c r="J3023" s="407">
        <f t="shared" si="1428"/>
        <v>10.149999999403953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10.54</v>
      </c>
      <c r="N3023" s="410">
        <f t="shared" si="1431"/>
        <v>10.649999999403953</v>
      </c>
      <c r="O3023" s="411"/>
      <c r="P3023" s="485">
        <f t="shared" ca="1" si="1432"/>
        <v>1.611608796296226</v>
      </c>
      <c r="Q3023" s="484">
        <f t="shared" ca="1" si="1433"/>
        <v>1.6117476851851149</v>
      </c>
      <c r="R3023" s="486">
        <v>0.10999999940395355</v>
      </c>
      <c r="S3023" s="486"/>
      <c r="T3023"/>
      <c r="U3023" s="469" t="str">
        <f t="shared" si="1434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1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8.34</v>
      </c>
      <c r="H3024" s="407">
        <f t="shared" si="1494"/>
        <v>1.2</v>
      </c>
      <c r="I3024" s="407">
        <f t="shared" si="1427"/>
        <v>10.039999999999999</v>
      </c>
      <c r="J3024" s="407">
        <f t="shared" si="1428"/>
        <v>10.149999999403953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10.54</v>
      </c>
      <c r="N3024" s="410">
        <f t="shared" si="1431"/>
        <v>10.649999999403953</v>
      </c>
      <c r="O3024" s="411"/>
      <c r="P3024" s="485">
        <f t="shared" ca="1" si="1432"/>
        <v>1.6120138888888187</v>
      </c>
      <c r="Q3024" s="484">
        <f t="shared" ca="1" si="1433"/>
        <v>1.6121874999999297</v>
      </c>
      <c r="R3024" s="486">
        <v>0.10999999940395355</v>
      </c>
      <c r="S3024" s="486"/>
      <c r="T3024"/>
      <c r="U3024" s="469" t="str">
        <f t="shared" si="1434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1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8.34</v>
      </c>
      <c r="H3025" s="407">
        <f t="shared" si="1495"/>
        <v>1.2</v>
      </c>
      <c r="I3025" s="407">
        <f t="shared" si="1427"/>
        <v>10.039999999999999</v>
      </c>
      <c r="J3025" s="407">
        <f t="shared" si="1428"/>
        <v>10.149999999403953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10.54</v>
      </c>
      <c r="N3025" s="410">
        <f t="shared" si="1431"/>
        <v>10.649999999403953</v>
      </c>
      <c r="O3025" s="411"/>
      <c r="P3025" s="485">
        <f t="shared" ca="1" si="1432"/>
        <v>1.6124652777777075</v>
      </c>
      <c r="Q3025" s="484">
        <f t="shared" ca="1" si="1433"/>
        <v>1.6126273148147445</v>
      </c>
      <c r="R3025" s="486">
        <v>0.10999999940395355</v>
      </c>
      <c r="S3025" s="486"/>
      <c r="T3025"/>
      <c r="U3025" s="469" t="str">
        <f t="shared" si="1434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1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8.34</v>
      </c>
      <c r="H3026" s="407">
        <f t="shared" si="1496"/>
        <v>1.2</v>
      </c>
      <c r="I3026" s="407">
        <f t="shared" si="1427"/>
        <v>10.039999999999999</v>
      </c>
      <c r="J3026" s="407">
        <f t="shared" si="1428"/>
        <v>10.149999999403953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10.54</v>
      </c>
      <c r="N3026" s="410">
        <f t="shared" si="1431"/>
        <v>10.649999999403953</v>
      </c>
      <c r="O3026" s="411"/>
      <c r="P3026" s="485">
        <f t="shared" ca="1" si="1432"/>
        <v>1.6128935185184483</v>
      </c>
      <c r="Q3026" s="484">
        <f t="shared" ca="1" si="1433"/>
        <v>1.6130439814814113</v>
      </c>
      <c r="R3026" s="486">
        <v>0.10999999940395355</v>
      </c>
      <c r="S3026" s="486"/>
      <c r="T3026"/>
      <c r="U3026" s="469" t="str">
        <f t="shared" si="1434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1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8.34</v>
      </c>
      <c r="H3027" s="407">
        <f t="shared" si="1497"/>
        <v>1.2</v>
      </c>
      <c r="I3027" s="407">
        <f t="shared" si="1427"/>
        <v>10.039999999999999</v>
      </c>
      <c r="J3027" s="407">
        <f t="shared" si="1428"/>
        <v>10.149999999403953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10.54</v>
      </c>
      <c r="N3027" s="410">
        <f t="shared" si="1431"/>
        <v>10.649999999403953</v>
      </c>
      <c r="O3027" s="411"/>
      <c r="P3027" s="485">
        <f t="shared" ca="1" si="1432"/>
        <v>1.6132986111110408</v>
      </c>
      <c r="Q3027" s="484">
        <f t="shared" ca="1" si="1433"/>
        <v>1.6134374999999297</v>
      </c>
      <c r="R3027" s="486">
        <v>0.10999999940395355</v>
      </c>
      <c r="S3027" s="486"/>
      <c r="T3027"/>
      <c r="U3027" s="469" t="str">
        <f t="shared" si="1434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1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8.34</v>
      </c>
      <c r="H3028" s="407">
        <f t="shared" si="1498"/>
        <v>1.2</v>
      </c>
      <c r="I3028" s="407">
        <f t="shared" si="1427"/>
        <v>10.039999999999999</v>
      </c>
      <c r="J3028" s="407">
        <f t="shared" si="1428"/>
        <v>10.149999999403953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10.54</v>
      </c>
      <c r="N3028" s="410">
        <f t="shared" si="1431"/>
        <v>10.649999999403953</v>
      </c>
      <c r="O3028" s="411"/>
      <c r="P3028" s="485">
        <f t="shared" ca="1" si="1432"/>
        <v>1.6136921296295592</v>
      </c>
      <c r="Q3028" s="484">
        <f t="shared" ca="1" si="1433"/>
        <v>1.6138425925925222</v>
      </c>
      <c r="R3028" s="486">
        <v>0.10999999940395355</v>
      </c>
      <c r="S3028" s="486"/>
      <c r="T3028"/>
      <c r="U3028" s="469" t="str">
        <f t="shared" si="1434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1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8.34</v>
      </c>
      <c r="H3029" s="407">
        <f t="shared" si="1499"/>
        <v>1.2</v>
      </c>
      <c r="I3029" s="407">
        <f t="shared" si="1427"/>
        <v>10.039999999999999</v>
      </c>
      <c r="J3029" s="407">
        <f t="shared" si="1428"/>
        <v>10.149999999403953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10.54</v>
      </c>
      <c r="N3029" s="410">
        <f t="shared" si="1431"/>
        <v>10.649999999403953</v>
      </c>
      <c r="O3029" s="411"/>
      <c r="P3029" s="485">
        <f t="shared" ca="1" si="1432"/>
        <v>1.6141203703703</v>
      </c>
      <c r="Q3029" s="484">
        <f t="shared" ca="1" si="1433"/>
        <v>1.6142592592591889</v>
      </c>
      <c r="R3029" s="486">
        <v>0.10999999940395355</v>
      </c>
      <c r="S3029" s="486"/>
      <c r="T3029"/>
      <c r="U3029" s="469" t="str">
        <f t="shared" si="1434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1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8.34</v>
      </c>
      <c r="H3030" s="407">
        <f t="shared" si="1500"/>
        <v>1.2</v>
      </c>
      <c r="I3030" s="407">
        <f t="shared" ref="I3030:I3093" si="1501">F3030+G3030</f>
        <v>10.039999999999999</v>
      </c>
      <c r="J3030" s="407">
        <f t="shared" ref="J3030:J3093" si="1502">I3030+R3030</f>
        <v>10.149999999403953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10.54</v>
      </c>
      <c r="N3030" s="410">
        <f t="shared" ref="N3030:N3093" si="1505">J3030+L3030</f>
        <v>10.649999999403953</v>
      </c>
      <c r="O3030" s="411"/>
      <c r="P3030" s="485">
        <f t="shared" ref="P3030:P3093" ca="1" si="1506">Q3029+TIME(0,0,RANDBETWEEN(20,25))</f>
        <v>1.6145023148147444</v>
      </c>
      <c r="Q3030" s="484">
        <f t="shared" ref="Q3030:Q3093" ca="1" si="1507">P3030+TIME(0,0,RANDBETWEEN(12,15))</f>
        <v>1.6146412037036333</v>
      </c>
      <c r="R3030" s="486">
        <v>0.10999999940395355</v>
      </c>
      <c r="S3030" s="486"/>
      <c r="T3030"/>
      <c r="U3030" s="469" t="str">
        <f t="shared" ref="U3030:U3093" si="1508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1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8.34</v>
      </c>
      <c r="H3031" s="407">
        <f t="shared" si="1509"/>
        <v>1.2</v>
      </c>
      <c r="I3031" s="407">
        <f t="shared" si="1501"/>
        <v>10.039999999999999</v>
      </c>
      <c r="J3031" s="407">
        <f t="shared" si="1502"/>
        <v>10.149999999403953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10.54</v>
      </c>
      <c r="N3031" s="410">
        <f t="shared" si="1505"/>
        <v>10.649999999403953</v>
      </c>
      <c r="O3031" s="411"/>
      <c r="P3031" s="485">
        <f t="shared" ca="1" si="1506"/>
        <v>1.6148726851851147</v>
      </c>
      <c r="Q3031" s="484">
        <f t="shared" ca="1" si="1507"/>
        <v>1.6150347222221517</v>
      </c>
      <c r="R3031" s="486">
        <v>0.10999999940395355</v>
      </c>
      <c r="S3031" s="486"/>
      <c r="T3031"/>
      <c r="U3031" s="469" t="str">
        <f t="shared" si="1508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1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8.34</v>
      </c>
      <c r="H3032" s="407">
        <f t="shared" si="1510"/>
        <v>1.2</v>
      </c>
      <c r="I3032" s="407">
        <f t="shared" si="1501"/>
        <v>10.039999999999999</v>
      </c>
      <c r="J3032" s="407">
        <f t="shared" si="1502"/>
        <v>10.149999999403953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10.54</v>
      </c>
      <c r="N3032" s="410">
        <f t="shared" si="1505"/>
        <v>10.649999999403953</v>
      </c>
      <c r="O3032" s="411"/>
      <c r="P3032" s="485">
        <f t="shared" ca="1" si="1506"/>
        <v>1.6152893518517812</v>
      </c>
      <c r="Q3032" s="484">
        <f t="shared" ca="1" si="1507"/>
        <v>1.6154398148147442</v>
      </c>
      <c r="R3032" s="486">
        <v>0.10999999940395355</v>
      </c>
      <c r="S3032" s="486"/>
      <c r="T3032"/>
      <c r="U3032" s="469" t="str">
        <f t="shared" si="1508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1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8.34</v>
      </c>
      <c r="H3033" s="407">
        <f t="shared" si="1511"/>
        <v>1.2</v>
      </c>
      <c r="I3033" s="407">
        <f t="shared" si="1501"/>
        <v>10.039999999999999</v>
      </c>
      <c r="J3033" s="407">
        <f t="shared" si="1502"/>
        <v>10.149999999403953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10.54</v>
      </c>
      <c r="N3033" s="410">
        <f t="shared" si="1505"/>
        <v>10.649999999403953</v>
      </c>
      <c r="O3033" s="411"/>
      <c r="P3033" s="485">
        <f t="shared" ca="1" si="1506"/>
        <v>1.6156712962962256</v>
      </c>
      <c r="Q3033" s="484">
        <f t="shared" ca="1" si="1507"/>
        <v>1.6158217592591886</v>
      </c>
      <c r="R3033" s="486">
        <v>0.10999999940395355</v>
      </c>
      <c r="S3033" s="486"/>
      <c r="T3033"/>
      <c r="U3033" s="469" t="str">
        <f t="shared" si="1508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1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8.34</v>
      </c>
      <c r="H3034" s="407">
        <f t="shared" si="1512"/>
        <v>1.2</v>
      </c>
      <c r="I3034" s="407">
        <f t="shared" si="1501"/>
        <v>10.039999999999999</v>
      </c>
      <c r="J3034" s="407">
        <f t="shared" si="1502"/>
        <v>10.149999999403953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10.54</v>
      </c>
      <c r="N3034" s="410">
        <f t="shared" si="1505"/>
        <v>10.649999999403953</v>
      </c>
      <c r="O3034" s="411"/>
      <c r="P3034" s="485">
        <f t="shared" ca="1" si="1506"/>
        <v>1.6160648148147441</v>
      </c>
      <c r="Q3034" s="484">
        <f t="shared" ca="1" si="1507"/>
        <v>1.6162268518517811</v>
      </c>
      <c r="R3034" s="486">
        <v>0.10999999940395355</v>
      </c>
      <c r="S3034" s="486"/>
      <c r="T3034"/>
      <c r="U3034" s="469" t="str">
        <f t="shared" si="1508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1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8.34</v>
      </c>
      <c r="H3035" s="407">
        <f t="shared" si="1513"/>
        <v>1.2</v>
      </c>
      <c r="I3035" s="407">
        <f t="shared" si="1501"/>
        <v>10.039999999999999</v>
      </c>
      <c r="J3035" s="407">
        <f t="shared" si="1502"/>
        <v>10.149999999403953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10.54</v>
      </c>
      <c r="N3035" s="410">
        <f t="shared" si="1505"/>
        <v>10.649999999403953</v>
      </c>
      <c r="O3035" s="411"/>
      <c r="P3035" s="485">
        <f t="shared" ca="1" si="1506"/>
        <v>1.6165162037036329</v>
      </c>
      <c r="Q3035" s="484">
        <f t="shared" ca="1" si="1507"/>
        <v>1.6166782407406699</v>
      </c>
      <c r="R3035" s="486">
        <v>0.10999999940395355</v>
      </c>
      <c r="S3035" s="486"/>
      <c r="T3035"/>
      <c r="U3035" s="469" t="str">
        <f t="shared" si="1508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1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8.34</v>
      </c>
      <c r="H3036" s="407">
        <f t="shared" si="1514"/>
        <v>1.2</v>
      </c>
      <c r="I3036" s="407">
        <f t="shared" si="1501"/>
        <v>10.039999999999999</v>
      </c>
      <c r="J3036" s="407">
        <f t="shared" si="1502"/>
        <v>10.149999999403953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10.54</v>
      </c>
      <c r="N3036" s="410">
        <f t="shared" si="1505"/>
        <v>10.649999999403953</v>
      </c>
      <c r="O3036" s="411"/>
      <c r="P3036" s="485">
        <f t="shared" ca="1" si="1506"/>
        <v>1.6169097222221513</v>
      </c>
      <c r="Q3036" s="484">
        <f t="shared" ca="1" si="1507"/>
        <v>1.6170486111110403</v>
      </c>
      <c r="R3036" s="486">
        <v>0.10999999940395355</v>
      </c>
      <c r="S3036" s="486"/>
      <c r="T3036"/>
      <c r="U3036" s="469" t="str">
        <f t="shared" si="1508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1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8.34</v>
      </c>
      <c r="H3037" s="407">
        <f t="shared" si="1515"/>
        <v>1.2</v>
      </c>
      <c r="I3037" s="407">
        <f t="shared" si="1501"/>
        <v>10.039999999999999</v>
      </c>
      <c r="J3037" s="407">
        <f t="shared" si="1502"/>
        <v>10.149999999403953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10.54</v>
      </c>
      <c r="N3037" s="410">
        <f t="shared" si="1505"/>
        <v>10.649999999403953</v>
      </c>
      <c r="O3037" s="411"/>
      <c r="P3037" s="485">
        <f t="shared" ca="1" si="1506"/>
        <v>1.617314814814744</v>
      </c>
      <c r="Q3037" s="484">
        <f t="shared" ca="1" si="1507"/>
        <v>1.617465277777707</v>
      </c>
      <c r="R3037" s="486">
        <v>0.10999999940395355</v>
      </c>
      <c r="S3037" s="486"/>
      <c r="T3037"/>
      <c r="U3037" s="469" t="str">
        <f t="shared" si="1508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1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8.34</v>
      </c>
      <c r="H3038" s="407">
        <f t="shared" si="1516"/>
        <v>1.2</v>
      </c>
      <c r="I3038" s="407">
        <f t="shared" si="1501"/>
        <v>10.039999999999999</v>
      </c>
      <c r="J3038" s="407">
        <f t="shared" si="1502"/>
        <v>10.149999999403953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10.54</v>
      </c>
      <c r="N3038" s="410">
        <f t="shared" si="1505"/>
        <v>10.649999999403953</v>
      </c>
      <c r="O3038" s="411"/>
      <c r="P3038" s="485">
        <f t="shared" ca="1" si="1506"/>
        <v>1.6177083333332625</v>
      </c>
      <c r="Q3038" s="484">
        <f t="shared" ca="1" si="1507"/>
        <v>1.6178472222221514</v>
      </c>
      <c r="R3038" s="486">
        <v>0.10999999940395355</v>
      </c>
      <c r="S3038" s="486"/>
      <c r="T3038"/>
      <c r="U3038" s="469" t="str">
        <f t="shared" si="1508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1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8.34</v>
      </c>
      <c r="H3039" s="407">
        <f t="shared" si="1517"/>
        <v>1.2</v>
      </c>
      <c r="I3039" s="407">
        <f t="shared" si="1501"/>
        <v>10.039999999999999</v>
      </c>
      <c r="J3039" s="407">
        <f t="shared" si="1502"/>
        <v>10.149999999403953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10.54</v>
      </c>
      <c r="N3039" s="410">
        <f t="shared" si="1505"/>
        <v>10.649999999403953</v>
      </c>
      <c r="O3039" s="411"/>
      <c r="P3039" s="485">
        <f t="shared" ca="1" si="1506"/>
        <v>1.6181018518517809</v>
      </c>
      <c r="Q3039" s="484">
        <f t="shared" ca="1" si="1507"/>
        <v>1.6182523148147439</v>
      </c>
      <c r="R3039" s="486">
        <v>0.10999999940395355</v>
      </c>
      <c r="S3039" s="486"/>
      <c r="T3039"/>
      <c r="U3039" s="469" t="str">
        <f t="shared" si="1508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1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8.34</v>
      </c>
      <c r="H3040" s="407">
        <f t="shared" si="1518"/>
        <v>1.2</v>
      </c>
      <c r="I3040" s="407">
        <f t="shared" si="1501"/>
        <v>10.039999999999999</v>
      </c>
      <c r="J3040" s="407">
        <f t="shared" si="1502"/>
        <v>10.149999999403953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10.54</v>
      </c>
      <c r="N3040" s="410">
        <f t="shared" si="1505"/>
        <v>10.649999999403953</v>
      </c>
      <c r="O3040" s="411"/>
      <c r="P3040" s="485">
        <f t="shared" ca="1" si="1506"/>
        <v>1.6185416666665957</v>
      </c>
      <c r="Q3040" s="484">
        <f t="shared" ca="1" si="1507"/>
        <v>1.6187152777777067</v>
      </c>
      <c r="R3040" s="486">
        <v>0.10999999940395355</v>
      </c>
      <c r="S3040" s="486"/>
      <c r="T3040"/>
      <c r="U3040" s="469" t="str">
        <f t="shared" si="1508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1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8.34</v>
      </c>
      <c r="H3041" s="407">
        <f t="shared" si="1519"/>
        <v>1.2</v>
      </c>
      <c r="I3041" s="407">
        <f t="shared" si="1501"/>
        <v>10.039999999999999</v>
      </c>
      <c r="J3041" s="407">
        <f t="shared" si="1502"/>
        <v>10.149999999403953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10.54</v>
      </c>
      <c r="N3041" s="410">
        <f t="shared" si="1505"/>
        <v>10.649999999403953</v>
      </c>
      <c r="O3041" s="411"/>
      <c r="P3041" s="485">
        <f t="shared" ca="1" si="1506"/>
        <v>1.6189814814814105</v>
      </c>
      <c r="Q3041" s="484">
        <f t="shared" ca="1" si="1507"/>
        <v>1.6191203703702994</v>
      </c>
      <c r="R3041" s="486">
        <v>0.10999999940395355</v>
      </c>
      <c r="S3041" s="486"/>
      <c r="T3041"/>
      <c r="U3041" s="469" t="str">
        <f t="shared" si="1508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1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8.34</v>
      </c>
      <c r="H3042" s="407">
        <f t="shared" si="1521"/>
        <v>1.2</v>
      </c>
      <c r="I3042" s="407">
        <f t="shared" si="1501"/>
        <v>10.039999999999999</v>
      </c>
      <c r="J3042" s="407">
        <f t="shared" si="1502"/>
        <v>10.149999999403953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10.54</v>
      </c>
      <c r="N3042" s="410">
        <f t="shared" si="1505"/>
        <v>10.649999999403953</v>
      </c>
      <c r="O3042" s="411"/>
      <c r="P3042" s="485">
        <f t="shared" ca="1" si="1506"/>
        <v>1.619374999999929</v>
      </c>
      <c r="Q3042" s="484">
        <f t="shared" ca="1" si="1507"/>
        <v>1.6195254629628919</v>
      </c>
      <c r="R3042" s="486">
        <v>0.10999999940395355</v>
      </c>
      <c r="S3042" s="486"/>
      <c r="T3042"/>
      <c r="U3042" s="469" t="str">
        <f t="shared" si="1508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1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8.34</v>
      </c>
      <c r="H3043" s="407">
        <f t="shared" si="1523"/>
        <v>1.2</v>
      </c>
      <c r="I3043" s="407">
        <f t="shared" si="1501"/>
        <v>10.039999999999999</v>
      </c>
      <c r="J3043" s="407">
        <f t="shared" si="1502"/>
        <v>10.149999999403953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10.54</v>
      </c>
      <c r="N3043" s="410">
        <f t="shared" si="1505"/>
        <v>10.649999999403953</v>
      </c>
      <c r="O3043" s="411"/>
      <c r="P3043" s="485">
        <f t="shared" ca="1" si="1506"/>
        <v>1.6198032407406697</v>
      </c>
      <c r="Q3043" s="484">
        <f t="shared" ca="1" si="1507"/>
        <v>1.6199768518517808</v>
      </c>
      <c r="R3043" s="486">
        <v>0.10999999940395355</v>
      </c>
      <c r="S3043" s="486"/>
      <c r="T3043"/>
      <c r="U3043" s="469" t="str">
        <f t="shared" si="1508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1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8.34</v>
      </c>
      <c r="H3044" s="407">
        <f t="shared" si="1524"/>
        <v>1.2</v>
      </c>
      <c r="I3044" s="407">
        <f t="shared" si="1501"/>
        <v>10.039999999999999</v>
      </c>
      <c r="J3044" s="407">
        <f t="shared" si="1502"/>
        <v>10.149999999403953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10.54</v>
      </c>
      <c r="N3044" s="410">
        <f t="shared" si="1505"/>
        <v>10.649999999403953</v>
      </c>
      <c r="O3044" s="411"/>
      <c r="P3044" s="485">
        <f t="shared" ca="1" si="1506"/>
        <v>1.6202430555554845</v>
      </c>
      <c r="Q3044" s="484">
        <f t="shared" ca="1" si="1507"/>
        <v>1.6203819444443734</v>
      </c>
      <c r="R3044" s="486">
        <v>0.10999999940395355</v>
      </c>
      <c r="S3044" s="486"/>
      <c r="T3044"/>
      <c r="U3044" s="469" t="str">
        <f t="shared" si="1508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1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8.34</v>
      </c>
      <c r="H3045" s="407">
        <f t="shared" si="1525"/>
        <v>1.2</v>
      </c>
      <c r="I3045" s="407">
        <f t="shared" si="1501"/>
        <v>10.039999999999999</v>
      </c>
      <c r="J3045" s="407">
        <f t="shared" si="1502"/>
        <v>10.149999999403953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10.54</v>
      </c>
      <c r="N3045" s="410">
        <f t="shared" si="1505"/>
        <v>10.649999999403953</v>
      </c>
      <c r="O3045" s="411"/>
      <c r="P3045" s="485">
        <f t="shared" ca="1" si="1506"/>
        <v>1.6206597222221513</v>
      </c>
      <c r="Q3045" s="484">
        <f t="shared" ca="1" si="1507"/>
        <v>1.6208101851851142</v>
      </c>
      <c r="R3045" s="486">
        <v>0.10999999940395355</v>
      </c>
      <c r="S3045" s="486"/>
      <c r="T3045"/>
      <c r="U3045" s="469" t="str">
        <f t="shared" si="1508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1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8.34</v>
      </c>
      <c r="H3046" s="407">
        <f t="shared" si="1526"/>
        <v>1.2</v>
      </c>
      <c r="I3046" s="407">
        <f t="shared" si="1501"/>
        <v>10.039999999999999</v>
      </c>
      <c r="J3046" s="407">
        <f t="shared" si="1502"/>
        <v>10.149999999403953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10.54</v>
      </c>
      <c r="N3046" s="410">
        <f t="shared" si="1505"/>
        <v>10.649999999403953</v>
      </c>
      <c r="O3046" s="411"/>
      <c r="P3046" s="485">
        <f t="shared" ca="1" si="1506"/>
        <v>1.621076388888818</v>
      </c>
      <c r="Q3046" s="484">
        <f t="shared" ca="1" si="1507"/>
        <v>1.621249999999929</v>
      </c>
      <c r="R3046" s="486">
        <v>0.10999999940395355</v>
      </c>
      <c r="S3046" s="486"/>
      <c r="T3046"/>
      <c r="U3046" s="469" t="str">
        <f t="shared" si="1508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1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8.34</v>
      </c>
      <c r="H3047" s="407">
        <f t="shared" si="1527"/>
        <v>1.2</v>
      </c>
      <c r="I3047" s="407">
        <f t="shared" si="1501"/>
        <v>10.039999999999999</v>
      </c>
      <c r="J3047" s="407">
        <f t="shared" si="1502"/>
        <v>10.149999999403953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10.54</v>
      </c>
      <c r="N3047" s="410">
        <f t="shared" si="1505"/>
        <v>10.649999999403953</v>
      </c>
      <c r="O3047" s="411"/>
      <c r="P3047" s="485">
        <f t="shared" ca="1" si="1506"/>
        <v>1.6215046296295585</v>
      </c>
      <c r="Q3047" s="484">
        <f t="shared" ca="1" si="1507"/>
        <v>1.6216666666665955</v>
      </c>
      <c r="R3047" s="486">
        <v>0.10999999940395355</v>
      </c>
      <c r="S3047" s="486"/>
      <c r="T3047"/>
      <c r="U3047" s="469" t="str">
        <f t="shared" si="1508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1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8.34</v>
      </c>
      <c r="H3048" s="407">
        <f t="shared" si="1528"/>
        <v>1.2</v>
      </c>
      <c r="I3048" s="407">
        <f t="shared" si="1501"/>
        <v>10.039999999999999</v>
      </c>
      <c r="J3048" s="407">
        <f t="shared" si="1502"/>
        <v>10.149999999403953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10.54</v>
      </c>
      <c r="N3048" s="410">
        <f t="shared" si="1505"/>
        <v>10.649999999403953</v>
      </c>
      <c r="O3048" s="411"/>
      <c r="P3048" s="485">
        <f t="shared" ca="1" si="1506"/>
        <v>1.6219212962962251</v>
      </c>
      <c r="Q3048" s="484">
        <f t="shared" ca="1" si="1507"/>
        <v>1.622083333333262</v>
      </c>
      <c r="R3048" s="486">
        <v>0.10999999940395355</v>
      </c>
      <c r="S3048" s="486"/>
      <c r="T3048"/>
      <c r="U3048" s="469" t="str">
        <f t="shared" si="1508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1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8.34</v>
      </c>
      <c r="H3049" s="407">
        <f t="shared" si="1529"/>
        <v>1.2</v>
      </c>
      <c r="I3049" s="407">
        <f t="shared" si="1501"/>
        <v>10.039999999999999</v>
      </c>
      <c r="J3049" s="407">
        <f t="shared" si="1502"/>
        <v>10.149999999403953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10.54</v>
      </c>
      <c r="N3049" s="410">
        <f t="shared" si="1505"/>
        <v>10.649999999403953</v>
      </c>
      <c r="O3049" s="411"/>
      <c r="P3049" s="485">
        <f t="shared" ca="1" si="1506"/>
        <v>1.6223611111110399</v>
      </c>
      <c r="Q3049" s="484">
        <f t="shared" ca="1" si="1507"/>
        <v>1.6225115740740028</v>
      </c>
      <c r="R3049" s="486">
        <v>0.10999999940395355</v>
      </c>
      <c r="S3049" s="486"/>
      <c r="T3049"/>
      <c r="U3049" s="469" t="str">
        <f t="shared" si="1508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1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8.34</v>
      </c>
      <c r="H3050" s="407">
        <f t="shared" si="1530"/>
        <v>1.2</v>
      </c>
      <c r="I3050" s="407">
        <f t="shared" si="1501"/>
        <v>10.039999999999999</v>
      </c>
      <c r="J3050" s="407">
        <f t="shared" si="1502"/>
        <v>10.149999999403953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10.54</v>
      </c>
      <c r="N3050" s="410">
        <f t="shared" si="1505"/>
        <v>10.649999999403953</v>
      </c>
      <c r="O3050" s="411"/>
      <c r="P3050" s="485">
        <f t="shared" ca="1" si="1506"/>
        <v>1.6227662037036323</v>
      </c>
      <c r="Q3050" s="484">
        <f t="shared" ca="1" si="1507"/>
        <v>1.6229050925925212</v>
      </c>
      <c r="R3050" s="486">
        <v>0.10999999940395355</v>
      </c>
      <c r="S3050" s="486"/>
      <c r="T3050"/>
      <c r="U3050" s="469" t="str">
        <f t="shared" si="1508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1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8.34</v>
      </c>
      <c r="H3051" s="407">
        <f t="shared" si="1531"/>
        <v>1.2</v>
      </c>
      <c r="I3051" s="407">
        <f t="shared" si="1501"/>
        <v>10.039999999999999</v>
      </c>
      <c r="J3051" s="407">
        <f t="shared" si="1502"/>
        <v>10.149999999403953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10.54</v>
      </c>
      <c r="N3051" s="410">
        <f t="shared" si="1505"/>
        <v>10.649999999403953</v>
      </c>
      <c r="O3051" s="411"/>
      <c r="P3051" s="485">
        <f t="shared" ca="1" si="1506"/>
        <v>1.6231597222221508</v>
      </c>
      <c r="Q3051" s="484">
        <f t="shared" ca="1" si="1507"/>
        <v>1.6233333333332618</v>
      </c>
      <c r="R3051" s="486">
        <v>0.10999999940395355</v>
      </c>
      <c r="S3051" s="486"/>
      <c r="T3051"/>
      <c r="U3051" s="469" t="str">
        <f t="shared" si="1508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1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8.34</v>
      </c>
      <c r="H3052" s="407">
        <f t="shared" si="1532"/>
        <v>1.2</v>
      </c>
      <c r="I3052" s="407">
        <f t="shared" si="1501"/>
        <v>10.039999999999999</v>
      </c>
      <c r="J3052" s="407">
        <f t="shared" si="1502"/>
        <v>10.149999999403953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10.54</v>
      </c>
      <c r="N3052" s="410">
        <f t="shared" si="1505"/>
        <v>10.649999999403953</v>
      </c>
      <c r="O3052" s="411"/>
      <c r="P3052" s="485">
        <f t="shared" ca="1" si="1506"/>
        <v>1.6235995370369656</v>
      </c>
      <c r="Q3052" s="484">
        <f t="shared" ca="1" si="1507"/>
        <v>1.6237499999999285</v>
      </c>
      <c r="R3052" s="486">
        <v>0.10999999940395355</v>
      </c>
      <c r="S3052" s="486"/>
      <c r="T3052"/>
      <c r="U3052" s="469" t="str">
        <f t="shared" si="1508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1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8.34</v>
      </c>
      <c r="H3053" s="407">
        <f t="shared" si="1533"/>
        <v>1.2</v>
      </c>
      <c r="I3053" s="407">
        <f t="shared" si="1501"/>
        <v>10.039999999999999</v>
      </c>
      <c r="J3053" s="407">
        <f t="shared" si="1502"/>
        <v>10.149999999403953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10.54</v>
      </c>
      <c r="N3053" s="410">
        <f t="shared" si="1505"/>
        <v>10.649999999403953</v>
      </c>
      <c r="O3053" s="411"/>
      <c r="P3053" s="485">
        <f t="shared" ca="1" si="1506"/>
        <v>1.6240393518517804</v>
      </c>
      <c r="Q3053" s="484">
        <f t="shared" ca="1" si="1507"/>
        <v>1.6242013888888174</v>
      </c>
      <c r="R3053" s="486">
        <v>0.10999999940395355</v>
      </c>
      <c r="S3053" s="486"/>
      <c r="T3053"/>
      <c r="U3053" s="469" t="str">
        <f t="shared" si="1508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1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8.34</v>
      </c>
      <c r="H3054" s="407">
        <f t="shared" si="1534"/>
        <v>1.2</v>
      </c>
      <c r="I3054" s="407">
        <f t="shared" si="1501"/>
        <v>10.039999999999999</v>
      </c>
      <c r="J3054" s="407">
        <f t="shared" si="1502"/>
        <v>10.149999999403953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10.54</v>
      </c>
      <c r="N3054" s="410">
        <f t="shared" si="1505"/>
        <v>10.649999999403953</v>
      </c>
      <c r="O3054" s="411"/>
      <c r="P3054" s="485">
        <f t="shared" ca="1" si="1506"/>
        <v>1.6244907407406692</v>
      </c>
      <c r="Q3054" s="484">
        <f t="shared" ca="1" si="1507"/>
        <v>1.6246412037036322</v>
      </c>
      <c r="R3054" s="486">
        <v>0.10999999940395355</v>
      </c>
      <c r="S3054" s="486"/>
      <c r="T3054"/>
      <c r="U3054" s="469" t="str">
        <f t="shared" si="1508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1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8.34</v>
      </c>
      <c r="H3055" s="407">
        <f t="shared" si="1535"/>
        <v>1.2</v>
      </c>
      <c r="I3055" s="407">
        <f t="shared" si="1501"/>
        <v>10.039999999999999</v>
      </c>
      <c r="J3055" s="407">
        <f t="shared" si="1502"/>
        <v>10.149999999403953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10.54</v>
      </c>
      <c r="N3055" s="410">
        <f t="shared" si="1505"/>
        <v>10.649999999403953</v>
      </c>
      <c r="O3055" s="411"/>
      <c r="P3055" s="485">
        <f t="shared" ca="1" si="1506"/>
        <v>1.6248726851851136</v>
      </c>
      <c r="Q3055" s="484">
        <f t="shared" ca="1" si="1507"/>
        <v>1.6250462962962247</v>
      </c>
      <c r="R3055" s="486">
        <v>0.10999999940395355</v>
      </c>
      <c r="S3055" s="486"/>
      <c r="T3055"/>
      <c r="U3055" s="469" t="str">
        <f t="shared" si="1508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1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8.34</v>
      </c>
      <c r="H3056" s="407">
        <f t="shared" si="1536"/>
        <v>1.2</v>
      </c>
      <c r="I3056" s="407">
        <f t="shared" si="1501"/>
        <v>10.039999999999999</v>
      </c>
      <c r="J3056" s="407">
        <f t="shared" si="1502"/>
        <v>10.149999999403953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10.54</v>
      </c>
      <c r="N3056" s="410">
        <f t="shared" si="1505"/>
        <v>10.649999999403953</v>
      </c>
      <c r="O3056" s="411"/>
      <c r="P3056" s="485">
        <f t="shared" ca="1" si="1506"/>
        <v>1.6253240740740025</v>
      </c>
      <c r="Q3056" s="484">
        <f t="shared" ca="1" si="1507"/>
        <v>1.6254629629628914</v>
      </c>
      <c r="R3056" s="486">
        <v>0.10999999940395355</v>
      </c>
      <c r="S3056" s="486"/>
      <c r="T3056"/>
      <c r="U3056" s="469" t="str">
        <f t="shared" si="1508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1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8.34</v>
      </c>
      <c r="H3057" s="407">
        <f t="shared" si="1537"/>
        <v>1.2</v>
      </c>
      <c r="I3057" s="407">
        <f t="shared" si="1501"/>
        <v>10.039999999999999</v>
      </c>
      <c r="J3057" s="407">
        <f t="shared" si="1502"/>
        <v>10.149999999403953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10.54</v>
      </c>
      <c r="N3057" s="410">
        <f t="shared" si="1505"/>
        <v>10.649999999403953</v>
      </c>
      <c r="O3057" s="411"/>
      <c r="P3057" s="485">
        <f t="shared" ca="1" si="1506"/>
        <v>1.6257060185184469</v>
      </c>
      <c r="Q3057" s="484">
        <f t="shared" ca="1" si="1507"/>
        <v>1.6258796296295579</v>
      </c>
      <c r="R3057" s="486">
        <v>0.10999999940395355</v>
      </c>
      <c r="S3057" s="486"/>
      <c r="T3057"/>
      <c r="U3057" s="469" t="str">
        <f t="shared" si="1508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1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8.34</v>
      </c>
      <c r="H3058" s="407">
        <f t="shared" si="1538"/>
        <v>1.2</v>
      </c>
      <c r="I3058" s="407">
        <f t="shared" si="1501"/>
        <v>10.039999999999999</v>
      </c>
      <c r="J3058" s="407">
        <f t="shared" si="1502"/>
        <v>10.149999999403953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10.54</v>
      </c>
      <c r="N3058" s="410">
        <f t="shared" si="1505"/>
        <v>10.649999999403953</v>
      </c>
      <c r="O3058" s="411"/>
      <c r="P3058" s="485">
        <f t="shared" ca="1" si="1506"/>
        <v>1.6261574074073357</v>
      </c>
      <c r="Q3058" s="484">
        <f t="shared" ca="1" si="1507"/>
        <v>1.6263078703702987</v>
      </c>
      <c r="R3058" s="486">
        <v>0.10999999940395355</v>
      </c>
      <c r="S3058" s="486"/>
      <c r="T3058"/>
      <c r="U3058" s="469" t="str">
        <f t="shared" si="1508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1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8.34</v>
      </c>
      <c r="H3059" s="407">
        <f t="shared" si="1539"/>
        <v>1.2</v>
      </c>
      <c r="I3059" s="407">
        <f t="shared" si="1501"/>
        <v>10.039999999999999</v>
      </c>
      <c r="J3059" s="407">
        <f t="shared" si="1502"/>
        <v>10.149999999403953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10.54</v>
      </c>
      <c r="N3059" s="410">
        <f t="shared" si="1505"/>
        <v>10.649999999403953</v>
      </c>
      <c r="O3059" s="411"/>
      <c r="P3059" s="485">
        <f t="shared" ca="1" si="1506"/>
        <v>1.6265393518517801</v>
      </c>
      <c r="Q3059" s="484">
        <f t="shared" ca="1" si="1507"/>
        <v>1.6267013888888171</v>
      </c>
      <c r="R3059" s="486">
        <v>0.10999999940395355</v>
      </c>
      <c r="S3059" s="486"/>
      <c r="T3059"/>
      <c r="U3059" s="469" t="str">
        <f t="shared" si="1508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1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8.34</v>
      </c>
      <c r="H3060" s="407">
        <f t="shared" si="1540"/>
        <v>1.2</v>
      </c>
      <c r="I3060" s="407">
        <f t="shared" si="1501"/>
        <v>10.039999999999999</v>
      </c>
      <c r="J3060" s="407">
        <f t="shared" si="1502"/>
        <v>10.149999999403953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10.54</v>
      </c>
      <c r="N3060" s="410">
        <f t="shared" si="1505"/>
        <v>10.649999999403953</v>
      </c>
      <c r="O3060" s="411"/>
      <c r="P3060" s="485">
        <f t="shared" ca="1" si="1506"/>
        <v>1.6269791666665949</v>
      </c>
      <c r="Q3060" s="484">
        <f t="shared" ca="1" si="1507"/>
        <v>1.6271412037036319</v>
      </c>
      <c r="R3060" s="486">
        <v>0.10999999940395355</v>
      </c>
      <c r="S3060" s="486"/>
      <c r="T3060"/>
      <c r="U3060" s="469" t="str">
        <f t="shared" si="1508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1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8.34</v>
      </c>
      <c r="H3061" s="407">
        <f t="shared" si="1541"/>
        <v>1.2</v>
      </c>
      <c r="I3061" s="407">
        <f t="shared" si="1501"/>
        <v>10.039999999999999</v>
      </c>
      <c r="J3061" s="407">
        <f t="shared" si="1502"/>
        <v>10.149999999403953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10.54</v>
      </c>
      <c r="N3061" s="410">
        <f t="shared" si="1505"/>
        <v>10.649999999403953</v>
      </c>
      <c r="O3061" s="411"/>
      <c r="P3061" s="485">
        <f t="shared" ca="1" si="1506"/>
        <v>1.6273958333332614</v>
      </c>
      <c r="Q3061" s="484">
        <f t="shared" ca="1" si="1507"/>
        <v>1.6275694444443725</v>
      </c>
      <c r="R3061" s="486">
        <v>0.10999999940395355</v>
      </c>
      <c r="S3061" s="486"/>
      <c r="T3061"/>
      <c r="U3061" s="469" t="str">
        <f t="shared" si="1508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1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8.34</v>
      </c>
      <c r="H3062" s="407">
        <f t="shared" si="1542"/>
        <v>1.2</v>
      </c>
      <c r="I3062" s="407">
        <f t="shared" si="1501"/>
        <v>10.039999999999999</v>
      </c>
      <c r="J3062" s="407">
        <f t="shared" si="1502"/>
        <v>10.149999999403953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10.54</v>
      </c>
      <c r="N3062" s="410">
        <f t="shared" si="1505"/>
        <v>10.649999999403953</v>
      </c>
      <c r="O3062" s="411"/>
      <c r="P3062" s="485">
        <f t="shared" ca="1" si="1506"/>
        <v>1.6278472222221503</v>
      </c>
      <c r="Q3062" s="484">
        <f t="shared" ca="1" si="1507"/>
        <v>1.6280092592591873</v>
      </c>
      <c r="R3062" s="486">
        <v>0.10999999940395355</v>
      </c>
      <c r="S3062" s="486"/>
      <c r="T3062"/>
      <c r="U3062" s="469" t="str">
        <f t="shared" si="1508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1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8.34</v>
      </c>
      <c r="H3063" s="407">
        <f t="shared" si="1543"/>
        <v>1.2</v>
      </c>
      <c r="I3063" s="407">
        <f t="shared" si="1501"/>
        <v>10.039999999999999</v>
      </c>
      <c r="J3063" s="407">
        <f t="shared" si="1502"/>
        <v>10.149999999403953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10.54</v>
      </c>
      <c r="N3063" s="410">
        <f t="shared" si="1505"/>
        <v>10.649999999403953</v>
      </c>
      <c r="O3063" s="411"/>
      <c r="P3063" s="485">
        <f t="shared" ca="1" si="1506"/>
        <v>1.6282407407406687</v>
      </c>
      <c r="Q3063" s="484">
        <f t="shared" ca="1" si="1507"/>
        <v>1.6284027777777057</v>
      </c>
      <c r="R3063" s="486">
        <v>0.10999999940395355</v>
      </c>
      <c r="S3063" s="486"/>
      <c r="T3063"/>
      <c r="U3063" s="469" t="str">
        <f t="shared" si="1508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1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8.34</v>
      </c>
      <c r="H3064" s="407">
        <f t="shared" si="1544"/>
        <v>1.2</v>
      </c>
      <c r="I3064" s="407">
        <f t="shared" si="1501"/>
        <v>10.039999999999999</v>
      </c>
      <c r="J3064" s="407">
        <f t="shared" si="1502"/>
        <v>10.149999999403953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10.54</v>
      </c>
      <c r="N3064" s="410">
        <f t="shared" si="1505"/>
        <v>10.649999999403953</v>
      </c>
      <c r="O3064" s="411"/>
      <c r="P3064" s="485">
        <f t="shared" ca="1" si="1506"/>
        <v>1.6286689814814095</v>
      </c>
      <c r="Q3064" s="484">
        <f t="shared" ca="1" si="1507"/>
        <v>1.6288310185184465</v>
      </c>
      <c r="R3064" s="486">
        <v>0.10999999940395355</v>
      </c>
      <c r="S3064" s="486"/>
      <c r="T3064"/>
      <c r="U3064" s="469" t="str">
        <f t="shared" si="1508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1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8.34</v>
      </c>
      <c r="H3065" s="407">
        <f t="shared" si="1545"/>
        <v>1.2</v>
      </c>
      <c r="I3065" s="407">
        <f t="shared" si="1501"/>
        <v>10.039999999999999</v>
      </c>
      <c r="J3065" s="407">
        <f t="shared" si="1502"/>
        <v>10.149999999403953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10.54</v>
      </c>
      <c r="N3065" s="410">
        <f t="shared" si="1505"/>
        <v>10.649999999403953</v>
      </c>
      <c r="O3065" s="411"/>
      <c r="P3065" s="485">
        <f t="shared" ca="1" si="1506"/>
        <v>1.6290972222221503</v>
      </c>
      <c r="Q3065" s="484">
        <f t="shared" ca="1" si="1507"/>
        <v>1.6292476851851132</v>
      </c>
      <c r="R3065" s="486">
        <v>0.10999999940395355</v>
      </c>
      <c r="S3065" s="486"/>
      <c r="T3065"/>
      <c r="U3065" s="469" t="str">
        <f t="shared" si="1508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1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8.34</v>
      </c>
      <c r="H3066" s="407">
        <f t="shared" si="1546"/>
        <v>1.2</v>
      </c>
      <c r="I3066" s="407">
        <f t="shared" si="1501"/>
        <v>10.039999999999999</v>
      </c>
      <c r="J3066" s="407">
        <f t="shared" si="1502"/>
        <v>10.149999999403953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10.54</v>
      </c>
      <c r="N3066" s="410">
        <f t="shared" si="1505"/>
        <v>10.649999999403953</v>
      </c>
      <c r="O3066" s="411"/>
      <c r="P3066" s="485">
        <f t="shared" ca="1" si="1506"/>
        <v>1.629513888888817</v>
      </c>
      <c r="Q3066" s="484">
        <f t="shared" ca="1" si="1507"/>
        <v>1.629675925925854</v>
      </c>
      <c r="R3066" s="486">
        <v>0.10999999940395355</v>
      </c>
      <c r="S3066" s="486"/>
      <c r="T3066"/>
      <c r="U3066" s="469" t="str">
        <f t="shared" si="1508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1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8.34</v>
      </c>
      <c r="H3067" s="407">
        <f t="shared" si="1547"/>
        <v>1.2</v>
      </c>
      <c r="I3067" s="407">
        <f t="shared" si="1501"/>
        <v>10.039999999999999</v>
      </c>
      <c r="J3067" s="407">
        <f t="shared" si="1502"/>
        <v>10.149999999403953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10.54</v>
      </c>
      <c r="N3067" s="410">
        <f t="shared" si="1505"/>
        <v>10.649999999403953</v>
      </c>
      <c r="O3067" s="411"/>
      <c r="P3067" s="485">
        <f t="shared" ca="1" si="1506"/>
        <v>1.6299189814814095</v>
      </c>
      <c r="Q3067" s="484">
        <f t="shared" ca="1" si="1507"/>
        <v>1.6300810185184464</v>
      </c>
      <c r="R3067" s="486">
        <v>0.10999999940395355</v>
      </c>
      <c r="S3067" s="486"/>
      <c r="T3067"/>
      <c r="U3067" s="469" t="str">
        <f t="shared" si="1508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1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8.34</v>
      </c>
      <c r="H3068" s="407">
        <f t="shared" si="1548"/>
        <v>1.2</v>
      </c>
      <c r="I3068" s="407">
        <f t="shared" si="1501"/>
        <v>10.039999999999999</v>
      </c>
      <c r="J3068" s="407">
        <f t="shared" si="1502"/>
        <v>10.149999999403953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10.54</v>
      </c>
      <c r="N3068" s="410">
        <f t="shared" si="1505"/>
        <v>10.649999999403953</v>
      </c>
      <c r="O3068" s="411"/>
      <c r="P3068" s="485">
        <f t="shared" ca="1" si="1506"/>
        <v>1.6303124999999279</v>
      </c>
      <c r="Q3068" s="484">
        <f t="shared" ca="1" si="1507"/>
        <v>1.6304629629628908</v>
      </c>
      <c r="R3068" s="486">
        <v>0.10999999940395355</v>
      </c>
      <c r="S3068" s="486"/>
      <c r="T3068"/>
      <c r="U3068" s="469" t="str">
        <f t="shared" si="1508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1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8.34</v>
      </c>
      <c r="H3069" s="407">
        <f t="shared" si="1549"/>
        <v>1.2</v>
      </c>
      <c r="I3069" s="407">
        <f t="shared" si="1501"/>
        <v>10.039999999999999</v>
      </c>
      <c r="J3069" s="407">
        <f t="shared" si="1502"/>
        <v>10.149999999403953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10.54</v>
      </c>
      <c r="N3069" s="410">
        <f t="shared" si="1505"/>
        <v>10.649999999403953</v>
      </c>
      <c r="O3069" s="411"/>
      <c r="P3069" s="485">
        <f t="shared" ca="1" si="1506"/>
        <v>1.6307060185184463</v>
      </c>
      <c r="Q3069" s="484">
        <f t="shared" ca="1" si="1507"/>
        <v>1.6308449074073352</v>
      </c>
      <c r="R3069" s="486">
        <v>0.10999999940395355</v>
      </c>
      <c r="S3069" s="486"/>
      <c r="T3069"/>
      <c r="U3069" s="469" t="str">
        <f t="shared" si="1508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1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8.34</v>
      </c>
      <c r="H3070" s="407">
        <f t="shared" si="1550"/>
        <v>1.2</v>
      </c>
      <c r="I3070" s="407">
        <f t="shared" si="1501"/>
        <v>10.039999999999999</v>
      </c>
      <c r="J3070" s="407">
        <f t="shared" si="1502"/>
        <v>10.149999999403953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10.54</v>
      </c>
      <c r="N3070" s="410">
        <f t="shared" si="1505"/>
        <v>10.649999999403953</v>
      </c>
      <c r="O3070" s="411"/>
      <c r="P3070" s="485">
        <f t="shared" ca="1" si="1506"/>
        <v>1.631111111111039</v>
      </c>
      <c r="Q3070" s="484">
        <f t="shared" ca="1" si="1507"/>
        <v>1.6312499999999279</v>
      </c>
      <c r="R3070" s="486">
        <v>0.10999999940395355</v>
      </c>
      <c r="S3070" s="486"/>
      <c r="T3070"/>
      <c r="U3070" s="469" t="str">
        <f t="shared" si="1508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1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8.34</v>
      </c>
      <c r="H3071" s="407">
        <f t="shared" si="1551"/>
        <v>1.2</v>
      </c>
      <c r="I3071" s="407">
        <f t="shared" si="1501"/>
        <v>10.039999999999999</v>
      </c>
      <c r="J3071" s="407">
        <f t="shared" si="1502"/>
        <v>10.149999999403953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10.54</v>
      </c>
      <c r="N3071" s="410">
        <f t="shared" si="1505"/>
        <v>10.649999999403953</v>
      </c>
      <c r="O3071" s="411"/>
      <c r="P3071" s="485">
        <f t="shared" ca="1" si="1506"/>
        <v>1.6314814814814094</v>
      </c>
      <c r="Q3071" s="484">
        <f t="shared" ca="1" si="1507"/>
        <v>1.6316435185184464</v>
      </c>
      <c r="R3071" s="486">
        <v>0.10999999940395355</v>
      </c>
      <c r="S3071" s="486"/>
      <c r="T3071"/>
      <c r="U3071" s="469" t="str">
        <f t="shared" si="1508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1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8.34</v>
      </c>
      <c r="H3072" s="407">
        <f t="shared" si="1552"/>
        <v>1.2</v>
      </c>
      <c r="I3072" s="407">
        <f t="shared" si="1501"/>
        <v>10.039999999999999</v>
      </c>
      <c r="J3072" s="407">
        <f t="shared" si="1502"/>
        <v>10.149999999403953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10.54</v>
      </c>
      <c r="N3072" s="410">
        <f t="shared" si="1505"/>
        <v>10.649999999403953</v>
      </c>
      <c r="O3072" s="411"/>
      <c r="P3072" s="485">
        <f t="shared" ca="1" si="1506"/>
        <v>1.6318749999999278</v>
      </c>
      <c r="Q3072" s="484">
        <f t="shared" ca="1" si="1507"/>
        <v>1.6320254629628907</v>
      </c>
      <c r="R3072" s="486">
        <v>0.10999999940395355</v>
      </c>
      <c r="S3072" s="486"/>
      <c r="T3072"/>
      <c r="U3072" s="469" t="str">
        <f t="shared" si="1508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1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8.34</v>
      </c>
      <c r="H3073" s="407">
        <f t="shared" si="1553"/>
        <v>1.2</v>
      </c>
      <c r="I3073" s="407">
        <f t="shared" si="1501"/>
        <v>10.039999999999999</v>
      </c>
      <c r="J3073" s="407">
        <f t="shared" si="1502"/>
        <v>10.149999999403953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10.54</v>
      </c>
      <c r="N3073" s="410">
        <f t="shared" si="1505"/>
        <v>10.649999999403953</v>
      </c>
      <c r="O3073" s="411"/>
      <c r="P3073" s="485">
        <f t="shared" ca="1" si="1506"/>
        <v>1.6322685185184462</v>
      </c>
      <c r="Q3073" s="484">
        <f t="shared" ca="1" si="1507"/>
        <v>1.6324074074073351</v>
      </c>
      <c r="R3073" s="486">
        <v>0.10999999940395355</v>
      </c>
      <c r="S3073" s="486"/>
      <c r="T3073"/>
      <c r="U3073" s="469" t="str">
        <f t="shared" si="1508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1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8.34</v>
      </c>
      <c r="H3074" s="407">
        <f t="shared" si="1554"/>
        <v>1.2</v>
      </c>
      <c r="I3074" s="407">
        <f t="shared" si="1501"/>
        <v>10.039999999999999</v>
      </c>
      <c r="J3074" s="407">
        <f t="shared" si="1502"/>
        <v>10.149999999403953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10.54</v>
      </c>
      <c r="N3074" s="410">
        <f t="shared" si="1505"/>
        <v>10.649999999403953</v>
      </c>
      <c r="O3074" s="411"/>
      <c r="P3074" s="485">
        <f t="shared" ca="1" si="1506"/>
        <v>1.6326388888888166</v>
      </c>
      <c r="Q3074" s="484">
        <f t="shared" ca="1" si="1507"/>
        <v>1.6328009259258536</v>
      </c>
      <c r="R3074" s="486">
        <v>0.10999999940395355</v>
      </c>
      <c r="S3074" s="486"/>
      <c r="T3074"/>
      <c r="U3074" s="469" t="str">
        <f t="shared" si="1508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1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8.34</v>
      </c>
      <c r="H3075" s="407">
        <f t="shared" si="1555"/>
        <v>1.2</v>
      </c>
      <c r="I3075" s="407">
        <f t="shared" si="1501"/>
        <v>10.039999999999999</v>
      </c>
      <c r="J3075" s="407">
        <f t="shared" si="1502"/>
        <v>10.149999999403953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10.54</v>
      </c>
      <c r="N3075" s="410">
        <f t="shared" si="1505"/>
        <v>10.649999999403953</v>
      </c>
      <c r="O3075" s="411"/>
      <c r="P3075" s="485">
        <f t="shared" ca="1" si="1506"/>
        <v>1.6330671296295574</v>
      </c>
      <c r="Q3075" s="484">
        <f t="shared" ca="1" si="1507"/>
        <v>1.6332407407406684</v>
      </c>
      <c r="R3075" s="486">
        <v>0.10999999940395355</v>
      </c>
      <c r="S3075" s="486"/>
      <c r="T3075"/>
      <c r="U3075" s="469" t="str">
        <f t="shared" si="1508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1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8.34</v>
      </c>
      <c r="H3076" s="407">
        <f t="shared" si="1556"/>
        <v>1.2</v>
      </c>
      <c r="I3076" s="407">
        <f t="shared" si="1501"/>
        <v>10.039999999999999</v>
      </c>
      <c r="J3076" s="407">
        <f t="shared" si="1502"/>
        <v>10.149999999403953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10.54</v>
      </c>
      <c r="N3076" s="410">
        <f t="shared" si="1505"/>
        <v>10.649999999403953</v>
      </c>
      <c r="O3076" s="411"/>
      <c r="P3076" s="485">
        <f t="shared" ca="1" si="1506"/>
        <v>1.6335069444443722</v>
      </c>
      <c r="Q3076" s="484">
        <f t="shared" ca="1" si="1507"/>
        <v>1.6336689814814092</v>
      </c>
      <c r="R3076" s="486">
        <v>0.10999999940395355</v>
      </c>
      <c r="S3076" s="486"/>
      <c r="T3076"/>
      <c r="U3076" s="469" t="str">
        <f t="shared" si="1508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1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8.34</v>
      </c>
      <c r="H3077" s="407">
        <f t="shared" si="1557"/>
        <v>1.2</v>
      </c>
      <c r="I3077" s="407">
        <f t="shared" si="1501"/>
        <v>10.039999999999999</v>
      </c>
      <c r="J3077" s="407">
        <f t="shared" si="1502"/>
        <v>10.149999999403953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10.54</v>
      </c>
      <c r="N3077" s="410">
        <f t="shared" si="1505"/>
        <v>10.649999999403953</v>
      </c>
      <c r="O3077" s="411"/>
      <c r="P3077" s="485">
        <f t="shared" ca="1" si="1506"/>
        <v>1.633946759259187</v>
      </c>
      <c r="Q3077" s="484">
        <f t="shared" ca="1" si="1507"/>
        <v>1.6340856481480759</v>
      </c>
      <c r="R3077" s="486">
        <v>0.10999999940395355</v>
      </c>
      <c r="S3077" s="486"/>
      <c r="T3077"/>
      <c r="U3077" s="469" t="str">
        <f t="shared" si="1508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1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8.34</v>
      </c>
      <c r="H3078" s="407">
        <f t="shared" si="1558"/>
        <v>1.2</v>
      </c>
      <c r="I3078" s="407">
        <f t="shared" si="1501"/>
        <v>10.039999999999999</v>
      </c>
      <c r="J3078" s="407">
        <f t="shared" si="1502"/>
        <v>10.149999999403953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10.54</v>
      </c>
      <c r="N3078" s="410">
        <f t="shared" si="1505"/>
        <v>10.649999999403953</v>
      </c>
      <c r="O3078" s="411"/>
      <c r="P3078" s="485">
        <f t="shared" ca="1" si="1506"/>
        <v>1.6343287037036314</v>
      </c>
      <c r="Q3078" s="484">
        <f t="shared" ca="1" si="1507"/>
        <v>1.6344675925925203</v>
      </c>
      <c r="R3078" s="486">
        <v>0.10999999940395355</v>
      </c>
      <c r="S3078" s="486"/>
      <c r="T3078"/>
      <c r="U3078" s="469" t="str">
        <f t="shared" si="1508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1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8.34</v>
      </c>
      <c r="H3079" s="407">
        <f t="shared" si="1559"/>
        <v>1.2</v>
      </c>
      <c r="I3079" s="407">
        <f t="shared" si="1501"/>
        <v>10.039999999999999</v>
      </c>
      <c r="J3079" s="407">
        <f t="shared" si="1502"/>
        <v>10.149999999403953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10.54</v>
      </c>
      <c r="N3079" s="410">
        <f t="shared" si="1505"/>
        <v>10.649999999403953</v>
      </c>
      <c r="O3079" s="411"/>
      <c r="P3079" s="485">
        <f t="shared" ca="1" si="1506"/>
        <v>1.6347337962962241</v>
      </c>
      <c r="Q3079" s="484">
        <f t="shared" ca="1" si="1507"/>
        <v>1.6349074074073351</v>
      </c>
      <c r="R3079" s="486">
        <v>0.10999999940395355</v>
      </c>
      <c r="S3079" s="486"/>
      <c r="T3079"/>
      <c r="U3079" s="469" t="str">
        <f t="shared" si="1508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1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8.34</v>
      </c>
      <c r="H3080" s="407">
        <f t="shared" si="1560"/>
        <v>1.2</v>
      </c>
      <c r="I3080" s="407">
        <f t="shared" si="1501"/>
        <v>10.039999999999999</v>
      </c>
      <c r="J3080" s="407">
        <f t="shared" si="1502"/>
        <v>10.149999999403953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10.54</v>
      </c>
      <c r="N3080" s="410">
        <f t="shared" si="1505"/>
        <v>10.649999999403953</v>
      </c>
      <c r="O3080" s="411"/>
      <c r="P3080" s="485">
        <f t="shared" ca="1" si="1506"/>
        <v>1.6351504629628906</v>
      </c>
      <c r="Q3080" s="484">
        <f t="shared" ca="1" si="1507"/>
        <v>1.6352893518517795</v>
      </c>
      <c r="R3080" s="486">
        <v>0.10999999940395355</v>
      </c>
      <c r="S3080" s="486"/>
      <c r="T3080"/>
      <c r="U3080" s="469" t="str">
        <f t="shared" si="1508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1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8.34</v>
      </c>
      <c r="H3081" s="407">
        <f t="shared" si="1561"/>
        <v>1.2</v>
      </c>
      <c r="I3081" s="407">
        <f t="shared" si="1501"/>
        <v>10.039999999999999</v>
      </c>
      <c r="J3081" s="407">
        <f t="shared" si="1502"/>
        <v>10.149999999403953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10.54</v>
      </c>
      <c r="N3081" s="410">
        <f t="shared" si="1505"/>
        <v>10.649999999403953</v>
      </c>
      <c r="O3081" s="411"/>
      <c r="P3081" s="485">
        <f t="shared" ca="1" si="1506"/>
        <v>1.635532407407335</v>
      </c>
      <c r="Q3081" s="484">
        <f t="shared" ca="1" si="1507"/>
        <v>1.6356712962962239</v>
      </c>
      <c r="R3081" s="486">
        <v>0.10999999940395355</v>
      </c>
      <c r="S3081" s="486"/>
      <c r="T3081"/>
      <c r="U3081" s="469" t="str">
        <f t="shared" si="1508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1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8.34</v>
      </c>
      <c r="H3082" s="407">
        <f t="shared" si="1562"/>
        <v>1.2</v>
      </c>
      <c r="I3082" s="407">
        <f t="shared" si="1501"/>
        <v>10.039999999999999</v>
      </c>
      <c r="J3082" s="407">
        <f t="shared" si="1502"/>
        <v>10.149999999403953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10.54</v>
      </c>
      <c r="N3082" s="410">
        <f t="shared" si="1505"/>
        <v>10.649999999403953</v>
      </c>
      <c r="O3082" s="411"/>
      <c r="P3082" s="485">
        <f t="shared" ca="1" si="1506"/>
        <v>1.6359027777777053</v>
      </c>
      <c r="Q3082" s="484">
        <f t="shared" ca="1" si="1507"/>
        <v>1.6360416666665942</v>
      </c>
      <c r="R3082" s="486">
        <v>0.10999999940395355</v>
      </c>
      <c r="S3082" s="486"/>
      <c r="T3082"/>
      <c r="U3082" s="469" t="str">
        <f t="shared" si="1508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1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8.34</v>
      </c>
      <c r="H3083" s="407">
        <f t="shared" si="1563"/>
        <v>1.2</v>
      </c>
      <c r="I3083" s="407">
        <f t="shared" si="1501"/>
        <v>10.039999999999999</v>
      </c>
      <c r="J3083" s="407">
        <f t="shared" si="1502"/>
        <v>10.149999999403953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10.54</v>
      </c>
      <c r="N3083" s="410">
        <f t="shared" si="1505"/>
        <v>10.649999999403953</v>
      </c>
      <c r="O3083" s="411"/>
      <c r="P3083" s="485">
        <f t="shared" ca="1" si="1506"/>
        <v>1.6362847222221497</v>
      </c>
      <c r="Q3083" s="484">
        <f t="shared" ca="1" si="1507"/>
        <v>1.6364467592591867</v>
      </c>
      <c r="R3083" s="486">
        <v>0.10999999940395355</v>
      </c>
      <c r="S3083" s="486"/>
      <c r="T3083"/>
      <c r="U3083" s="469" t="str">
        <f t="shared" si="1508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1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8.34</v>
      </c>
      <c r="H3084" s="407">
        <f t="shared" si="1564"/>
        <v>1.2</v>
      </c>
      <c r="I3084" s="407">
        <f t="shared" si="1501"/>
        <v>10.039999999999999</v>
      </c>
      <c r="J3084" s="407">
        <f t="shared" si="1502"/>
        <v>10.149999999403953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10.54</v>
      </c>
      <c r="N3084" s="410">
        <f t="shared" si="1505"/>
        <v>10.649999999403953</v>
      </c>
      <c r="O3084" s="411"/>
      <c r="P3084" s="485">
        <f t="shared" ca="1" si="1506"/>
        <v>1.6367129629628905</v>
      </c>
      <c r="Q3084" s="484">
        <f t="shared" ca="1" si="1507"/>
        <v>1.6368518518517794</v>
      </c>
      <c r="R3084" s="486">
        <v>0.10999999940395355</v>
      </c>
      <c r="S3084" s="486"/>
      <c r="T3084"/>
      <c r="U3084" s="469" t="str">
        <f t="shared" si="1508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1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8.34</v>
      </c>
      <c r="H3085" s="407">
        <f t="shared" si="1565"/>
        <v>1.2</v>
      </c>
      <c r="I3085" s="407">
        <f t="shared" si="1501"/>
        <v>10.039999999999999</v>
      </c>
      <c r="J3085" s="407">
        <f t="shared" si="1502"/>
        <v>10.149999999403953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10.54</v>
      </c>
      <c r="N3085" s="410">
        <f t="shared" si="1505"/>
        <v>10.649999999403953</v>
      </c>
      <c r="O3085" s="411"/>
      <c r="P3085" s="485">
        <f t="shared" ca="1" si="1506"/>
        <v>1.6371296296295572</v>
      </c>
      <c r="Q3085" s="484">
        <f t="shared" ca="1" si="1507"/>
        <v>1.6372800925925202</v>
      </c>
      <c r="R3085" s="486">
        <v>0.10999999940395355</v>
      </c>
      <c r="S3085" s="486"/>
      <c r="T3085"/>
      <c r="U3085" s="469" t="str">
        <f t="shared" si="1508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1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8.34</v>
      </c>
      <c r="H3086" s="407">
        <f t="shared" si="1566"/>
        <v>1.2</v>
      </c>
      <c r="I3086" s="407">
        <f t="shared" si="1501"/>
        <v>10.039999999999999</v>
      </c>
      <c r="J3086" s="407">
        <f t="shared" si="1502"/>
        <v>10.149999999403953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10.54</v>
      </c>
      <c r="N3086" s="410">
        <f t="shared" si="1505"/>
        <v>10.649999999403953</v>
      </c>
      <c r="O3086" s="411"/>
      <c r="P3086" s="485">
        <f t="shared" ca="1" si="1506"/>
        <v>1.6375115740740016</v>
      </c>
      <c r="Q3086" s="484">
        <f t="shared" ca="1" si="1507"/>
        <v>1.6376851851851126</v>
      </c>
      <c r="R3086" s="486">
        <v>0.10999999940395355</v>
      </c>
      <c r="S3086" s="486"/>
      <c r="T3086"/>
      <c r="U3086" s="469" t="str">
        <f t="shared" si="1508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1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8.34</v>
      </c>
      <c r="H3087" s="407">
        <f t="shared" si="1567"/>
        <v>1.2</v>
      </c>
      <c r="I3087" s="407">
        <f t="shared" si="1501"/>
        <v>10.039999999999999</v>
      </c>
      <c r="J3087" s="407">
        <f t="shared" si="1502"/>
        <v>10.149999999403953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10.54</v>
      </c>
      <c r="N3087" s="410">
        <f t="shared" si="1505"/>
        <v>10.649999999403953</v>
      </c>
      <c r="O3087" s="411"/>
      <c r="P3087" s="485">
        <f t="shared" ca="1" si="1506"/>
        <v>1.6379745370369645</v>
      </c>
      <c r="Q3087" s="484">
        <f t="shared" ca="1" si="1507"/>
        <v>1.6381365740740015</v>
      </c>
      <c r="R3087" s="486">
        <v>0.10999999940395355</v>
      </c>
      <c r="S3087" s="486"/>
      <c r="T3087"/>
      <c r="U3087" s="469" t="str">
        <f t="shared" si="1508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1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8.34</v>
      </c>
      <c r="H3088" s="407">
        <f t="shared" si="1568"/>
        <v>1.2</v>
      </c>
      <c r="I3088" s="407">
        <f t="shared" si="1501"/>
        <v>10.039999999999999</v>
      </c>
      <c r="J3088" s="407">
        <f t="shared" si="1502"/>
        <v>10.149999999403953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10.54</v>
      </c>
      <c r="N3088" s="410">
        <f t="shared" si="1505"/>
        <v>10.649999999403953</v>
      </c>
      <c r="O3088" s="411"/>
      <c r="P3088" s="485">
        <f t="shared" ca="1" si="1506"/>
        <v>1.638391203703631</v>
      </c>
      <c r="Q3088" s="484">
        <f t="shared" ca="1" si="1507"/>
        <v>1.638564814814742</v>
      </c>
      <c r="R3088" s="486">
        <v>0.10999999940395355</v>
      </c>
      <c r="S3088" s="486"/>
      <c r="T3088"/>
      <c r="U3088" s="469" t="str">
        <f t="shared" si="1508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1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8.34</v>
      </c>
      <c r="H3089" s="407">
        <f t="shared" si="1569"/>
        <v>1.2</v>
      </c>
      <c r="I3089" s="407">
        <f t="shared" si="1501"/>
        <v>10.039999999999999</v>
      </c>
      <c r="J3089" s="407">
        <f t="shared" si="1502"/>
        <v>10.149999999403953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10.54</v>
      </c>
      <c r="N3089" s="410">
        <f t="shared" si="1505"/>
        <v>10.649999999403953</v>
      </c>
      <c r="O3089" s="411"/>
      <c r="P3089" s="485">
        <f t="shared" ca="1" si="1506"/>
        <v>1.6387962962962235</v>
      </c>
      <c r="Q3089" s="484">
        <f t="shared" ca="1" si="1507"/>
        <v>1.6389583333332605</v>
      </c>
      <c r="R3089" s="486">
        <v>0.10999999940395355</v>
      </c>
      <c r="S3089" s="486"/>
      <c r="T3089"/>
      <c r="U3089" s="469" t="str">
        <f t="shared" si="1508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1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8.34</v>
      </c>
      <c r="H3090" s="407">
        <f t="shared" si="1570"/>
        <v>1.2</v>
      </c>
      <c r="I3090" s="407">
        <f t="shared" si="1501"/>
        <v>10.039999999999999</v>
      </c>
      <c r="J3090" s="407">
        <f t="shared" si="1502"/>
        <v>10.149999999403953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10.54</v>
      </c>
      <c r="N3090" s="410">
        <f t="shared" si="1505"/>
        <v>10.649999999403953</v>
      </c>
      <c r="O3090" s="411"/>
      <c r="P3090" s="485">
        <f t="shared" ca="1" si="1506"/>
        <v>1.6392476851851123</v>
      </c>
      <c r="Q3090" s="484">
        <f t="shared" ca="1" si="1507"/>
        <v>1.6394097222221493</v>
      </c>
      <c r="R3090" s="486">
        <v>0.10999999940395355</v>
      </c>
      <c r="S3090" s="486"/>
      <c r="T3090"/>
      <c r="U3090" s="469" t="str">
        <f t="shared" si="1508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1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8.34</v>
      </c>
      <c r="H3091" s="407">
        <f t="shared" si="1571"/>
        <v>1.2</v>
      </c>
      <c r="I3091" s="407">
        <f t="shared" si="1501"/>
        <v>10.039999999999999</v>
      </c>
      <c r="J3091" s="407">
        <f t="shared" si="1502"/>
        <v>10.149999999403953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10.54</v>
      </c>
      <c r="N3091" s="410">
        <f t="shared" si="1505"/>
        <v>10.649999999403953</v>
      </c>
      <c r="O3091" s="411"/>
      <c r="P3091" s="485">
        <f t="shared" ca="1" si="1506"/>
        <v>1.6396874999999271</v>
      </c>
      <c r="Q3091" s="484">
        <f t="shared" ca="1" si="1507"/>
        <v>1.6398611111110382</v>
      </c>
      <c r="R3091" s="486">
        <v>0.10999999940395355</v>
      </c>
      <c r="S3091" s="486"/>
      <c r="T3091"/>
      <c r="U3091" s="469" t="str">
        <f t="shared" si="1508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1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8.34</v>
      </c>
      <c r="H3092" s="407">
        <f t="shared" si="1572"/>
        <v>1.2</v>
      </c>
      <c r="I3092" s="407">
        <f t="shared" si="1501"/>
        <v>10.039999999999999</v>
      </c>
      <c r="J3092" s="407">
        <f t="shared" si="1502"/>
        <v>10.149999999403953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10.54</v>
      </c>
      <c r="N3092" s="410">
        <f t="shared" si="1505"/>
        <v>10.649999999403953</v>
      </c>
      <c r="O3092" s="411"/>
      <c r="P3092" s="485">
        <f t="shared" ca="1" si="1506"/>
        <v>1.640138888888816</v>
      </c>
      <c r="Q3092" s="484">
        <f t="shared" ca="1" si="1507"/>
        <v>1.640312499999927</v>
      </c>
      <c r="R3092" s="486">
        <v>0.10999999940395355</v>
      </c>
      <c r="S3092" s="486"/>
      <c r="T3092"/>
      <c r="U3092" s="469" t="str">
        <f t="shared" si="1508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1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8.34</v>
      </c>
      <c r="H3093" s="407">
        <f t="shared" si="1573"/>
        <v>1.2</v>
      </c>
      <c r="I3093" s="407">
        <f t="shared" si="1501"/>
        <v>10.039999999999999</v>
      </c>
      <c r="J3093" s="407">
        <f t="shared" si="1502"/>
        <v>10.149999999403953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10.54</v>
      </c>
      <c r="N3093" s="410">
        <f t="shared" si="1505"/>
        <v>10.649999999403953</v>
      </c>
      <c r="O3093" s="411"/>
      <c r="P3093" s="485">
        <f t="shared" ca="1" si="1506"/>
        <v>1.6405787037036308</v>
      </c>
      <c r="Q3093" s="484">
        <f t="shared" ca="1" si="1507"/>
        <v>1.6407407407406678</v>
      </c>
      <c r="R3093" s="486">
        <v>0.10999999940395355</v>
      </c>
      <c r="S3093" s="486"/>
      <c r="T3093"/>
      <c r="U3093" s="469" t="str">
        <f t="shared" si="1508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1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8.34</v>
      </c>
      <c r="H3094" s="407">
        <f t="shared" si="1574"/>
        <v>1.2</v>
      </c>
      <c r="I3094" s="407">
        <f t="shared" ref="I3094:I3109" si="1575">F3094+G3094</f>
        <v>10.039999999999999</v>
      </c>
      <c r="J3094" s="407">
        <f t="shared" ref="J3094:J3109" si="1576">I3094+R3094</f>
        <v>10.149999999403953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10.54</v>
      </c>
      <c r="N3094" s="410">
        <f t="shared" ref="N3094:N3109" si="1579">J3094+L3094</f>
        <v>10.649999999403953</v>
      </c>
      <c r="O3094" s="411"/>
      <c r="P3094" s="485">
        <f t="shared" ref="P3094:P3109" ca="1" si="1580">Q3093+TIME(0,0,RANDBETWEEN(20,25))</f>
        <v>1.6410185185184456</v>
      </c>
      <c r="Q3094" s="484">
        <f t="shared" ref="Q3094:Q3109" ca="1" si="1581">P3094+TIME(0,0,RANDBETWEEN(12,15))</f>
        <v>1.6411574074073345</v>
      </c>
      <c r="R3094" s="486">
        <v>0.10999999940395355</v>
      </c>
      <c r="S3094" s="486"/>
      <c r="T3094"/>
      <c r="U3094" s="469" t="str">
        <f t="shared" ref="U3094:U3109" si="1582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1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8.34</v>
      </c>
      <c r="H3095" s="407">
        <f t="shared" si="1583"/>
        <v>1.2</v>
      </c>
      <c r="I3095" s="407">
        <f t="shared" si="1575"/>
        <v>10.039999999999999</v>
      </c>
      <c r="J3095" s="407">
        <f t="shared" si="1576"/>
        <v>10.149999999403953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10.54</v>
      </c>
      <c r="N3095" s="410">
        <f t="shared" si="1579"/>
        <v>10.649999999403953</v>
      </c>
      <c r="O3095" s="411"/>
      <c r="P3095" s="485">
        <f t="shared" ca="1" si="1580"/>
        <v>1.64140046296289</v>
      </c>
      <c r="Q3095" s="484">
        <f t="shared" ca="1" si="1581"/>
        <v>1.641574074074001</v>
      </c>
      <c r="R3095" s="486">
        <v>0.10999999940395355</v>
      </c>
      <c r="S3095" s="486"/>
      <c r="T3095"/>
      <c r="U3095" s="469" t="str">
        <f t="shared" si="1582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1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8.34</v>
      </c>
      <c r="H3096" s="407">
        <f t="shared" si="1584"/>
        <v>1.2</v>
      </c>
      <c r="I3096" s="407">
        <f t="shared" si="1575"/>
        <v>10.039999999999999</v>
      </c>
      <c r="J3096" s="407">
        <f t="shared" si="1576"/>
        <v>10.149999999403953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10.54</v>
      </c>
      <c r="N3096" s="410">
        <f t="shared" si="1579"/>
        <v>10.649999999403953</v>
      </c>
      <c r="O3096" s="411"/>
      <c r="P3096" s="485">
        <f t="shared" ca="1" si="1580"/>
        <v>1.6418402777777048</v>
      </c>
      <c r="Q3096" s="484">
        <f t="shared" ca="1" si="1581"/>
        <v>1.6420138888888158</v>
      </c>
      <c r="R3096" s="486">
        <v>0.10999999940395355</v>
      </c>
      <c r="S3096" s="486"/>
      <c r="T3096"/>
      <c r="U3096" s="469" t="str">
        <f t="shared" si="1582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1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8.34</v>
      </c>
      <c r="H3097" s="407">
        <f t="shared" si="1585"/>
        <v>1.2</v>
      </c>
      <c r="I3097" s="407">
        <f t="shared" si="1575"/>
        <v>10.039999999999999</v>
      </c>
      <c r="J3097" s="407">
        <f t="shared" si="1576"/>
        <v>10.149999999403953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10.54</v>
      </c>
      <c r="N3097" s="410">
        <f t="shared" si="1579"/>
        <v>10.649999999403953</v>
      </c>
      <c r="O3097" s="411"/>
      <c r="P3097" s="485">
        <f t="shared" ca="1" si="1580"/>
        <v>1.6422453703702973</v>
      </c>
      <c r="Q3097" s="484">
        <f t="shared" ca="1" si="1581"/>
        <v>1.6423958333332602</v>
      </c>
      <c r="R3097" s="486">
        <v>0.10999999940395355</v>
      </c>
      <c r="S3097" s="486"/>
      <c r="T3097"/>
      <c r="U3097" s="469" t="str">
        <f t="shared" si="1582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1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8.34</v>
      </c>
      <c r="H3098" s="407">
        <f t="shared" si="1586"/>
        <v>1.2</v>
      </c>
      <c r="I3098" s="407">
        <f t="shared" si="1575"/>
        <v>10.039999999999999</v>
      </c>
      <c r="J3098" s="407">
        <f t="shared" si="1576"/>
        <v>10.149999999403953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10.54</v>
      </c>
      <c r="N3098" s="410">
        <f t="shared" si="1579"/>
        <v>10.649999999403953</v>
      </c>
      <c r="O3098" s="411"/>
      <c r="P3098" s="485">
        <f t="shared" ca="1" si="1580"/>
        <v>1.6426504629628897</v>
      </c>
      <c r="Q3098" s="484">
        <f t="shared" ca="1" si="1581"/>
        <v>1.6428240740740008</v>
      </c>
      <c r="R3098" s="486">
        <v>0.10999999940395355</v>
      </c>
      <c r="S3098" s="486"/>
      <c r="T3098"/>
      <c r="U3098" s="469" t="str">
        <f t="shared" si="1582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1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8.34</v>
      </c>
      <c r="H3099" s="407">
        <f t="shared" si="1587"/>
        <v>1.2</v>
      </c>
      <c r="I3099" s="407">
        <f t="shared" si="1575"/>
        <v>10.039999999999999</v>
      </c>
      <c r="J3099" s="407">
        <f t="shared" si="1576"/>
        <v>10.149999999403953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10.54</v>
      </c>
      <c r="N3099" s="410">
        <f t="shared" si="1579"/>
        <v>10.649999999403953</v>
      </c>
      <c r="O3099" s="411"/>
      <c r="P3099" s="485">
        <f t="shared" ca="1" si="1580"/>
        <v>1.6430902777777046</v>
      </c>
      <c r="Q3099" s="484">
        <f t="shared" ca="1" si="1581"/>
        <v>1.6432407407406675</v>
      </c>
      <c r="R3099" s="486">
        <v>0.10999999940395355</v>
      </c>
      <c r="S3099" s="486"/>
      <c r="T3099"/>
      <c r="U3099" s="469" t="str">
        <f t="shared" si="1582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1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8.34</v>
      </c>
      <c r="H3100" s="407">
        <f t="shared" si="1588"/>
        <v>1.2</v>
      </c>
      <c r="I3100" s="407">
        <f t="shared" si="1575"/>
        <v>10.039999999999999</v>
      </c>
      <c r="J3100" s="407">
        <f t="shared" si="1576"/>
        <v>10.149999999403953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10.54</v>
      </c>
      <c r="N3100" s="410">
        <f t="shared" si="1579"/>
        <v>10.649999999403953</v>
      </c>
      <c r="O3100" s="411"/>
      <c r="P3100" s="485">
        <f t="shared" ca="1" si="1580"/>
        <v>1.643483796296223</v>
      </c>
      <c r="Q3100" s="484">
        <f t="shared" ca="1" si="1581"/>
        <v>1.643657407407334</v>
      </c>
      <c r="R3100" s="486">
        <v>0.10999999940395355</v>
      </c>
      <c r="S3100" s="486"/>
      <c r="T3100"/>
      <c r="U3100" s="469" t="str">
        <f t="shared" si="1582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1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8.34</v>
      </c>
      <c r="H3101" s="407">
        <f t="shared" si="1589"/>
        <v>1.2</v>
      </c>
      <c r="I3101" s="407">
        <f t="shared" si="1575"/>
        <v>10.039999999999999</v>
      </c>
      <c r="J3101" s="407">
        <f t="shared" si="1576"/>
        <v>10.149999999403953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10.54</v>
      </c>
      <c r="N3101" s="410">
        <f t="shared" si="1579"/>
        <v>10.649999999403953</v>
      </c>
      <c r="O3101" s="411"/>
      <c r="P3101" s="485">
        <f t="shared" ca="1" si="1580"/>
        <v>1.6438888888888155</v>
      </c>
      <c r="Q3101" s="484">
        <f t="shared" ca="1" si="1581"/>
        <v>1.6440277777777044</v>
      </c>
      <c r="R3101" s="486">
        <v>0.10999999940395355</v>
      </c>
      <c r="S3101" s="486"/>
      <c r="T3101"/>
      <c r="U3101" s="469" t="str">
        <f t="shared" si="1582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1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8.34</v>
      </c>
      <c r="H3102" s="407">
        <f t="shared" si="1590"/>
        <v>1.2</v>
      </c>
      <c r="I3102" s="407">
        <f t="shared" si="1575"/>
        <v>10.039999999999999</v>
      </c>
      <c r="J3102" s="407">
        <f t="shared" si="1576"/>
        <v>10.149999999403953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10.54</v>
      </c>
      <c r="N3102" s="410">
        <f t="shared" si="1579"/>
        <v>10.649999999403953</v>
      </c>
      <c r="O3102" s="411"/>
      <c r="P3102" s="485">
        <f t="shared" ca="1" si="1580"/>
        <v>1.6442824074073339</v>
      </c>
      <c r="Q3102" s="484">
        <f t="shared" ca="1" si="1581"/>
        <v>1.6444444444443709</v>
      </c>
      <c r="R3102" s="486">
        <v>0.10999999940395355</v>
      </c>
      <c r="S3102" s="486"/>
      <c r="T3102"/>
      <c r="U3102" s="469" t="str">
        <f t="shared" si="1582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1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8.34</v>
      </c>
      <c r="H3103" s="407">
        <f t="shared" si="1591"/>
        <v>1.2</v>
      </c>
      <c r="I3103" s="407">
        <f t="shared" si="1575"/>
        <v>10.039999999999999</v>
      </c>
      <c r="J3103" s="407">
        <f t="shared" si="1576"/>
        <v>10.149999999403953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10.54</v>
      </c>
      <c r="N3103" s="410">
        <f t="shared" si="1579"/>
        <v>10.649999999403953</v>
      </c>
      <c r="O3103" s="411"/>
      <c r="P3103" s="485">
        <f t="shared" ca="1" si="1580"/>
        <v>1.6447337962962227</v>
      </c>
      <c r="Q3103" s="484">
        <f t="shared" ca="1" si="1581"/>
        <v>1.6448958333332597</v>
      </c>
      <c r="R3103" s="486">
        <v>0.10999999940395355</v>
      </c>
      <c r="S3103" s="486"/>
      <c r="T3103"/>
      <c r="U3103" s="469" t="str">
        <f t="shared" si="1582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1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8.34</v>
      </c>
      <c r="H3104" s="407">
        <f t="shared" si="1592"/>
        <v>1.2</v>
      </c>
      <c r="I3104" s="407">
        <f t="shared" si="1575"/>
        <v>10.039999999999999</v>
      </c>
      <c r="J3104" s="407">
        <f t="shared" si="1576"/>
        <v>10.149999999403953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10.54</v>
      </c>
      <c r="N3104" s="410">
        <f t="shared" si="1579"/>
        <v>10.649999999403953</v>
      </c>
      <c r="O3104" s="411"/>
      <c r="P3104" s="485">
        <f t="shared" ca="1" si="1580"/>
        <v>1.6451504629628892</v>
      </c>
      <c r="Q3104" s="484">
        <f t="shared" ca="1" si="1581"/>
        <v>1.6453009259258522</v>
      </c>
      <c r="R3104" s="486">
        <v>0.10999999940395355</v>
      </c>
      <c r="S3104" s="486"/>
      <c r="T3104"/>
      <c r="U3104" s="469" t="str">
        <f t="shared" si="1582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1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8.34</v>
      </c>
      <c r="H3105" s="407">
        <f t="shared" si="1593"/>
        <v>1.2</v>
      </c>
      <c r="I3105" s="407">
        <f t="shared" si="1575"/>
        <v>10.039999999999999</v>
      </c>
      <c r="J3105" s="407">
        <f t="shared" si="1576"/>
        <v>10.149999999403953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10.54</v>
      </c>
      <c r="N3105" s="410">
        <f t="shared" si="1579"/>
        <v>10.649999999403953</v>
      </c>
      <c r="O3105" s="411"/>
      <c r="P3105" s="485">
        <f t="shared" ca="1" si="1580"/>
        <v>1.645567129629556</v>
      </c>
      <c r="Q3105" s="484">
        <f t="shared" ca="1" si="1581"/>
        <v>1.6457060185184449</v>
      </c>
      <c r="R3105" s="486">
        <v>0.10999999940395355</v>
      </c>
      <c r="S3105" s="486"/>
      <c r="T3105"/>
      <c r="U3105" s="469" t="str">
        <f t="shared" si="1582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1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8.34</v>
      </c>
      <c r="H3106" s="407">
        <f t="shared" si="1595"/>
        <v>1.2</v>
      </c>
      <c r="I3106" s="407">
        <f t="shared" si="1575"/>
        <v>10.039999999999999</v>
      </c>
      <c r="J3106" s="407">
        <f t="shared" si="1576"/>
        <v>10.149999999403953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10.54</v>
      </c>
      <c r="N3106" s="410">
        <f t="shared" si="1579"/>
        <v>10.649999999403953</v>
      </c>
      <c r="O3106" s="411"/>
      <c r="P3106" s="485">
        <f t="shared" ca="1" si="1580"/>
        <v>1.6459722222221487</v>
      </c>
      <c r="Q3106" s="484">
        <f t="shared" ca="1" si="1581"/>
        <v>1.6461226851851116</v>
      </c>
      <c r="R3106" s="486">
        <v>0.10999999940395355</v>
      </c>
      <c r="S3106" s="486"/>
      <c r="T3106"/>
      <c r="U3106" s="469" t="str">
        <f t="shared" si="1582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1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8.34</v>
      </c>
      <c r="H3107" s="407">
        <f t="shared" si="1597"/>
        <v>1.2</v>
      </c>
      <c r="I3107" s="407">
        <f t="shared" si="1575"/>
        <v>10.039999999999999</v>
      </c>
      <c r="J3107" s="407">
        <f t="shared" si="1576"/>
        <v>10.149999999403953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10.54</v>
      </c>
      <c r="N3107" s="410">
        <f t="shared" si="1579"/>
        <v>10.649999999403953</v>
      </c>
      <c r="O3107" s="411"/>
      <c r="P3107" s="485">
        <f t="shared" ca="1" si="1580"/>
        <v>1.6463773148147411</v>
      </c>
      <c r="Q3107" s="484">
        <f t="shared" ca="1" si="1581"/>
        <v>1.6465277777777041</v>
      </c>
      <c r="R3107" s="486">
        <v>0.10999999940395355</v>
      </c>
      <c r="S3107" s="486"/>
      <c r="T3107"/>
      <c r="U3107" s="469" t="str">
        <f t="shared" si="1582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1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8.34</v>
      </c>
      <c r="H3108" s="407">
        <f t="shared" si="1598"/>
        <v>1.2</v>
      </c>
      <c r="I3108" s="407">
        <f t="shared" si="1575"/>
        <v>10.039999999999999</v>
      </c>
      <c r="J3108" s="407">
        <f t="shared" si="1576"/>
        <v>10.149999999403953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10.54</v>
      </c>
      <c r="N3108" s="410">
        <f t="shared" si="1579"/>
        <v>10.649999999403953</v>
      </c>
      <c r="O3108" s="411"/>
      <c r="P3108" s="485">
        <f t="shared" ca="1" si="1580"/>
        <v>1.6467939814814079</v>
      </c>
      <c r="Q3108" s="484">
        <f t="shared" ca="1" si="1581"/>
        <v>1.6469560185184449</v>
      </c>
      <c r="R3108" s="486">
        <v>0.10999999940395355</v>
      </c>
      <c r="S3108" s="486"/>
      <c r="T3108"/>
      <c r="U3108" s="469" t="str">
        <f t="shared" si="1582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1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8.34</v>
      </c>
      <c r="H3109" s="407">
        <f t="shared" si="1599"/>
        <v>1.2</v>
      </c>
      <c r="I3109" s="407">
        <f t="shared" si="1575"/>
        <v>10.039999999999999</v>
      </c>
      <c r="J3109" s="407">
        <f t="shared" si="1576"/>
        <v>10.149999999403953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10.54</v>
      </c>
      <c r="N3109" s="410">
        <f t="shared" si="1579"/>
        <v>10.649999999403953</v>
      </c>
      <c r="O3109" s="411"/>
      <c r="P3109" s="485">
        <f t="shared" ca="1" si="1580"/>
        <v>1.6472106481480744</v>
      </c>
      <c r="Q3109" s="484">
        <f t="shared" ca="1" si="1581"/>
        <v>1.6473726851851114</v>
      </c>
      <c r="R3109" s="486">
        <v>0.10999999940395355</v>
      </c>
      <c r="S3109" s="486"/>
      <c r="T3109"/>
      <c r="U3109" s="469" t="str">
        <f t="shared" si="1582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79" t="s">
        <v>475</v>
      </c>
      <c r="B3340" s="580"/>
      <c r="C3340" s="581"/>
      <c r="D3340" s="471"/>
      <c r="E3340" s="465"/>
      <c r="F3340" s="582"/>
      <c r="G3340" s="582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83" t="s">
        <v>301</v>
      </c>
      <c r="B3342" s="584"/>
      <c r="C3342" s="584"/>
      <c r="D3342" s="584"/>
      <c r="E3342" s="584"/>
      <c r="F3342" s="584"/>
      <c r="G3342" s="584"/>
      <c r="H3342" s="585"/>
      <c r="I3342" s="589" t="s">
        <v>303</v>
      </c>
      <c r="J3342" s="590"/>
      <c r="K3342" s="590"/>
      <c r="L3342" s="590"/>
      <c r="M3342" s="590"/>
      <c r="N3342" s="590"/>
      <c r="O3342" s="591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86"/>
      <c r="B3343" s="587"/>
      <c r="C3343" s="587"/>
      <c r="D3343" s="587"/>
      <c r="E3343" s="587"/>
      <c r="F3343" s="587"/>
      <c r="G3343" s="587"/>
      <c r="H3343" s="588"/>
      <c r="I3343" s="592"/>
      <c r="J3343" s="593"/>
      <c r="K3343" s="593"/>
      <c r="L3343" s="593"/>
      <c r="M3343" s="593"/>
      <c r="N3343" s="593"/>
      <c r="O3343" s="594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52" t="s">
        <v>412</v>
      </c>
      <c r="B3344" s="553"/>
      <c r="C3344" s="553"/>
      <c r="D3344" s="553"/>
      <c r="E3344" s="553"/>
      <c r="F3344" s="553"/>
      <c r="G3344" s="553"/>
      <c r="H3344" s="554"/>
      <c r="I3344" s="555" t="s">
        <v>342</v>
      </c>
      <c r="J3344" s="556"/>
      <c r="K3344" s="556"/>
      <c r="L3344" s="556"/>
      <c r="M3344" s="556"/>
      <c r="N3344" s="556"/>
      <c r="O3344" s="557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58" t="s">
        <v>184</v>
      </c>
      <c r="B3345" s="559"/>
      <c r="C3345" s="559"/>
      <c r="D3345" s="559"/>
      <c r="E3345" s="559"/>
      <c r="F3345" s="559"/>
      <c r="G3345" s="559"/>
      <c r="H3345" s="560"/>
      <c r="I3345" s="567" t="s">
        <v>514</v>
      </c>
      <c r="J3345" s="568"/>
      <c r="K3345" s="568"/>
      <c r="L3345" s="568"/>
      <c r="M3345" s="568"/>
      <c r="N3345" s="568"/>
      <c r="O3345" s="569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1"/>
      <c r="B3346" s="562"/>
      <c r="C3346" s="562"/>
      <c r="D3346" s="562"/>
      <c r="E3346" s="562"/>
      <c r="F3346" s="562"/>
      <c r="G3346" s="562"/>
      <c r="H3346" s="563"/>
      <c r="I3346" s="570"/>
      <c r="J3346" s="571"/>
      <c r="K3346" s="571"/>
      <c r="L3346" s="571"/>
      <c r="M3346" s="571"/>
      <c r="N3346" s="571"/>
      <c r="O3346" s="572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1"/>
      <c r="B3347" s="562"/>
      <c r="C3347" s="562"/>
      <c r="D3347" s="562"/>
      <c r="E3347" s="562"/>
      <c r="F3347" s="562"/>
      <c r="G3347" s="562"/>
      <c r="H3347" s="563"/>
      <c r="I3347" s="570"/>
      <c r="J3347" s="571"/>
      <c r="K3347" s="571"/>
      <c r="L3347" s="571"/>
      <c r="M3347" s="571"/>
      <c r="N3347" s="571"/>
      <c r="O3347" s="572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1"/>
      <c r="B3348" s="562"/>
      <c r="C3348" s="562"/>
      <c r="D3348" s="562"/>
      <c r="E3348" s="562"/>
      <c r="F3348" s="562"/>
      <c r="G3348" s="562"/>
      <c r="H3348" s="563"/>
      <c r="I3348" s="570"/>
      <c r="J3348" s="571"/>
      <c r="K3348" s="571"/>
      <c r="L3348" s="571"/>
      <c r="M3348" s="571"/>
      <c r="N3348" s="571"/>
      <c r="O3348" s="572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1"/>
      <c r="B3349" s="562"/>
      <c r="C3349" s="562"/>
      <c r="D3349" s="562"/>
      <c r="E3349" s="562"/>
      <c r="F3349" s="562"/>
      <c r="G3349" s="562"/>
      <c r="H3349" s="563"/>
      <c r="I3349" s="570"/>
      <c r="J3349" s="571"/>
      <c r="K3349" s="571"/>
      <c r="L3349" s="571"/>
      <c r="M3349" s="571"/>
      <c r="N3349" s="571"/>
      <c r="O3349" s="572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1"/>
      <c r="B3350" s="562"/>
      <c r="C3350" s="562"/>
      <c r="D3350" s="562"/>
      <c r="E3350" s="562"/>
      <c r="F3350" s="562"/>
      <c r="G3350" s="562"/>
      <c r="H3350" s="563"/>
      <c r="I3350" s="570"/>
      <c r="J3350" s="571"/>
      <c r="K3350" s="571"/>
      <c r="L3350" s="571"/>
      <c r="M3350" s="571"/>
      <c r="N3350" s="571"/>
      <c r="O3350" s="572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1"/>
      <c r="B3351" s="562"/>
      <c r="C3351" s="562"/>
      <c r="D3351" s="562"/>
      <c r="E3351" s="562"/>
      <c r="F3351" s="562"/>
      <c r="G3351" s="562"/>
      <c r="H3351" s="563"/>
      <c r="I3351" s="570"/>
      <c r="J3351" s="571"/>
      <c r="K3351" s="571"/>
      <c r="L3351" s="571"/>
      <c r="M3351" s="571"/>
      <c r="N3351" s="571"/>
      <c r="O3351" s="572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1"/>
      <c r="B3352" s="562"/>
      <c r="C3352" s="562"/>
      <c r="D3352" s="562"/>
      <c r="E3352" s="562"/>
      <c r="F3352" s="562"/>
      <c r="G3352" s="562"/>
      <c r="H3352" s="563"/>
      <c r="I3352" s="570"/>
      <c r="J3352" s="571"/>
      <c r="K3352" s="571"/>
      <c r="L3352" s="571"/>
      <c r="M3352" s="571"/>
      <c r="N3352" s="571"/>
      <c r="O3352" s="572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64"/>
      <c r="B3353" s="565"/>
      <c r="C3353" s="565"/>
      <c r="D3353" s="565"/>
      <c r="E3353" s="565"/>
      <c r="F3353" s="565"/>
      <c r="G3353" s="565"/>
      <c r="H3353" s="566"/>
      <c r="I3353" s="573"/>
      <c r="J3353" s="574"/>
      <c r="K3353" s="574"/>
      <c r="L3353" s="574"/>
      <c r="M3353" s="574"/>
      <c r="N3353" s="574"/>
      <c r="O3353" s="575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270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250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270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270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260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260</v>
      </c>
      <c r="Q3563" s="394">
        <f t="shared" ca="1" si="1611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270</v>
      </c>
      <c r="Q3564" s="394">
        <f t="shared" ca="1" si="1611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270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30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260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260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270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260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270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250</v>
      </c>
      <c r="Q3575" s="394">
        <f t="shared" ca="1" si="1611"/>
        <v>30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30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270</v>
      </c>
      <c r="Q3577" s="394">
        <f t="shared" ca="1" si="1611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270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270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30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250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270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270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270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270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260</v>
      </c>
      <c r="Q3588" s="394">
        <f t="shared" ca="1" si="1611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270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260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270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250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260</v>
      </c>
      <c r="Q3597" s="394">
        <f t="shared" ca="1" si="1613"/>
        <v>30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260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260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250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260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270</v>
      </c>
      <c r="Q3603" s="394">
        <f t="shared" ca="1" si="1613"/>
        <v>30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30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250</v>
      </c>
      <c r="Q3605" s="394">
        <f t="shared" ca="1" si="1613"/>
        <v>30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270</v>
      </c>
      <c r="Q3606" s="394">
        <f t="shared" ca="1" si="1613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270</v>
      </c>
      <c r="Q3607" s="394">
        <f t="shared" ca="1" si="1613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260</v>
      </c>
      <c r="Q3609" s="394">
        <f t="shared" ca="1" si="1613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260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270</v>
      </c>
      <c r="Q3613" s="394">
        <f t="shared" ca="1" si="1613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270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270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30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270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250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250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250</v>
      </c>
      <c r="Q3627" s="394">
        <f t="shared" ca="1" si="1613"/>
        <v>30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250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270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260</v>
      </c>
      <c r="Q3630" s="394">
        <f t="shared" ca="1" si="1613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250</v>
      </c>
      <c r="Q3633" s="394">
        <f t="shared" ca="1" si="1613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270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270</v>
      </c>
      <c r="Q3638" s="394">
        <f t="shared" ca="1" si="1613"/>
        <v>30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270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270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250</v>
      </c>
      <c r="Q3641" s="394">
        <f t="shared" ca="1" si="1613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250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250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250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270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270</v>
      </c>
      <c r="Q3647" s="394">
        <f t="shared" ca="1" si="1613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260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30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260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250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270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270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270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270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250</v>
      </c>
      <c r="Q3659" s="394">
        <f t="shared" ca="1" si="1615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270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250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260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250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260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270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250</v>
      </c>
      <c r="Q3670" s="394">
        <f t="shared" ca="1" si="1615"/>
        <v>30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250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270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260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260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250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270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270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250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250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260</v>
      </c>
      <c r="Q3682" s="394">
        <f t="shared" ca="1" si="1615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260</v>
      </c>
      <c r="Q3684" s="394">
        <f t="shared" ca="1" si="1615"/>
        <v>30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250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270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30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250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260</v>
      </c>
      <c r="Q3691" s="394">
        <f t="shared" ca="1" si="1615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250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250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260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250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250</v>
      </c>
      <c r="Q3699" s="394">
        <f t="shared" ca="1" si="1615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250</v>
      </c>
      <c r="Q3700" s="394">
        <f t="shared" ca="1" si="1615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270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250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250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250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270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260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270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270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260</v>
      </c>
      <c r="Q3710" s="394">
        <f t="shared" ca="1" si="1615"/>
        <v>30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250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260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270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270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260</v>
      </c>
      <c r="Q3718" s="394">
        <f t="shared" ca="1" si="1615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250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260</v>
      </c>
      <c r="Q3721" s="394">
        <f t="shared" ca="1" si="1617"/>
        <v>30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250</v>
      </c>
      <c r="Q3722" s="394">
        <f t="shared" ca="1" si="1617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250</v>
      </c>
      <c r="Q3723" s="394">
        <f t="shared" ca="1" si="1617"/>
        <v>30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250</v>
      </c>
      <c r="Q3724" s="394">
        <f t="shared" ca="1" si="1617"/>
        <v>30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250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250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250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260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260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270</v>
      </c>
      <c r="Q3735" s="394">
        <f t="shared" ca="1" si="1617"/>
        <v>30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250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270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260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270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250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250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250</v>
      </c>
      <c r="Q3748" s="394">
        <f t="shared" ca="1" si="1617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250</v>
      </c>
      <c r="Q3749" s="394">
        <f t="shared" ca="1" si="1617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30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270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250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30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270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250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260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270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260</v>
      </c>
      <c r="Q3759" s="394">
        <f t="shared" ca="1" si="1617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30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250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260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250</v>
      </c>
      <c r="Q3766" s="394">
        <f t="shared" ca="1" si="1617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260</v>
      </c>
      <c r="Q3768" s="394">
        <f t="shared" ca="1" si="1617"/>
        <v>30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260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260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270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270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260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30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30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260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260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260</v>
      </c>
      <c r="Q3785" s="394">
        <f t="shared" ca="1" si="1619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250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250</v>
      </c>
      <c r="Q3789" s="394">
        <f t="shared" ca="1" si="1619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250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250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270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260</v>
      </c>
      <c r="Q3797" s="394">
        <f t="shared" ca="1" si="1619"/>
        <v>30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260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250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260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250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250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30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270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250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250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30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270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260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270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270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260</v>
      </c>
      <c r="Q3819" s="394">
        <f t="shared" ca="1" si="1619"/>
        <v>30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270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260</v>
      </c>
      <c r="Q3822" s="394">
        <f t="shared" ca="1" si="1619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260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250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250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30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250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260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260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270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270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260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270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270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250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260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270</v>
      </c>
      <c r="Q3840" s="394">
        <f t="shared" ca="1" si="1619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30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250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270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30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250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270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270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250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250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270</v>
      </c>
      <c r="Q3855" s="394">
        <f t="shared" ca="1" si="1621"/>
        <v>30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270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260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250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250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270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270</v>
      </c>
      <c r="Q3861" s="394">
        <f t="shared" ca="1" si="1621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250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30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270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270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40</v>
      </c>
      <c r="AA3872" s="400"/>
    </row>
    <row r="3873" spans="16:27">
      <c r="P3873" s="394">
        <f t="shared" ca="1" si="1620"/>
        <v>260</v>
      </c>
      <c r="Q3873" s="394">
        <f t="shared" ca="1" si="1621"/>
        <v>30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260</v>
      </c>
      <c r="Q3875" s="394">
        <f t="shared" ca="1" si="1621"/>
        <v>40</v>
      </c>
      <c r="AA3875" s="400"/>
    </row>
    <row r="3876" spans="16:27">
      <c r="P3876" s="394">
        <f t="shared" ca="1" si="1620"/>
        <v>260</v>
      </c>
      <c r="Q3876" s="394">
        <f t="shared" ca="1" si="1621"/>
        <v>30</v>
      </c>
      <c r="AA3876" s="400"/>
    </row>
    <row r="3877" spans="16:27">
      <c r="P3877" s="394">
        <f t="shared" ca="1" si="1620"/>
        <v>260</v>
      </c>
      <c r="Q3877" s="394">
        <f t="shared" ca="1" si="1621"/>
        <v>40</v>
      </c>
      <c r="AA3877" s="400"/>
    </row>
    <row r="3878" spans="16:27">
      <c r="P3878" s="394">
        <f t="shared" ca="1" si="1620"/>
        <v>260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40</v>
      </c>
      <c r="AA3879" s="400"/>
    </row>
    <row r="3880" spans="16:27">
      <c r="P3880" s="394">
        <f t="shared" ca="1" si="1620"/>
        <v>270</v>
      </c>
      <c r="Q3880" s="394">
        <f t="shared" ca="1" si="1621"/>
        <v>40</v>
      </c>
    </row>
    <row r="3881" spans="16:27">
      <c r="P3881" s="394">
        <f t="shared" ca="1" si="1620"/>
        <v>250</v>
      </c>
      <c r="Q3881" s="394">
        <f t="shared" ca="1" si="1621"/>
        <v>40</v>
      </c>
    </row>
    <row r="3882" spans="16:27">
      <c r="P3882" s="394">
        <f t="shared" ca="1" si="1620"/>
        <v>260</v>
      </c>
      <c r="Q3882" s="394">
        <f t="shared" ca="1" si="1621"/>
        <v>40</v>
      </c>
    </row>
    <row r="3883" spans="16:27">
      <c r="P3883" s="394">
        <f t="shared" ca="1" si="1620"/>
        <v>260</v>
      </c>
      <c r="Q3883" s="394">
        <f t="shared" ca="1" si="1621"/>
        <v>30</v>
      </c>
    </row>
    <row r="3884" spans="16:27">
      <c r="P3884" s="394">
        <f t="shared" ca="1" si="1620"/>
        <v>250</v>
      </c>
      <c r="Q3884" s="394">
        <f t="shared" ca="1" si="1621"/>
        <v>40</v>
      </c>
    </row>
    <row r="3885" spans="16:27">
      <c r="P3885" s="394">
        <f t="shared" ca="1" si="1620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1" t="s">
        <v>476</v>
      </c>
      <c r="B4" s="861"/>
      <c r="C4" s="861"/>
      <c r="D4" s="861"/>
      <c r="E4" s="861"/>
      <c r="F4" s="861"/>
      <c r="G4" s="861"/>
      <c r="H4" s="861"/>
      <c r="I4" s="861"/>
      <c r="J4" s="861"/>
    </row>
    <row r="5" spans="1:12" ht="26.25" customHeight="1">
      <c r="A5" s="862" t="s">
        <v>477</v>
      </c>
      <c r="B5" s="862"/>
      <c r="C5" s="862"/>
      <c r="D5" s="862"/>
      <c r="E5" s="862"/>
      <c r="F5" s="862"/>
      <c r="G5" s="862"/>
      <c r="H5" s="862"/>
      <c r="I5" s="862"/>
      <c r="J5" s="862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3"/>
      <c r="H6" s="863"/>
      <c r="I6" s="863"/>
      <c r="J6" s="863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4" t="s">
        <v>478</v>
      </c>
      <c r="B11" s="866" t="s">
        <v>479</v>
      </c>
      <c r="C11" s="868" t="s">
        <v>185</v>
      </c>
      <c r="D11" s="869"/>
      <c r="E11" s="607" t="s">
        <v>466</v>
      </c>
      <c r="F11" s="870" t="s">
        <v>480</v>
      </c>
      <c r="G11" s="872" t="s">
        <v>481</v>
      </c>
      <c r="H11" s="874" t="s">
        <v>482</v>
      </c>
      <c r="I11" s="875"/>
      <c r="J11" s="853" t="s">
        <v>435</v>
      </c>
    </row>
    <row r="12" spans="1:12" s="433" customFormat="1" ht="54.75" customHeight="1">
      <c r="A12" s="865"/>
      <c r="B12" s="867"/>
      <c r="C12" s="434" t="s">
        <v>483</v>
      </c>
      <c r="D12" s="434" t="s">
        <v>484</v>
      </c>
      <c r="E12" s="608"/>
      <c r="F12" s="871"/>
      <c r="G12" s="873"/>
      <c r="H12" s="401" t="s">
        <v>472</v>
      </c>
      <c r="I12" s="401" t="s">
        <v>473</v>
      </c>
      <c r="J12" s="854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5" t="s">
        <v>438</v>
      </c>
      <c r="B19" s="856"/>
      <c r="C19" s="856"/>
      <c r="D19" s="856"/>
      <c r="E19" s="856"/>
      <c r="F19" s="857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8" t="s">
        <v>301</v>
      </c>
      <c r="B20" s="859"/>
      <c r="C20" s="859"/>
      <c r="D20" s="859"/>
      <c r="E20" s="860"/>
      <c r="F20" s="858" t="s">
        <v>303</v>
      </c>
      <c r="G20" s="859"/>
      <c r="H20" s="859"/>
      <c r="I20" s="859"/>
      <c r="J20" s="860"/>
    </row>
    <row r="21" spans="1:14" ht="21.75" customHeight="1">
      <c r="A21" s="858" t="s">
        <v>412</v>
      </c>
      <c r="B21" s="859"/>
      <c r="C21" s="859"/>
      <c r="D21" s="859"/>
      <c r="E21" s="860"/>
      <c r="F21" s="858" t="s">
        <v>342</v>
      </c>
      <c r="G21" s="859"/>
      <c r="H21" s="859"/>
      <c r="I21" s="859"/>
      <c r="J21" s="860"/>
      <c r="M21" s="420" t="s">
        <v>799</v>
      </c>
    </row>
    <row r="22" spans="1:14">
      <c r="A22" s="845" t="s">
        <v>184</v>
      </c>
      <c r="B22" s="846"/>
      <c r="C22" s="846"/>
      <c r="D22" s="846"/>
      <c r="E22" s="847"/>
      <c r="F22" s="845" t="s">
        <v>514</v>
      </c>
      <c r="G22" s="846"/>
      <c r="H22" s="846"/>
      <c r="I22" s="846"/>
      <c r="J22" s="847"/>
    </row>
    <row r="23" spans="1:14" ht="15" customHeight="1">
      <c r="A23" s="848"/>
      <c r="B23" s="813"/>
      <c r="C23" s="813"/>
      <c r="D23" s="813"/>
      <c r="E23" s="849"/>
      <c r="F23" s="848"/>
      <c r="G23" s="813"/>
      <c r="H23" s="813"/>
      <c r="I23" s="813"/>
      <c r="J23" s="849"/>
    </row>
    <row r="24" spans="1:14" ht="15" customHeight="1">
      <c r="A24" s="848"/>
      <c r="B24" s="813"/>
      <c r="C24" s="813"/>
      <c r="D24" s="813"/>
      <c r="E24" s="849"/>
      <c r="F24" s="848"/>
      <c r="G24" s="813"/>
      <c r="H24" s="813"/>
      <c r="I24" s="813"/>
      <c r="J24" s="849"/>
    </row>
    <row r="25" spans="1:14" ht="15" customHeight="1">
      <c r="A25" s="848"/>
      <c r="B25" s="813"/>
      <c r="C25" s="813"/>
      <c r="D25" s="813"/>
      <c r="E25" s="849"/>
      <c r="F25" s="848"/>
      <c r="G25" s="813"/>
      <c r="H25" s="813"/>
      <c r="I25" s="813"/>
      <c r="J25" s="849"/>
    </row>
    <row r="26" spans="1:14" ht="15" customHeight="1">
      <c r="A26" s="848"/>
      <c r="B26" s="813"/>
      <c r="C26" s="813"/>
      <c r="D26" s="813"/>
      <c r="E26" s="849"/>
      <c r="F26" s="848"/>
      <c r="G26" s="813"/>
      <c r="H26" s="813"/>
      <c r="I26" s="813"/>
      <c r="J26" s="849"/>
    </row>
    <row r="27" spans="1:14" ht="15" customHeight="1">
      <c r="A27" s="848"/>
      <c r="B27" s="813"/>
      <c r="C27" s="813"/>
      <c r="D27" s="813"/>
      <c r="E27" s="849"/>
      <c r="F27" s="848"/>
      <c r="G27" s="813"/>
      <c r="H27" s="813"/>
      <c r="I27" s="813"/>
      <c r="J27" s="849"/>
    </row>
    <row r="28" spans="1:14" ht="15" customHeight="1">
      <c r="A28" s="848"/>
      <c r="B28" s="813"/>
      <c r="C28" s="813"/>
      <c r="D28" s="813"/>
      <c r="E28" s="849"/>
      <c r="F28" s="848"/>
      <c r="G28" s="813"/>
      <c r="H28" s="813"/>
      <c r="I28" s="813"/>
      <c r="J28" s="849"/>
    </row>
    <row r="29" spans="1:14" ht="27" customHeight="1">
      <c r="A29" s="850"/>
      <c r="B29" s="851"/>
      <c r="C29" s="851"/>
      <c r="D29" s="851"/>
      <c r="E29" s="852"/>
      <c r="F29" s="850"/>
      <c r="G29" s="851"/>
      <c r="H29" s="851"/>
      <c r="I29" s="851"/>
      <c r="J29" s="852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1" t="s">
        <v>236</v>
      </c>
      <c r="B15" s="911"/>
      <c r="C15" s="911"/>
      <c r="D15" s="911"/>
      <c r="E15" s="911"/>
      <c r="F15" s="911"/>
      <c r="G15" s="911"/>
      <c r="H15" s="911"/>
      <c r="I15" s="911"/>
      <c r="J15" s="911"/>
      <c r="K15" s="911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1" t="s">
        <v>238</v>
      </c>
      <c r="B17" s="911"/>
      <c r="C17" s="911"/>
      <c r="D17" s="911"/>
      <c r="E17" s="911"/>
      <c r="F17" s="911"/>
      <c r="G17" s="911"/>
      <c r="H17" s="911"/>
      <c r="I17" s="911"/>
      <c r="J17" s="911"/>
      <c r="K17" s="911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2" t="e">
        <f>Bìa!$B$25</f>
        <v>#REF!</v>
      </c>
      <c r="G19" s="912"/>
      <c r="H19" s="912"/>
      <c r="I19" s="912"/>
      <c r="J19" s="912"/>
      <c r="K19" s="912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3" t="s">
        <v>241</v>
      </c>
      <c r="B21" s="913"/>
      <c r="C21" s="913"/>
      <c r="D21" s="913"/>
      <c r="E21" s="913"/>
      <c r="F21" s="913"/>
      <c r="G21" s="913"/>
      <c r="H21" s="913"/>
      <c r="I21" s="913"/>
      <c r="J21" s="913"/>
      <c r="K21" s="913"/>
      <c r="L21" s="913"/>
      <c r="N21" s="210" t="s">
        <v>339</v>
      </c>
      <c r="P21" s="211"/>
    </row>
    <row r="22" spans="1:22" s="210" customFormat="1" ht="33.6" customHeight="1">
      <c r="A22" s="913" t="s">
        <v>340</v>
      </c>
      <c r="B22" s="913"/>
      <c r="C22" s="913"/>
      <c r="D22" s="913"/>
      <c r="E22" s="913"/>
      <c r="F22" s="913"/>
      <c r="G22" s="913"/>
      <c r="H22" s="913"/>
      <c r="I22" s="913"/>
      <c r="J22" s="913"/>
      <c r="K22" s="913"/>
      <c r="L22" s="913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4">
        <f>+M10</f>
        <v>46027</v>
      </c>
      <c r="G24" s="914"/>
      <c r="H24" s="914"/>
      <c r="I24" s="914"/>
      <c r="J24" s="914"/>
      <c r="K24" s="914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4">
        <f>+F24</f>
        <v>46027</v>
      </c>
      <c r="G25" s="914"/>
      <c r="H25" s="914"/>
      <c r="I25" s="914"/>
      <c r="J25" s="914"/>
      <c r="K25" s="914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0" t="s">
        <v>203</v>
      </c>
      <c r="D29" s="910"/>
      <c r="E29" s="225" t="s">
        <v>204</v>
      </c>
      <c r="F29" s="226" t="s">
        <v>205</v>
      </c>
      <c r="G29" s="915"/>
      <c r="H29" s="915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0" t="s">
        <v>370</v>
      </c>
      <c r="D30" s="910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6" t="s">
        <v>246</v>
      </c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225"/>
    </row>
    <row r="32" spans="1:22" s="227" customFormat="1" ht="21.9" customHeight="1">
      <c r="A32" s="223" t="s">
        <v>201</v>
      </c>
      <c r="B32" s="224" t="s">
        <v>202</v>
      </c>
      <c r="C32" s="910" t="s">
        <v>295</v>
      </c>
      <c r="D32" s="910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0" t="e">
        <f>#REF!</f>
        <v>#REF!</v>
      </c>
      <c r="D33" s="900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1" t="s">
        <v>176</v>
      </c>
      <c r="C36" s="901"/>
      <c r="D36" s="901"/>
      <c r="E36" s="901"/>
      <c r="F36" s="901"/>
      <c r="G36" s="901"/>
      <c r="H36" s="901"/>
      <c r="I36" s="901"/>
      <c r="J36" s="901"/>
      <c r="K36" s="901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2" t="s">
        <v>210</v>
      </c>
      <c r="C38" s="902"/>
      <c r="D38" s="902"/>
      <c r="E38" s="902"/>
      <c r="F38" s="902"/>
      <c r="G38" s="902"/>
      <c r="H38" s="902"/>
      <c r="I38" s="902"/>
      <c r="J38" s="902"/>
      <c r="K38" s="902"/>
      <c r="L38" s="226"/>
    </row>
    <row r="39" spans="1:24" s="212" customFormat="1" ht="36" customHeight="1">
      <c r="B39" s="901" t="s">
        <v>211</v>
      </c>
      <c r="C39" s="901"/>
      <c r="D39" s="901"/>
      <c r="E39" s="901"/>
      <c r="F39" s="901"/>
      <c r="G39" s="901"/>
      <c r="H39" s="901"/>
      <c r="I39" s="901"/>
      <c r="J39" s="901"/>
      <c r="K39" s="901"/>
      <c r="L39" s="230"/>
      <c r="O39" s="231"/>
    </row>
    <row r="40" spans="1:24" s="212" customFormat="1" ht="15.6">
      <c r="B40" s="901" t="s">
        <v>250</v>
      </c>
      <c r="C40" s="901"/>
      <c r="D40" s="901"/>
      <c r="E40" s="901"/>
      <c r="F40" s="901"/>
      <c r="G40" s="901"/>
      <c r="H40" s="901"/>
      <c r="I40" s="901"/>
      <c r="J40" s="901"/>
      <c r="K40" s="901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1" t="s">
        <v>253</v>
      </c>
      <c r="C43" s="901"/>
      <c r="D43" s="901"/>
      <c r="E43" s="901"/>
      <c r="F43" s="901"/>
      <c r="G43" s="901"/>
      <c r="H43" s="901"/>
      <c r="I43" s="901"/>
      <c r="J43" s="901"/>
      <c r="K43" s="901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3" t="s">
        <v>256</v>
      </c>
      <c r="H47" s="904"/>
      <c r="I47" s="905"/>
      <c r="J47" s="909" t="s">
        <v>257</v>
      </c>
      <c r="K47" s="909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6" t="s">
        <v>259</v>
      </c>
      <c r="H48" s="907"/>
      <c r="I48" s="908"/>
      <c r="J48" s="909" t="s">
        <v>260</v>
      </c>
      <c r="K48" s="909"/>
    </row>
    <row r="49" spans="1:12" s="238" customFormat="1" ht="32.1" customHeight="1">
      <c r="A49" s="237">
        <v>1</v>
      </c>
      <c r="B49" s="894" t="s">
        <v>360</v>
      </c>
      <c r="C49" s="895"/>
      <c r="D49" s="895"/>
      <c r="E49" s="895"/>
      <c r="F49" s="896"/>
      <c r="G49" s="897" t="s">
        <v>361</v>
      </c>
      <c r="H49" s="898"/>
      <c r="I49" s="899"/>
      <c r="J49" s="876" t="s">
        <v>261</v>
      </c>
      <c r="K49" s="876"/>
    </row>
    <row r="50" spans="1:12" s="238" customFormat="1" ht="32.1" customHeight="1">
      <c r="A50" s="237">
        <f t="shared" ref="A50:A55" si="0">A49+1</f>
        <v>2</v>
      </c>
      <c r="B50" s="894" t="s">
        <v>362</v>
      </c>
      <c r="C50" s="895"/>
      <c r="D50" s="895"/>
      <c r="E50" s="895"/>
      <c r="F50" s="896"/>
      <c r="G50" s="897" t="s">
        <v>363</v>
      </c>
      <c r="H50" s="898"/>
      <c r="I50" s="899"/>
      <c r="J50" s="876" t="str">
        <f t="shared" ref="J50:J55" si="1">J49</f>
        <v>Đạt y/c</v>
      </c>
      <c r="K50" s="876"/>
    </row>
    <row r="51" spans="1:12" s="238" customFormat="1" ht="32.1" customHeight="1">
      <c r="A51" s="237">
        <f t="shared" si="0"/>
        <v>3</v>
      </c>
      <c r="B51" s="894" t="s">
        <v>364</v>
      </c>
      <c r="C51" s="895"/>
      <c r="D51" s="895"/>
      <c r="E51" s="895"/>
      <c r="F51" s="896"/>
      <c r="G51" s="897" t="s">
        <v>262</v>
      </c>
      <c r="H51" s="898"/>
      <c r="I51" s="899"/>
      <c r="J51" s="876" t="str">
        <f t="shared" si="1"/>
        <v>Đạt y/c</v>
      </c>
      <c r="K51" s="876"/>
    </row>
    <row r="52" spans="1:12" s="205" customFormat="1" ht="32.1" customHeight="1">
      <c r="A52" s="237">
        <f t="shared" si="0"/>
        <v>4</v>
      </c>
      <c r="B52" s="894" t="s">
        <v>365</v>
      </c>
      <c r="C52" s="895"/>
      <c r="D52" s="895"/>
      <c r="E52" s="895"/>
      <c r="F52" s="896"/>
      <c r="G52" s="888" t="s">
        <v>263</v>
      </c>
      <c r="H52" s="889"/>
      <c r="I52" s="890"/>
      <c r="J52" s="876" t="str">
        <f t="shared" si="1"/>
        <v>Đạt y/c</v>
      </c>
      <c r="K52" s="876"/>
    </row>
    <row r="53" spans="1:12" s="205" customFormat="1" ht="32.1" customHeight="1">
      <c r="A53" s="237">
        <f t="shared" si="0"/>
        <v>5</v>
      </c>
      <c r="B53" s="894" t="s">
        <v>366</v>
      </c>
      <c r="C53" s="895"/>
      <c r="D53" s="895"/>
      <c r="E53" s="895"/>
      <c r="F53" s="896"/>
      <c r="G53" s="888" t="s">
        <v>367</v>
      </c>
      <c r="H53" s="889"/>
      <c r="I53" s="890"/>
      <c r="J53" s="876" t="str">
        <f t="shared" si="1"/>
        <v>Đạt y/c</v>
      </c>
      <c r="K53" s="876"/>
    </row>
    <row r="54" spans="1:12" s="205" customFormat="1" ht="32.1" customHeight="1">
      <c r="A54" s="237">
        <f t="shared" si="0"/>
        <v>6</v>
      </c>
      <c r="B54" s="894" t="s">
        <v>264</v>
      </c>
      <c r="C54" s="895"/>
      <c r="D54" s="895"/>
      <c r="E54" s="895"/>
      <c r="F54" s="896"/>
      <c r="G54" s="891" t="s">
        <v>368</v>
      </c>
      <c r="H54" s="892"/>
      <c r="I54" s="893"/>
      <c r="J54" s="876" t="str">
        <f t="shared" si="1"/>
        <v>Đạt y/c</v>
      </c>
      <c r="K54" s="876"/>
    </row>
    <row r="55" spans="1:12" s="205" customFormat="1" ht="32.1" customHeight="1">
      <c r="A55" s="237">
        <f t="shared" si="0"/>
        <v>7</v>
      </c>
      <c r="B55" s="894" t="s">
        <v>369</v>
      </c>
      <c r="C55" s="895"/>
      <c r="D55" s="895"/>
      <c r="E55" s="895"/>
      <c r="F55" s="896"/>
      <c r="G55" s="891" t="s">
        <v>368</v>
      </c>
      <c r="H55" s="892"/>
      <c r="I55" s="893"/>
      <c r="J55" s="876" t="str">
        <f t="shared" si="1"/>
        <v>Đạt y/c</v>
      </c>
      <c r="K55" s="876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7" t="s">
        <v>267</v>
      </c>
      <c r="C60" s="877"/>
      <c r="D60" s="877"/>
      <c r="E60" s="877"/>
      <c r="F60" s="877"/>
      <c r="G60" s="877"/>
      <c r="H60" s="877"/>
      <c r="I60" s="877"/>
      <c r="J60" s="877"/>
      <c r="K60" s="877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7" t="s">
        <v>268</v>
      </c>
      <c r="C62" s="877"/>
      <c r="D62" s="877"/>
      <c r="E62" s="877"/>
      <c r="F62" s="877"/>
      <c r="G62" s="877"/>
      <c r="H62" s="877"/>
      <c r="I62" s="877"/>
      <c r="J62" s="877"/>
      <c r="K62" s="877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64" t="s">
        <v>301</v>
      </c>
      <c r="B65" s="764"/>
      <c r="C65" s="764"/>
      <c r="D65" s="764"/>
      <c r="E65" s="764"/>
      <c r="F65" s="764"/>
      <c r="G65" s="763" t="s">
        <v>303</v>
      </c>
      <c r="H65" s="763"/>
      <c r="I65" s="763"/>
      <c r="J65" s="763"/>
      <c r="K65" s="763"/>
    </row>
    <row r="66" spans="1:11" s="205" customFormat="1" ht="15.6">
      <c r="A66" s="764"/>
      <c r="B66" s="764"/>
      <c r="C66" s="764"/>
      <c r="D66" s="764"/>
      <c r="E66" s="764"/>
      <c r="F66" s="764"/>
      <c r="G66" s="763"/>
      <c r="H66" s="763"/>
      <c r="I66" s="763"/>
      <c r="J66" s="763"/>
      <c r="K66" s="763"/>
    </row>
    <row r="67" spans="1:11" s="205" customFormat="1" ht="33.75" customHeight="1">
      <c r="A67" s="626" t="s">
        <v>302</v>
      </c>
      <c r="B67" s="626"/>
      <c r="C67" s="626"/>
      <c r="D67" s="626"/>
      <c r="E67" s="626"/>
      <c r="F67" s="626"/>
      <c r="G67" s="878" t="s">
        <v>344</v>
      </c>
      <c r="H67" s="878"/>
      <c r="I67" s="878"/>
      <c r="J67" s="878"/>
      <c r="K67" s="878"/>
    </row>
    <row r="68" spans="1:11" s="205" customFormat="1" ht="15.6">
      <c r="A68" s="830" t="s">
        <v>295</v>
      </c>
      <c r="B68" s="831"/>
      <c r="C68" s="831"/>
      <c r="D68" s="831"/>
      <c r="E68" s="831"/>
      <c r="F68" s="832"/>
      <c r="G68" s="879" t="s">
        <v>370</v>
      </c>
      <c r="H68" s="880"/>
      <c r="I68" s="880"/>
      <c r="J68" s="880"/>
      <c r="K68" s="881"/>
    </row>
    <row r="69" spans="1:11" s="205" customFormat="1" ht="27.75" customHeight="1">
      <c r="A69" s="833"/>
      <c r="B69" s="834"/>
      <c r="C69" s="834"/>
      <c r="D69" s="834"/>
      <c r="E69" s="834"/>
      <c r="F69" s="835"/>
      <c r="G69" s="882"/>
      <c r="H69" s="883"/>
      <c r="I69" s="883"/>
      <c r="J69" s="883"/>
      <c r="K69" s="884"/>
    </row>
    <row r="70" spans="1:11" s="205" customFormat="1" ht="27.75" customHeight="1">
      <c r="A70" s="833"/>
      <c r="B70" s="834"/>
      <c r="C70" s="834"/>
      <c r="D70" s="834"/>
      <c r="E70" s="834"/>
      <c r="F70" s="835"/>
      <c r="G70" s="882"/>
      <c r="H70" s="883"/>
      <c r="I70" s="883"/>
      <c r="J70" s="883"/>
      <c r="K70" s="884"/>
    </row>
    <row r="71" spans="1:11" ht="27.75" customHeight="1">
      <c r="A71" s="833"/>
      <c r="B71" s="834"/>
      <c r="C71" s="834"/>
      <c r="D71" s="834"/>
      <c r="E71" s="834"/>
      <c r="F71" s="835"/>
      <c r="G71" s="882"/>
      <c r="H71" s="883"/>
      <c r="I71" s="883"/>
      <c r="J71" s="883"/>
      <c r="K71" s="884"/>
    </row>
    <row r="72" spans="1:11">
      <c r="A72" s="833"/>
      <c r="B72" s="834"/>
      <c r="C72" s="834"/>
      <c r="D72" s="834"/>
      <c r="E72" s="834"/>
      <c r="F72" s="835"/>
      <c r="G72" s="882"/>
      <c r="H72" s="883"/>
      <c r="I72" s="883"/>
      <c r="J72" s="883"/>
      <c r="K72" s="884"/>
    </row>
    <row r="73" spans="1:11">
      <c r="A73" s="836"/>
      <c r="B73" s="837"/>
      <c r="C73" s="837"/>
      <c r="D73" s="837"/>
      <c r="E73" s="837"/>
      <c r="F73" s="838"/>
      <c r="G73" s="885"/>
      <c r="H73" s="886"/>
      <c r="I73" s="886"/>
      <c r="J73" s="886"/>
      <c r="K73" s="887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3" t="s">
        <v>34</v>
      </c>
      <c r="B1" s="923"/>
      <c r="C1" s="923"/>
      <c r="D1" s="923"/>
      <c r="E1" s="923"/>
      <c r="F1" s="923"/>
      <c r="G1" s="923"/>
      <c r="H1" s="923"/>
      <c r="I1" s="923"/>
      <c r="J1" s="923"/>
      <c r="K1" s="923"/>
      <c r="L1" s="923"/>
      <c r="M1" s="923"/>
      <c r="N1" s="923"/>
      <c r="O1" s="923"/>
      <c r="P1" s="923"/>
      <c r="Q1" s="923"/>
      <c r="R1" s="923"/>
      <c r="S1" s="923"/>
      <c r="T1" s="923"/>
      <c r="U1" s="923"/>
      <c r="V1" s="923"/>
      <c r="W1" s="923"/>
      <c r="X1" s="923"/>
      <c r="Y1" s="923"/>
      <c r="Z1" s="923"/>
      <c r="AA1" s="923"/>
      <c r="AB1" s="923"/>
      <c r="AC1" s="923"/>
      <c r="AD1" s="923"/>
      <c r="AE1" s="923"/>
      <c r="AF1" s="923"/>
      <c r="AG1" s="923"/>
      <c r="AH1" s="923"/>
      <c r="AI1" s="923"/>
      <c r="AJ1" s="923"/>
      <c r="AK1" s="923"/>
      <c r="AL1" s="923"/>
      <c r="AM1" s="923"/>
      <c r="AN1" s="923"/>
      <c r="AO1" s="923"/>
      <c r="AP1" s="923"/>
      <c r="AQ1" s="923"/>
      <c r="AR1" s="923"/>
    </row>
    <row r="2" spans="1:44" s="58" customFormat="1" ht="20.100000000000001" customHeight="1">
      <c r="A2" s="922" t="s">
        <v>35</v>
      </c>
      <c r="B2" s="922" t="s">
        <v>0</v>
      </c>
      <c r="C2" s="922" t="s">
        <v>1</v>
      </c>
      <c r="D2" s="922" t="s">
        <v>36</v>
      </c>
      <c r="E2" s="922" t="s">
        <v>37</v>
      </c>
      <c r="F2" s="922"/>
      <c r="G2" s="922"/>
      <c r="H2" s="922"/>
      <c r="I2" s="922"/>
      <c r="J2" s="922"/>
      <c r="K2" s="922"/>
      <c r="L2" s="922"/>
      <c r="M2" s="922"/>
      <c r="N2" s="922"/>
      <c r="O2" s="922"/>
      <c r="P2" s="922"/>
      <c r="Q2" s="922"/>
      <c r="R2" s="922"/>
      <c r="S2" s="917" t="s">
        <v>38</v>
      </c>
      <c r="T2" s="917" t="s">
        <v>39</v>
      </c>
      <c r="U2" s="917" t="s">
        <v>40</v>
      </c>
      <c r="V2" s="922" t="s">
        <v>41</v>
      </c>
      <c r="W2" s="922"/>
      <c r="X2" s="922"/>
      <c r="Y2" s="922"/>
      <c r="Z2" s="922"/>
      <c r="AA2" s="922"/>
      <c r="AB2" s="922"/>
      <c r="AC2" s="922"/>
      <c r="AD2" s="922"/>
      <c r="AE2" s="922"/>
      <c r="AF2" s="922"/>
      <c r="AG2" s="922"/>
      <c r="AH2" s="922"/>
      <c r="AI2" s="922"/>
      <c r="AJ2" s="917" t="s">
        <v>42</v>
      </c>
      <c r="AK2" s="917" t="s">
        <v>43</v>
      </c>
      <c r="AL2" s="917" t="s">
        <v>44</v>
      </c>
      <c r="AM2" s="917" t="s">
        <v>45</v>
      </c>
      <c r="AN2" s="917" t="s">
        <v>46</v>
      </c>
      <c r="AO2" s="917" t="s">
        <v>47</v>
      </c>
      <c r="AP2" s="917" t="s">
        <v>48</v>
      </c>
      <c r="AQ2" s="917" t="s">
        <v>49</v>
      </c>
      <c r="AR2" s="917" t="s">
        <v>2</v>
      </c>
    </row>
    <row r="3" spans="1:44" s="58" customFormat="1" ht="72.75" customHeight="1">
      <c r="A3" s="922"/>
      <c r="B3" s="922"/>
      <c r="C3" s="922"/>
      <c r="D3" s="922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7"/>
      <c r="T3" s="917"/>
      <c r="U3" s="917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7"/>
      <c r="AK3" s="917"/>
      <c r="AL3" s="917"/>
      <c r="AM3" s="917"/>
      <c r="AN3" s="917"/>
      <c r="AO3" s="917"/>
      <c r="AP3" s="917"/>
      <c r="AQ3" s="917"/>
      <c r="AR3" s="917"/>
    </row>
    <row r="4" spans="1:44" s="64" customFormat="1" ht="20.100000000000001" customHeight="1">
      <c r="A4" s="924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5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5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5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5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5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5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6"/>
      <c r="B11" s="922" t="s">
        <v>15</v>
      </c>
      <c r="C11" s="922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3" t="s">
        <v>67</v>
      </c>
      <c r="B12" s="923"/>
      <c r="C12" s="923"/>
      <c r="D12" s="923"/>
      <c r="E12" s="923"/>
      <c r="F12" s="923"/>
      <c r="G12" s="923"/>
      <c r="H12" s="923"/>
      <c r="I12" s="923"/>
      <c r="J12" s="923"/>
      <c r="K12" s="923"/>
      <c r="L12" s="923"/>
      <c r="M12" s="923"/>
      <c r="N12" s="923"/>
      <c r="O12" s="923"/>
      <c r="P12" s="923"/>
      <c r="Q12" s="923"/>
      <c r="R12" s="923"/>
      <c r="S12" s="923"/>
      <c r="T12" s="923"/>
      <c r="U12" s="923"/>
      <c r="V12" s="923"/>
      <c r="W12" s="923"/>
      <c r="X12" s="923"/>
      <c r="Y12" s="923"/>
      <c r="Z12" s="923"/>
      <c r="AA12" s="923"/>
      <c r="AB12" s="923"/>
      <c r="AC12" s="923"/>
      <c r="AD12" s="923"/>
      <c r="AE12" s="923"/>
      <c r="AF12" s="923"/>
      <c r="AG12" s="923"/>
      <c r="AH12" s="923"/>
      <c r="AI12" s="923"/>
      <c r="AJ12" s="923"/>
      <c r="AK12" s="923"/>
      <c r="AL12" s="923"/>
      <c r="AM12" s="923"/>
      <c r="AN12" s="923"/>
      <c r="AO12" s="923"/>
      <c r="AP12" s="923"/>
      <c r="AQ12" s="923"/>
      <c r="AR12" s="923"/>
    </row>
    <row r="13" spans="1:44" s="58" customFormat="1" ht="18" customHeight="1">
      <c r="A13" s="922" t="s">
        <v>35</v>
      </c>
      <c r="B13" s="922" t="s">
        <v>0</v>
      </c>
      <c r="C13" s="922" t="s">
        <v>1</v>
      </c>
      <c r="D13" s="922" t="s">
        <v>36</v>
      </c>
      <c r="E13" s="922" t="s">
        <v>37</v>
      </c>
      <c r="F13" s="922"/>
      <c r="G13" s="922"/>
      <c r="H13" s="922"/>
      <c r="I13" s="922"/>
      <c r="J13" s="922"/>
      <c r="K13" s="922"/>
      <c r="L13" s="922"/>
      <c r="M13" s="922"/>
      <c r="N13" s="922"/>
      <c r="O13" s="922"/>
      <c r="P13" s="922"/>
      <c r="Q13" s="922"/>
      <c r="R13" s="922"/>
      <c r="S13" s="917" t="s">
        <v>38</v>
      </c>
      <c r="T13" s="917" t="s">
        <v>39</v>
      </c>
      <c r="U13" s="917" t="s">
        <v>40</v>
      </c>
      <c r="V13" s="922" t="s">
        <v>41</v>
      </c>
      <c r="W13" s="922"/>
      <c r="X13" s="922"/>
      <c r="Y13" s="922"/>
      <c r="Z13" s="922"/>
      <c r="AA13" s="922"/>
      <c r="AB13" s="922"/>
      <c r="AC13" s="922"/>
      <c r="AD13" s="922"/>
      <c r="AE13" s="922"/>
      <c r="AF13" s="922"/>
      <c r="AG13" s="922"/>
      <c r="AH13" s="922"/>
      <c r="AI13" s="922"/>
      <c r="AJ13" s="917" t="s">
        <v>42</v>
      </c>
      <c r="AK13" s="917" t="s">
        <v>43</v>
      </c>
      <c r="AL13" s="917" t="s">
        <v>44</v>
      </c>
      <c r="AM13" s="917" t="s">
        <v>45</v>
      </c>
      <c r="AN13" s="917" t="s">
        <v>46</v>
      </c>
      <c r="AO13" s="917" t="s">
        <v>47</v>
      </c>
      <c r="AP13" s="917" t="s">
        <v>48</v>
      </c>
      <c r="AQ13" s="917" t="s">
        <v>49</v>
      </c>
      <c r="AR13" s="917" t="s">
        <v>2</v>
      </c>
    </row>
    <row r="14" spans="1:44" s="58" customFormat="1" ht="72.75" customHeight="1">
      <c r="A14" s="922"/>
      <c r="B14" s="922"/>
      <c r="C14" s="922"/>
      <c r="D14" s="922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7"/>
      <c r="T14" s="917"/>
      <c r="U14" s="917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7"/>
      <c r="AK14" s="917"/>
      <c r="AL14" s="917"/>
      <c r="AM14" s="917"/>
      <c r="AN14" s="917"/>
      <c r="AO14" s="917"/>
      <c r="AP14" s="917"/>
      <c r="AQ14" s="917"/>
      <c r="AR14" s="917"/>
    </row>
    <row r="15" spans="1:44" s="69" customFormat="1" ht="20.100000000000001" customHeight="1">
      <c r="A15" s="918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19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19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19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19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19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19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0"/>
      <c r="B22" s="921" t="s">
        <v>15</v>
      </c>
      <c r="C22" s="921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3" t="s">
        <v>70</v>
      </c>
      <c r="B23" s="923"/>
      <c r="C23" s="923"/>
      <c r="D23" s="923"/>
      <c r="E23" s="923"/>
      <c r="F23" s="923"/>
      <c r="G23" s="923"/>
      <c r="H23" s="923"/>
      <c r="I23" s="923"/>
      <c r="J23" s="923"/>
      <c r="K23" s="923"/>
      <c r="L23" s="923"/>
      <c r="M23" s="923"/>
      <c r="N23" s="923"/>
      <c r="O23" s="923"/>
      <c r="P23" s="923"/>
      <c r="Q23" s="923"/>
      <c r="R23" s="923"/>
      <c r="S23" s="923"/>
      <c r="T23" s="923"/>
      <c r="U23" s="923"/>
      <c r="V23" s="923"/>
      <c r="W23" s="923"/>
      <c r="X23" s="923"/>
      <c r="Y23" s="923"/>
      <c r="Z23" s="923"/>
      <c r="AA23" s="923"/>
      <c r="AB23" s="923"/>
      <c r="AC23" s="923"/>
      <c r="AD23" s="923"/>
      <c r="AE23" s="923"/>
      <c r="AF23" s="923"/>
      <c r="AG23" s="923"/>
      <c r="AH23" s="923"/>
      <c r="AI23" s="923"/>
      <c r="AJ23" s="923"/>
      <c r="AK23" s="923"/>
      <c r="AL23" s="923"/>
      <c r="AM23" s="923"/>
      <c r="AN23" s="923"/>
      <c r="AO23" s="923"/>
      <c r="AP23" s="923"/>
      <c r="AQ23" s="923"/>
      <c r="AR23" s="923"/>
    </row>
    <row r="24" spans="1:44" s="58" customFormat="1" ht="18" customHeight="1">
      <c r="A24" s="922" t="s">
        <v>35</v>
      </c>
      <c r="B24" s="922" t="s">
        <v>0</v>
      </c>
      <c r="C24" s="922" t="s">
        <v>1</v>
      </c>
      <c r="D24" s="922" t="s">
        <v>36</v>
      </c>
      <c r="E24" s="922" t="s">
        <v>37</v>
      </c>
      <c r="F24" s="922"/>
      <c r="G24" s="922"/>
      <c r="H24" s="922"/>
      <c r="I24" s="922"/>
      <c r="J24" s="922"/>
      <c r="K24" s="922"/>
      <c r="L24" s="922"/>
      <c r="M24" s="922"/>
      <c r="N24" s="922"/>
      <c r="O24" s="922"/>
      <c r="P24" s="922"/>
      <c r="Q24" s="922"/>
      <c r="R24" s="922"/>
      <c r="S24" s="917" t="s">
        <v>38</v>
      </c>
      <c r="T24" s="917" t="s">
        <v>39</v>
      </c>
      <c r="U24" s="917" t="s">
        <v>40</v>
      </c>
      <c r="V24" s="922" t="s">
        <v>41</v>
      </c>
      <c r="W24" s="922"/>
      <c r="X24" s="922"/>
      <c r="Y24" s="922"/>
      <c r="Z24" s="922"/>
      <c r="AA24" s="922"/>
      <c r="AB24" s="922"/>
      <c r="AC24" s="922"/>
      <c r="AD24" s="922"/>
      <c r="AE24" s="922"/>
      <c r="AF24" s="922"/>
      <c r="AG24" s="922"/>
      <c r="AH24" s="922"/>
      <c r="AI24" s="922"/>
      <c r="AJ24" s="917" t="s">
        <v>42</v>
      </c>
      <c r="AK24" s="917" t="s">
        <v>43</v>
      </c>
      <c r="AL24" s="917" t="s">
        <v>44</v>
      </c>
      <c r="AM24" s="917" t="s">
        <v>45</v>
      </c>
      <c r="AN24" s="917" t="s">
        <v>46</v>
      </c>
      <c r="AO24" s="917" t="s">
        <v>47</v>
      </c>
      <c r="AP24" s="917" t="s">
        <v>48</v>
      </c>
      <c r="AQ24" s="917" t="s">
        <v>49</v>
      </c>
      <c r="AR24" s="917" t="s">
        <v>2</v>
      </c>
    </row>
    <row r="25" spans="1:44" s="58" customFormat="1" ht="72.75" customHeight="1">
      <c r="A25" s="922"/>
      <c r="B25" s="922"/>
      <c r="C25" s="922"/>
      <c r="D25" s="922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7"/>
      <c r="T25" s="917"/>
      <c r="U25" s="917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7"/>
      <c r="AK25" s="917"/>
      <c r="AL25" s="917"/>
      <c r="AM25" s="917"/>
      <c r="AN25" s="917"/>
      <c r="AO25" s="917"/>
      <c r="AP25" s="917"/>
      <c r="AQ25" s="917"/>
      <c r="AR25" s="917"/>
    </row>
    <row r="26" spans="1:44" s="69" customFormat="1" ht="20.100000000000001" customHeight="1">
      <c r="A26" s="918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19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19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19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19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19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19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0"/>
      <c r="B33" s="921" t="s">
        <v>15</v>
      </c>
      <c r="C33" s="921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3" t="s">
        <v>72</v>
      </c>
      <c r="B34" s="923"/>
      <c r="C34" s="923"/>
      <c r="D34" s="923"/>
      <c r="E34" s="923"/>
      <c r="F34" s="923"/>
      <c r="G34" s="923"/>
      <c r="H34" s="923"/>
      <c r="I34" s="923"/>
      <c r="J34" s="923"/>
      <c r="K34" s="923"/>
      <c r="L34" s="923"/>
      <c r="M34" s="923"/>
      <c r="N34" s="923"/>
      <c r="O34" s="923"/>
      <c r="P34" s="923"/>
      <c r="Q34" s="923"/>
      <c r="R34" s="923"/>
      <c r="S34" s="923"/>
      <c r="T34" s="923"/>
      <c r="U34" s="923"/>
      <c r="V34" s="923"/>
      <c r="W34" s="923"/>
      <c r="X34" s="923"/>
      <c r="Y34" s="923"/>
      <c r="Z34" s="923"/>
      <c r="AA34" s="923"/>
      <c r="AB34" s="923"/>
      <c r="AC34" s="923"/>
      <c r="AD34" s="923"/>
      <c r="AE34" s="923"/>
      <c r="AF34" s="923"/>
      <c r="AG34" s="923"/>
      <c r="AH34" s="923"/>
      <c r="AI34" s="923"/>
      <c r="AJ34" s="923"/>
      <c r="AK34" s="923"/>
      <c r="AL34" s="923"/>
      <c r="AM34" s="923"/>
      <c r="AN34" s="923"/>
      <c r="AO34" s="923"/>
      <c r="AP34" s="923"/>
      <c r="AQ34" s="923"/>
      <c r="AR34" s="923"/>
    </row>
    <row r="35" spans="1:44" s="58" customFormat="1" ht="18" customHeight="1">
      <c r="A35" s="922" t="s">
        <v>35</v>
      </c>
      <c r="B35" s="922" t="s">
        <v>0</v>
      </c>
      <c r="C35" s="922" t="s">
        <v>1</v>
      </c>
      <c r="D35" s="922" t="s">
        <v>36</v>
      </c>
      <c r="E35" s="922" t="s">
        <v>37</v>
      </c>
      <c r="F35" s="922"/>
      <c r="G35" s="922"/>
      <c r="H35" s="922"/>
      <c r="I35" s="922"/>
      <c r="J35" s="922"/>
      <c r="K35" s="922"/>
      <c r="L35" s="922"/>
      <c r="M35" s="922"/>
      <c r="N35" s="922"/>
      <c r="O35" s="922"/>
      <c r="P35" s="922"/>
      <c r="Q35" s="922"/>
      <c r="R35" s="922"/>
      <c r="S35" s="917" t="s">
        <v>38</v>
      </c>
      <c r="T35" s="917" t="s">
        <v>39</v>
      </c>
      <c r="U35" s="917" t="s">
        <v>40</v>
      </c>
      <c r="V35" s="922" t="s">
        <v>41</v>
      </c>
      <c r="W35" s="922"/>
      <c r="X35" s="922"/>
      <c r="Y35" s="922"/>
      <c r="Z35" s="922"/>
      <c r="AA35" s="922"/>
      <c r="AB35" s="922"/>
      <c r="AC35" s="922"/>
      <c r="AD35" s="922"/>
      <c r="AE35" s="922"/>
      <c r="AF35" s="922"/>
      <c r="AG35" s="922"/>
      <c r="AH35" s="922"/>
      <c r="AI35" s="922"/>
      <c r="AJ35" s="917" t="s">
        <v>42</v>
      </c>
      <c r="AK35" s="917" t="s">
        <v>43</v>
      </c>
      <c r="AL35" s="917" t="s">
        <v>44</v>
      </c>
      <c r="AM35" s="917" t="s">
        <v>45</v>
      </c>
      <c r="AN35" s="917" t="s">
        <v>46</v>
      </c>
      <c r="AO35" s="917" t="s">
        <v>47</v>
      </c>
      <c r="AP35" s="917" t="s">
        <v>48</v>
      </c>
      <c r="AQ35" s="917" t="s">
        <v>49</v>
      </c>
      <c r="AR35" s="917" t="s">
        <v>2</v>
      </c>
    </row>
    <row r="36" spans="1:44" s="58" customFormat="1" ht="72.75" customHeight="1">
      <c r="A36" s="922"/>
      <c r="B36" s="922"/>
      <c r="C36" s="922"/>
      <c r="D36" s="922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7"/>
      <c r="T36" s="917"/>
      <c r="U36" s="917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7"/>
      <c r="AK36" s="917"/>
      <c r="AL36" s="917"/>
      <c r="AM36" s="917"/>
      <c r="AN36" s="917"/>
      <c r="AO36" s="917"/>
      <c r="AP36" s="917"/>
      <c r="AQ36" s="917"/>
      <c r="AR36" s="917"/>
    </row>
    <row r="37" spans="1:44" s="69" customFormat="1" ht="20.100000000000001" customHeight="1">
      <c r="A37" s="918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19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19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19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19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19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19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0"/>
      <c r="B44" s="921" t="s">
        <v>15</v>
      </c>
      <c r="C44" s="921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3" t="s">
        <v>74</v>
      </c>
      <c r="B45" s="923"/>
      <c r="C45" s="923"/>
      <c r="D45" s="923"/>
      <c r="E45" s="923"/>
      <c r="F45" s="923"/>
      <c r="G45" s="923"/>
      <c r="H45" s="923"/>
      <c r="I45" s="923"/>
      <c r="J45" s="923"/>
      <c r="K45" s="923"/>
      <c r="L45" s="923"/>
      <c r="M45" s="923"/>
      <c r="N45" s="923"/>
      <c r="O45" s="923"/>
      <c r="P45" s="923"/>
      <c r="Q45" s="923"/>
      <c r="R45" s="923"/>
      <c r="S45" s="923"/>
      <c r="T45" s="923"/>
      <c r="U45" s="923"/>
      <c r="V45" s="923"/>
      <c r="W45" s="923"/>
      <c r="X45" s="923"/>
      <c r="Y45" s="923"/>
      <c r="Z45" s="923"/>
      <c r="AA45" s="923"/>
      <c r="AB45" s="923"/>
      <c r="AC45" s="923"/>
      <c r="AD45" s="923"/>
      <c r="AE45" s="923"/>
      <c r="AF45" s="923"/>
      <c r="AG45" s="923"/>
      <c r="AH45" s="923"/>
      <c r="AI45" s="923"/>
      <c r="AJ45" s="923"/>
      <c r="AK45" s="923"/>
      <c r="AL45" s="923"/>
      <c r="AM45" s="923"/>
      <c r="AN45" s="923"/>
      <c r="AO45" s="923"/>
      <c r="AP45" s="923"/>
      <c r="AQ45" s="923"/>
      <c r="AR45" s="923"/>
    </row>
    <row r="46" spans="1:44" s="58" customFormat="1" ht="18" customHeight="1">
      <c r="A46" s="922" t="s">
        <v>35</v>
      </c>
      <c r="B46" s="922" t="s">
        <v>0</v>
      </c>
      <c r="C46" s="922" t="s">
        <v>1</v>
      </c>
      <c r="D46" s="922" t="s">
        <v>36</v>
      </c>
      <c r="E46" s="922" t="s">
        <v>37</v>
      </c>
      <c r="F46" s="922"/>
      <c r="G46" s="922"/>
      <c r="H46" s="922"/>
      <c r="I46" s="922"/>
      <c r="J46" s="922"/>
      <c r="K46" s="922"/>
      <c r="L46" s="922"/>
      <c r="M46" s="922"/>
      <c r="N46" s="922"/>
      <c r="O46" s="922"/>
      <c r="P46" s="922"/>
      <c r="Q46" s="922"/>
      <c r="R46" s="922"/>
      <c r="S46" s="917" t="s">
        <v>38</v>
      </c>
      <c r="T46" s="917" t="s">
        <v>39</v>
      </c>
      <c r="U46" s="917" t="s">
        <v>40</v>
      </c>
      <c r="V46" s="922" t="s">
        <v>41</v>
      </c>
      <c r="W46" s="922"/>
      <c r="X46" s="922"/>
      <c r="Y46" s="922"/>
      <c r="Z46" s="922"/>
      <c r="AA46" s="922"/>
      <c r="AB46" s="922"/>
      <c r="AC46" s="922"/>
      <c r="AD46" s="922"/>
      <c r="AE46" s="922"/>
      <c r="AF46" s="922"/>
      <c r="AG46" s="922"/>
      <c r="AH46" s="922"/>
      <c r="AI46" s="922"/>
      <c r="AJ46" s="917" t="s">
        <v>42</v>
      </c>
      <c r="AK46" s="917" t="s">
        <v>43</v>
      </c>
      <c r="AL46" s="917" t="s">
        <v>44</v>
      </c>
      <c r="AM46" s="917" t="s">
        <v>45</v>
      </c>
      <c r="AN46" s="917" t="s">
        <v>46</v>
      </c>
      <c r="AO46" s="917" t="s">
        <v>47</v>
      </c>
      <c r="AP46" s="917" t="s">
        <v>48</v>
      </c>
      <c r="AQ46" s="917" t="s">
        <v>49</v>
      </c>
      <c r="AR46" s="917" t="s">
        <v>2</v>
      </c>
    </row>
    <row r="47" spans="1:44" s="58" customFormat="1" ht="72.75" customHeight="1">
      <c r="A47" s="922"/>
      <c r="B47" s="922"/>
      <c r="C47" s="922"/>
      <c r="D47" s="922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7"/>
      <c r="T47" s="917"/>
      <c r="U47" s="917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7"/>
      <c r="AK47" s="917"/>
      <c r="AL47" s="917"/>
      <c r="AM47" s="917"/>
      <c r="AN47" s="917"/>
      <c r="AO47" s="917"/>
      <c r="AP47" s="917"/>
      <c r="AQ47" s="917"/>
      <c r="AR47" s="917"/>
    </row>
    <row r="48" spans="1:44" s="69" customFormat="1" ht="20.100000000000001" customHeight="1">
      <c r="A48" s="918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19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19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19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19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19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19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0"/>
      <c r="B55" s="921" t="s">
        <v>15</v>
      </c>
      <c r="C55" s="921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3" t="s">
        <v>76</v>
      </c>
      <c r="B56" s="923"/>
      <c r="C56" s="923"/>
      <c r="D56" s="923"/>
      <c r="E56" s="923"/>
      <c r="F56" s="923"/>
      <c r="G56" s="923"/>
      <c r="H56" s="923"/>
      <c r="I56" s="923"/>
      <c r="J56" s="923"/>
      <c r="K56" s="923"/>
      <c r="L56" s="923"/>
      <c r="M56" s="923"/>
      <c r="N56" s="923"/>
      <c r="O56" s="923"/>
      <c r="P56" s="923"/>
      <c r="Q56" s="923"/>
      <c r="R56" s="923"/>
      <c r="S56" s="923"/>
      <c r="T56" s="923"/>
      <c r="U56" s="923"/>
      <c r="V56" s="923"/>
      <c r="W56" s="923"/>
      <c r="X56" s="923"/>
      <c r="Y56" s="923"/>
      <c r="Z56" s="923"/>
      <c r="AA56" s="923"/>
      <c r="AB56" s="923"/>
      <c r="AC56" s="923"/>
      <c r="AD56" s="923"/>
      <c r="AE56" s="923"/>
      <c r="AF56" s="923"/>
      <c r="AG56" s="923"/>
      <c r="AH56" s="923"/>
      <c r="AI56" s="923"/>
      <c r="AJ56" s="923"/>
      <c r="AK56" s="923"/>
      <c r="AL56" s="923"/>
      <c r="AM56" s="923"/>
      <c r="AN56" s="923"/>
      <c r="AO56" s="923"/>
      <c r="AP56" s="923"/>
      <c r="AQ56" s="923"/>
      <c r="AR56" s="923"/>
    </row>
    <row r="57" spans="1:44" s="58" customFormat="1" ht="18" customHeight="1">
      <c r="A57" s="922" t="s">
        <v>35</v>
      </c>
      <c r="B57" s="922" t="s">
        <v>0</v>
      </c>
      <c r="C57" s="922" t="s">
        <v>1</v>
      </c>
      <c r="D57" s="922" t="s">
        <v>36</v>
      </c>
      <c r="E57" s="922" t="s">
        <v>37</v>
      </c>
      <c r="F57" s="922"/>
      <c r="G57" s="922"/>
      <c r="H57" s="922"/>
      <c r="I57" s="922"/>
      <c r="J57" s="922"/>
      <c r="K57" s="922"/>
      <c r="L57" s="922"/>
      <c r="M57" s="922"/>
      <c r="N57" s="922"/>
      <c r="O57" s="922"/>
      <c r="P57" s="922"/>
      <c r="Q57" s="922"/>
      <c r="R57" s="922"/>
      <c r="S57" s="917" t="s">
        <v>38</v>
      </c>
      <c r="T57" s="917" t="s">
        <v>39</v>
      </c>
      <c r="U57" s="917" t="s">
        <v>40</v>
      </c>
      <c r="V57" s="922" t="s">
        <v>41</v>
      </c>
      <c r="W57" s="922"/>
      <c r="X57" s="922"/>
      <c r="Y57" s="922"/>
      <c r="Z57" s="922"/>
      <c r="AA57" s="922"/>
      <c r="AB57" s="922"/>
      <c r="AC57" s="922"/>
      <c r="AD57" s="922"/>
      <c r="AE57" s="922"/>
      <c r="AF57" s="922"/>
      <c r="AG57" s="922"/>
      <c r="AH57" s="922"/>
      <c r="AI57" s="922"/>
      <c r="AJ57" s="917" t="s">
        <v>42</v>
      </c>
      <c r="AK57" s="917" t="s">
        <v>43</v>
      </c>
      <c r="AL57" s="917" t="s">
        <v>44</v>
      </c>
      <c r="AM57" s="917" t="s">
        <v>45</v>
      </c>
      <c r="AN57" s="917" t="s">
        <v>46</v>
      </c>
      <c r="AO57" s="917" t="s">
        <v>47</v>
      </c>
      <c r="AP57" s="917" t="s">
        <v>48</v>
      </c>
      <c r="AQ57" s="917" t="s">
        <v>49</v>
      </c>
      <c r="AR57" s="917" t="s">
        <v>2</v>
      </c>
    </row>
    <row r="58" spans="1:44" s="58" customFormat="1" ht="72.75" customHeight="1">
      <c r="A58" s="922"/>
      <c r="B58" s="922"/>
      <c r="C58" s="922"/>
      <c r="D58" s="922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7"/>
      <c r="T58" s="917"/>
      <c r="U58" s="917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7"/>
      <c r="AK58" s="917"/>
      <c r="AL58" s="917"/>
      <c r="AM58" s="917"/>
      <c r="AN58" s="917"/>
      <c r="AO58" s="917"/>
      <c r="AP58" s="917"/>
      <c r="AQ58" s="917"/>
      <c r="AR58" s="917"/>
    </row>
    <row r="59" spans="1:44" s="69" customFormat="1" ht="20.100000000000001" customHeight="1">
      <c r="A59" s="918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19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19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19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19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19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19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0"/>
      <c r="B66" s="921" t="s">
        <v>15</v>
      </c>
      <c r="C66" s="921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3" t="s">
        <v>78</v>
      </c>
      <c r="B67" s="923"/>
      <c r="C67" s="923"/>
      <c r="D67" s="923"/>
      <c r="E67" s="923"/>
      <c r="F67" s="923"/>
      <c r="G67" s="923"/>
      <c r="H67" s="923"/>
      <c r="I67" s="923"/>
      <c r="J67" s="923"/>
      <c r="K67" s="923"/>
      <c r="L67" s="923"/>
      <c r="M67" s="923"/>
      <c r="N67" s="923"/>
      <c r="O67" s="923"/>
      <c r="P67" s="923"/>
      <c r="Q67" s="923"/>
      <c r="R67" s="923"/>
      <c r="S67" s="923"/>
      <c r="T67" s="923"/>
      <c r="U67" s="923"/>
      <c r="V67" s="923"/>
      <c r="W67" s="923"/>
      <c r="X67" s="923"/>
      <c r="Y67" s="923"/>
      <c r="Z67" s="923"/>
      <c r="AA67" s="923"/>
      <c r="AB67" s="923"/>
      <c r="AC67" s="923"/>
      <c r="AD67" s="923"/>
      <c r="AE67" s="923"/>
      <c r="AF67" s="923"/>
      <c r="AG67" s="923"/>
      <c r="AH67" s="923"/>
      <c r="AI67" s="923"/>
      <c r="AJ67" s="923"/>
      <c r="AK67" s="923"/>
      <c r="AL67" s="923"/>
      <c r="AM67" s="923"/>
      <c r="AN67" s="923"/>
      <c r="AO67" s="923"/>
      <c r="AP67" s="923"/>
      <c r="AQ67" s="923"/>
      <c r="AR67" s="923"/>
    </row>
    <row r="68" spans="1:44" s="58" customFormat="1" ht="18" customHeight="1">
      <c r="A68" s="922" t="s">
        <v>35</v>
      </c>
      <c r="B68" s="922" t="s">
        <v>0</v>
      </c>
      <c r="C68" s="922" t="s">
        <v>1</v>
      </c>
      <c r="D68" s="922" t="s">
        <v>36</v>
      </c>
      <c r="E68" s="922" t="s">
        <v>37</v>
      </c>
      <c r="F68" s="922"/>
      <c r="G68" s="922"/>
      <c r="H68" s="922"/>
      <c r="I68" s="922"/>
      <c r="J68" s="922"/>
      <c r="K68" s="922"/>
      <c r="L68" s="922"/>
      <c r="M68" s="922"/>
      <c r="N68" s="922"/>
      <c r="O68" s="922"/>
      <c r="P68" s="922"/>
      <c r="Q68" s="922"/>
      <c r="R68" s="922"/>
      <c r="S68" s="917" t="s">
        <v>38</v>
      </c>
      <c r="T68" s="917" t="s">
        <v>39</v>
      </c>
      <c r="U68" s="917" t="s">
        <v>40</v>
      </c>
      <c r="V68" s="922" t="s">
        <v>41</v>
      </c>
      <c r="W68" s="922"/>
      <c r="X68" s="922"/>
      <c r="Y68" s="922"/>
      <c r="Z68" s="922"/>
      <c r="AA68" s="922"/>
      <c r="AB68" s="922"/>
      <c r="AC68" s="922"/>
      <c r="AD68" s="922"/>
      <c r="AE68" s="922"/>
      <c r="AF68" s="922"/>
      <c r="AG68" s="922"/>
      <c r="AH68" s="922"/>
      <c r="AI68" s="922"/>
      <c r="AJ68" s="917" t="s">
        <v>42</v>
      </c>
      <c r="AK68" s="917" t="s">
        <v>43</v>
      </c>
      <c r="AL68" s="917" t="s">
        <v>44</v>
      </c>
      <c r="AM68" s="917" t="s">
        <v>45</v>
      </c>
      <c r="AN68" s="917" t="s">
        <v>46</v>
      </c>
      <c r="AO68" s="917" t="s">
        <v>47</v>
      </c>
      <c r="AP68" s="917" t="s">
        <v>48</v>
      </c>
      <c r="AQ68" s="917" t="s">
        <v>49</v>
      </c>
      <c r="AR68" s="917" t="s">
        <v>2</v>
      </c>
    </row>
    <row r="69" spans="1:44" s="58" customFormat="1" ht="72.75" customHeight="1">
      <c r="A69" s="922"/>
      <c r="B69" s="922"/>
      <c r="C69" s="922"/>
      <c r="D69" s="922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7"/>
      <c r="T69" s="917"/>
      <c r="U69" s="917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7"/>
      <c r="AK69" s="917"/>
      <c r="AL69" s="917"/>
      <c r="AM69" s="917"/>
      <c r="AN69" s="917"/>
      <c r="AO69" s="917"/>
      <c r="AP69" s="917"/>
      <c r="AQ69" s="917"/>
      <c r="AR69" s="917"/>
    </row>
    <row r="70" spans="1:44" s="69" customFormat="1" ht="20.100000000000001" customHeight="1">
      <c r="A70" s="918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19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19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19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19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19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19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0"/>
      <c r="B77" s="921" t="s">
        <v>15</v>
      </c>
      <c r="C77" s="921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3" t="s">
        <v>80</v>
      </c>
      <c r="B78" s="923"/>
      <c r="C78" s="923"/>
      <c r="D78" s="923"/>
      <c r="E78" s="923"/>
      <c r="F78" s="923"/>
      <c r="G78" s="923"/>
      <c r="H78" s="923"/>
      <c r="I78" s="923"/>
      <c r="J78" s="923"/>
      <c r="K78" s="923"/>
      <c r="L78" s="923"/>
      <c r="M78" s="923"/>
      <c r="N78" s="923"/>
      <c r="O78" s="923"/>
      <c r="P78" s="923"/>
      <c r="Q78" s="923"/>
      <c r="R78" s="923"/>
      <c r="S78" s="923"/>
      <c r="T78" s="923"/>
      <c r="U78" s="923"/>
      <c r="V78" s="923"/>
      <c r="W78" s="923"/>
      <c r="X78" s="923"/>
      <c r="Y78" s="923"/>
      <c r="Z78" s="923"/>
      <c r="AA78" s="923"/>
      <c r="AB78" s="923"/>
      <c r="AC78" s="923"/>
      <c r="AD78" s="923"/>
      <c r="AE78" s="923"/>
      <c r="AF78" s="923"/>
      <c r="AG78" s="923"/>
      <c r="AH78" s="923"/>
      <c r="AI78" s="923"/>
      <c r="AJ78" s="923"/>
      <c r="AK78" s="923"/>
      <c r="AL78" s="923"/>
      <c r="AM78" s="923"/>
      <c r="AN78" s="923"/>
      <c r="AO78" s="923"/>
      <c r="AP78" s="923"/>
      <c r="AQ78" s="923"/>
      <c r="AR78" s="923"/>
    </row>
    <row r="79" spans="1:44" s="58" customFormat="1" ht="18" customHeight="1">
      <c r="A79" s="922" t="s">
        <v>35</v>
      </c>
      <c r="B79" s="922" t="s">
        <v>0</v>
      </c>
      <c r="C79" s="922" t="s">
        <v>1</v>
      </c>
      <c r="D79" s="922" t="s">
        <v>36</v>
      </c>
      <c r="E79" s="922" t="s">
        <v>37</v>
      </c>
      <c r="F79" s="922"/>
      <c r="G79" s="922"/>
      <c r="H79" s="922"/>
      <c r="I79" s="922"/>
      <c r="J79" s="922"/>
      <c r="K79" s="922"/>
      <c r="L79" s="922"/>
      <c r="M79" s="922"/>
      <c r="N79" s="922"/>
      <c r="O79" s="922"/>
      <c r="P79" s="922"/>
      <c r="Q79" s="922"/>
      <c r="R79" s="922"/>
      <c r="S79" s="917" t="s">
        <v>38</v>
      </c>
      <c r="T79" s="917" t="s">
        <v>39</v>
      </c>
      <c r="U79" s="917" t="s">
        <v>40</v>
      </c>
      <c r="V79" s="922" t="s">
        <v>41</v>
      </c>
      <c r="W79" s="922"/>
      <c r="X79" s="922"/>
      <c r="Y79" s="922"/>
      <c r="Z79" s="922"/>
      <c r="AA79" s="922"/>
      <c r="AB79" s="922"/>
      <c r="AC79" s="922"/>
      <c r="AD79" s="922"/>
      <c r="AE79" s="922"/>
      <c r="AF79" s="922"/>
      <c r="AG79" s="922"/>
      <c r="AH79" s="922"/>
      <c r="AI79" s="922"/>
      <c r="AJ79" s="917" t="s">
        <v>42</v>
      </c>
      <c r="AK79" s="917" t="s">
        <v>43</v>
      </c>
      <c r="AL79" s="917" t="s">
        <v>44</v>
      </c>
      <c r="AM79" s="917" t="s">
        <v>45</v>
      </c>
      <c r="AN79" s="917" t="s">
        <v>46</v>
      </c>
      <c r="AO79" s="917" t="s">
        <v>47</v>
      </c>
      <c r="AP79" s="917" t="s">
        <v>48</v>
      </c>
      <c r="AQ79" s="917" t="s">
        <v>49</v>
      </c>
      <c r="AR79" s="917" t="s">
        <v>2</v>
      </c>
    </row>
    <row r="80" spans="1:44" s="58" customFormat="1" ht="72.75" customHeight="1">
      <c r="A80" s="922"/>
      <c r="B80" s="922"/>
      <c r="C80" s="922"/>
      <c r="D80" s="922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7"/>
      <c r="T80" s="917"/>
      <c r="U80" s="917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7"/>
      <c r="AK80" s="917"/>
      <c r="AL80" s="917"/>
      <c r="AM80" s="917"/>
      <c r="AN80" s="917"/>
      <c r="AO80" s="917"/>
      <c r="AP80" s="917"/>
      <c r="AQ80" s="917"/>
      <c r="AR80" s="917"/>
    </row>
    <row r="81" spans="1:44" s="69" customFormat="1" ht="20.100000000000001" customHeight="1">
      <c r="A81" s="918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19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19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19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19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19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19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0"/>
      <c r="B88" s="921" t="s">
        <v>15</v>
      </c>
      <c r="C88" s="921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3" t="s">
        <v>82</v>
      </c>
      <c r="B89" s="923"/>
      <c r="C89" s="923"/>
      <c r="D89" s="923"/>
      <c r="E89" s="923"/>
      <c r="F89" s="923"/>
      <c r="G89" s="923"/>
      <c r="H89" s="923"/>
      <c r="I89" s="923"/>
      <c r="J89" s="923"/>
      <c r="K89" s="923"/>
      <c r="L89" s="923"/>
      <c r="M89" s="923"/>
      <c r="N89" s="923"/>
      <c r="O89" s="923"/>
      <c r="P89" s="923"/>
      <c r="Q89" s="923"/>
      <c r="R89" s="923"/>
      <c r="S89" s="923"/>
      <c r="T89" s="923"/>
      <c r="U89" s="923"/>
      <c r="V89" s="923"/>
      <c r="W89" s="923"/>
      <c r="X89" s="923"/>
      <c r="Y89" s="923"/>
      <c r="Z89" s="923"/>
      <c r="AA89" s="923"/>
      <c r="AB89" s="923"/>
      <c r="AC89" s="923"/>
      <c r="AD89" s="923"/>
      <c r="AE89" s="923"/>
      <c r="AF89" s="923"/>
      <c r="AG89" s="923"/>
      <c r="AH89" s="923"/>
      <c r="AI89" s="923"/>
      <c r="AJ89" s="923"/>
      <c r="AK89" s="923"/>
      <c r="AL89" s="923"/>
      <c r="AM89" s="923"/>
      <c r="AN89" s="923"/>
      <c r="AO89" s="923"/>
      <c r="AP89" s="923"/>
      <c r="AQ89" s="923"/>
      <c r="AR89" s="923"/>
    </row>
    <row r="90" spans="1:44" s="58" customFormat="1" ht="18" customHeight="1">
      <c r="A90" s="922" t="s">
        <v>35</v>
      </c>
      <c r="B90" s="922" t="s">
        <v>0</v>
      </c>
      <c r="C90" s="922" t="s">
        <v>1</v>
      </c>
      <c r="D90" s="922" t="s">
        <v>36</v>
      </c>
      <c r="E90" s="922" t="s">
        <v>37</v>
      </c>
      <c r="F90" s="922"/>
      <c r="G90" s="922"/>
      <c r="H90" s="922"/>
      <c r="I90" s="922"/>
      <c r="J90" s="922"/>
      <c r="K90" s="922"/>
      <c r="L90" s="922"/>
      <c r="M90" s="922"/>
      <c r="N90" s="922"/>
      <c r="O90" s="922"/>
      <c r="P90" s="922"/>
      <c r="Q90" s="922"/>
      <c r="R90" s="922"/>
      <c r="S90" s="917" t="s">
        <v>38</v>
      </c>
      <c r="T90" s="917" t="s">
        <v>39</v>
      </c>
      <c r="U90" s="917" t="s">
        <v>40</v>
      </c>
      <c r="V90" s="922" t="s">
        <v>41</v>
      </c>
      <c r="W90" s="922"/>
      <c r="X90" s="922"/>
      <c r="Y90" s="922"/>
      <c r="Z90" s="922"/>
      <c r="AA90" s="922"/>
      <c r="AB90" s="922"/>
      <c r="AC90" s="922"/>
      <c r="AD90" s="922"/>
      <c r="AE90" s="922"/>
      <c r="AF90" s="922"/>
      <c r="AG90" s="922"/>
      <c r="AH90" s="922"/>
      <c r="AI90" s="922"/>
      <c r="AJ90" s="917" t="s">
        <v>42</v>
      </c>
      <c r="AK90" s="917" t="s">
        <v>43</v>
      </c>
      <c r="AL90" s="917" t="s">
        <v>44</v>
      </c>
      <c r="AM90" s="917" t="s">
        <v>45</v>
      </c>
      <c r="AN90" s="917" t="s">
        <v>46</v>
      </c>
      <c r="AO90" s="917" t="s">
        <v>47</v>
      </c>
      <c r="AP90" s="917" t="s">
        <v>48</v>
      </c>
      <c r="AQ90" s="917" t="s">
        <v>49</v>
      </c>
      <c r="AR90" s="917" t="s">
        <v>2</v>
      </c>
    </row>
    <row r="91" spans="1:44" s="58" customFormat="1" ht="72.75" customHeight="1">
      <c r="A91" s="922"/>
      <c r="B91" s="922"/>
      <c r="C91" s="922"/>
      <c r="D91" s="922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7"/>
      <c r="T91" s="917"/>
      <c r="U91" s="917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7"/>
      <c r="AK91" s="917"/>
      <c r="AL91" s="917"/>
      <c r="AM91" s="917"/>
      <c r="AN91" s="917"/>
      <c r="AO91" s="917"/>
      <c r="AP91" s="917"/>
      <c r="AQ91" s="917"/>
      <c r="AR91" s="917"/>
    </row>
    <row r="92" spans="1:44" s="69" customFormat="1" ht="20.100000000000001" customHeight="1">
      <c r="A92" s="918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19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19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19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19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19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19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0"/>
      <c r="B99" s="921" t="s">
        <v>15</v>
      </c>
      <c r="C99" s="921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3" t="s">
        <v>84</v>
      </c>
      <c r="B100" s="923"/>
      <c r="C100" s="923"/>
      <c r="D100" s="923"/>
      <c r="E100" s="923"/>
      <c r="F100" s="923"/>
      <c r="G100" s="923"/>
      <c r="H100" s="923"/>
      <c r="I100" s="923"/>
      <c r="J100" s="923"/>
      <c r="K100" s="923"/>
      <c r="L100" s="923"/>
      <c r="M100" s="923"/>
      <c r="N100" s="923"/>
      <c r="O100" s="923"/>
      <c r="P100" s="923"/>
      <c r="Q100" s="923"/>
      <c r="R100" s="923"/>
      <c r="S100" s="923"/>
      <c r="T100" s="923"/>
      <c r="U100" s="923"/>
      <c r="V100" s="923"/>
      <c r="W100" s="923"/>
      <c r="X100" s="923"/>
      <c r="Y100" s="923"/>
      <c r="Z100" s="923"/>
      <c r="AA100" s="923"/>
      <c r="AB100" s="923"/>
      <c r="AC100" s="923"/>
      <c r="AD100" s="923"/>
      <c r="AE100" s="923"/>
      <c r="AF100" s="923"/>
      <c r="AG100" s="923"/>
      <c r="AH100" s="923"/>
      <c r="AI100" s="923"/>
      <c r="AJ100" s="923"/>
      <c r="AK100" s="923"/>
      <c r="AL100" s="923"/>
      <c r="AM100" s="923"/>
      <c r="AN100" s="923"/>
      <c r="AO100" s="923"/>
      <c r="AP100" s="923"/>
      <c r="AQ100" s="923"/>
      <c r="AR100" s="923"/>
    </row>
    <row r="101" spans="1:44" s="58" customFormat="1" ht="18" customHeight="1">
      <c r="A101" s="922" t="s">
        <v>35</v>
      </c>
      <c r="B101" s="922" t="s">
        <v>0</v>
      </c>
      <c r="C101" s="922" t="s">
        <v>1</v>
      </c>
      <c r="D101" s="922" t="s">
        <v>36</v>
      </c>
      <c r="E101" s="922" t="s">
        <v>37</v>
      </c>
      <c r="F101" s="922"/>
      <c r="G101" s="922"/>
      <c r="H101" s="922"/>
      <c r="I101" s="922"/>
      <c r="J101" s="922"/>
      <c r="K101" s="922"/>
      <c r="L101" s="922"/>
      <c r="M101" s="922"/>
      <c r="N101" s="922"/>
      <c r="O101" s="922"/>
      <c r="P101" s="922"/>
      <c r="Q101" s="922"/>
      <c r="R101" s="922"/>
      <c r="S101" s="917" t="s">
        <v>38</v>
      </c>
      <c r="T101" s="917" t="s">
        <v>39</v>
      </c>
      <c r="U101" s="917" t="s">
        <v>40</v>
      </c>
      <c r="V101" s="922" t="s">
        <v>41</v>
      </c>
      <c r="W101" s="922"/>
      <c r="X101" s="922"/>
      <c r="Y101" s="922"/>
      <c r="Z101" s="922"/>
      <c r="AA101" s="922"/>
      <c r="AB101" s="922"/>
      <c r="AC101" s="922"/>
      <c r="AD101" s="922"/>
      <c r="AE101" s="922"/>
      <c r="AF101" s="922"/>
      <c r="AG101" s="922"/>
      <c r="AH101" s="922"/>
      <c r="AI101" s="922"/>
      <c r="AJ101" s="917" t="s">
        <v>42</v>
      </c>
      <c r="AK101" s="917" t="s">
        <v>43</v>
      </c>
      <c r="AL101" s="917" t="s">
        <v>44</v>
      </c>
      <c r="AM101" s="917" t="s">
        <v>45</v>
      </c>
      <c r="AN101" s="917" t="s">
        <v>46</v>
      </c>
      <c r="AO101" s="917" t="s">
        <v>47</v>
      </c>
      <c r="AP101" s="917" t="s">
        <v>48</v>
      </c>
      <c r="AQ101" s="917" t="s">
        <v>49</v>
      </c>
      <c r="AR101" s="917" t="s">
        <v>2</v>
      </c>
    </row>
    <row r="102" spans="1:44" s="58" customFormat="1" ht="72.75" customHeight="1">
      <c r="A102" s="922"/>
      <c r="B102" s="922"/>
      <c r="C102" s="922"/>
      <c r="D102" s="922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7"/>
      <c r="T102" s="917"/>
      <c r="U102" s="917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7"/>
      <c r="AK102" s="917"/>
      <c r="AL102" s="917"/>
      <c r="AM102" s="917"/>
      <c r="AN102" s="917"/>
      <c r="AO102" s="917"/>
      <c r="AP102" s="917"/>
      <c r="AQ102" s="917"/>
      <c r="AR102" s="917"/>
    </row>
    <row r="103" spans="1:44" s="69" customFormat="1" ht="20.100000000000001" customHeight="1">
      <c r="A103" s="918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19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19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19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19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19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19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0"/>
      <c r="B110" s="921" t="s">
        <v>15</v>
      </c>
      <c r="C110" s="921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3" t="s">
        <v>86</v>
      </c>
      <c r="B111" s="923"/>
      <c r="C111" s="923"/>
      <c r="D111" s="923"/>
      <c r="E111" s="923"/>
      <c r="F111" s="923"/>
      <c r="G111" s="923"/>
      <c r="H111" s="923"/>
      <c r="I111" s="923"/>
      <c r="J111" s="923"/>
      <c r="K111" s="923"/>
      <c r="L111" s="923"/>
      <c r="M111" s="923"/>
      <c r="N111" s="923"/>
      <c r="O111" s="923"/>
      <c r="P111" s="923"/>
      <c r="Q111" s="923"/>
      <c r="R111" s="923"/>
      <c r="S111" s="923"/>
      <c r="T111" s="923"/>
      <c r="U111" s="923"/>
      <c r="V111" s="923"/>
      <c r="W111" s="923"/>
      <c r="X111" s="923"/>
      <c r="Y111" s="923"/>
      <c r="Z111" s="923"/>
      <c r="AA111" s="923"/>
      <c r="AB111" s="923"/>
      <c r="AC111" s="923"/>
      <c r="AD111" s="923"/>
      <c r="AE111" s="923"/>
      <c r="AF111" s="923"/>
      <c r="AG111" s="923"/>
      <c r="AH111" s="923"/>
      <c r="AI111" s="923"/>
      <c r="AJ111" s="923"/>
      <c r="AK111" s="923"/>
      <c r="AL111" s="923"/>
      <c r="AM111" s="923"/>
      <c r="AN111" s="923"/>
      <c r="AO111" s="923"/>
      <c r="AP111" s="923"/>
      <c r="AQ111" s="923"/>
      <c r="AR111" s="923"/>
    </row>
    <row r="112" spans="1:44" s="58" customFormat="1" ht="18" customHeight="1">
      <c r="A112" s="922" t="s">
        <v>35</v>
      </c>
      <c r="B112" s="922" t="s">
        <v>0</v>
      </c>
      <c r="C112" s="922" t="s">
        <v>1</v>
      </c>
      <c r="D112" s="922" t="s">
        <v>36</v>
      </c>
      <c r="E112" s="922" t="s">
        <v>37</v>
      </c>
      <c r="F112" s="922"/>
      <c r="G112" s="922"/>
      <c r="H112" s="922"/>
      <c r="I112" s="922"/>
      <c r="J112" s="922"/>
      <c r="K112" s="922"/>
      <c r="L112" s="922"/>
      <c r="M112" s="922"/>
      <c r="N112" s="922"/>
      <c r="O112" s="922"/>
      <c r="P112" s="922"/>
      <c r="Q112" s="922"/>
      <c r="R112" s="922"/>
      <c r="S112" s="917" t="s">
        <v>38</v>
      </c>
      <c r="T112" s="917" t="s">
        <v>39</v>
      </c>
      <c r="U112" s="917" t="s">
        <v>40</v>
      </c>
      <c r="V112" s="922" t="s">
        <v>41</v>
      </c>
      <c r="W112" s="922"/>
      <c r="X112" s="922"/>
      <c r="Y112" s="922"/>
      <c r="Z112" s="922"/>
      <c r="AA112" s="922"/>
      <c r="AB112" s="922"/>
      <c r="AC112" s="922"/>
      <c r="AD112" s="922"/>
      <c r="AE112" s="922"/>
      <c r="AF112" s="922"/>
      <c r="AG112" s="922"/>
      <c r="AH112" s="922"/>
      <c r="AI112" s="922"/>
      <c r="AJ112" s="917" t="s">
        <v>42</v>
      </c>
      <c r="AK112" s="917" t="s">
        <v>43</v>
      </c>
      <c r="AL112" s="917" t="s">
        <v>44</v>
      </c>
      <c r="AM112" s="917" t="s">
        <v>45</v>
      </c>
      <c r="AN112" s="917" t="s">
        <v>46</v>
      </c>
      <c r="AO112" s="917" t="s">
        <v>47</v>
      </c>
      <c r="AP112" s="917" t="s">
        <v>48</v>
      </c>
      <c r="AQ112" s="917" t="s">
        <v>49</v>
      </c>
      <c r="AR112" s="917" t="s">
        <v>2</v>
      </c>
    </row>
    <row r="113" spans="1:44" s="58" customFormat="1" ht="72.75" customHeight="1">
      <c r="A113" s="922"/>
      <c r="B113" s="922"/>
      <c r="C113" s="922"/>
      <c r="D113" s="922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7"/>
      <c r="T113" s="917"/>
      <c r="U113" s="917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7"/>
      <c r="AK113" s="917"/>
      <c r="AL113" s="917"/>
      <c r="AM113" s="917"/>
      <c r="AN113" s="917"/>
      <c r="AO113" s="917"/>
      <c r="AP113" s="917"/>
      <c r="AQ113" s="917"/>
      <c r="AR113" s="917"/>
    </row>
    <row r="114" spans="1:44" s="69" customFormat="1" ht="20.100000000000001" customHeight="1">
      <c r="A114" s="918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19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19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19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19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19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19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0"/>
      <c r="B121" s="921" t="s">
        <v>15</v>
      </c>
      <c r="C121" s="921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3" t="s">
        <v>88</v>
      </c>
      <c r="B122" s="923"/>
      <c r="C122" s="923"/>
      <c r="D122" s="923"/>
      <c r="E122" s="923"/>
      <c r="F122" s="923"/>
      <c r="G122" s="923"/>
      <c r="H122" s="923"/>
      <c r="I122" s="923"/>
      <c r="J122" s="923"/>
      <c r="K122" s="923"/>
      <c r="L122" s="923"/>
      <c r="M122" s="923"/>
      <c r="N122" s="923"/>
      <c r="O122" s="923"/>
      <c r="P122" s="923"/>
      <c r="Q122" s="923"/>
      <c r="R122" s="923"/>
      <c r="S122" s="923"/>
      <c r="T122" s="923"/>
      <c r="U122" s="923"/>
      <c r="V122" s="923"/>
      <c r="W122" s="923"/>
      <c r="X122" s="923"/>
      <c r="Y122" s="923"/>
      <c r="Z122" s="923"/>
      <c r="AA122" s="923"/>
      <c r="AB122" s="923"/>
      <c r="AC122" s="923"/>
      <c r="AD122" s="923"/>
      <c r="AE122" s="923"/>
      <c r="AF122" s="923"/>
      <c r="AG122" s="923"/>
      <c r="AH122" s="923"/>
      <c r="AI122" s="923"/>
      <c r="AJ122" s="923"/>
      <c r="AK122" s="923"/>
      <c r="AL122" s="923"/>
      <c r="AM122" s="923"/>
      <c r="AN122" s="923"/>
      <c r="AO122" s="923"/>
      <c r="AP122" s="923"/>
      <c r="AQ122" s="923"/>
      <c r="AR122" s="923"/>
    </row>
    <row r="123" spans="1:44" s="58" customFormat="1" ht="18" customHeight="1">
      <c r="A123" s="922" t="s">
        <v>35</v>
      </c>
      <c r="B123" s="922" t="s">
        <v>0</v>
      </c>
      <c r="C123" s="922" t="s">
        <v>1</v>
      </c>
      <c r="D123" s="922" t="s">
        <v>36</v>
      </c>
      <c r="E123" s="922" t="s">
        <v>37</v>
      </c>
      <c r="F123" s="922"/>
      <c r="G123" s="922"/>
      <c r="H123" s="922"/>
      <c r="I123" s="922"/>
      <c r="J123" s="922"/>
      <c r="K123" s="922"/>
      <c r="L123" s="922"/>
      <c r="M123" s="922"/>
      <c r="N123" s="922"/>
      <c r="O123" s="922"/>
      <c r="P123" s="922"/>
      <c r="Q123" s="922"/>
      <c r="R123" s="922"/>
      <c r="S123" s="917" t="s">
        <v>38</v>
      </c>
      <c r="T123" s="917" t="s">
        <v>39</v>
      </c>
      <c r="U123" s="917" t="s">
        <v>40</v>
      </c>
      <c r="V123" s="922" t="s">
        <v>41</v>
      </c>
      <c r="W123" s="922"/>
      <c r="X123" s="922"/>
      <c r="Y123" s="922"/>
      <c r="Z123" s="922"/>
      <c r="AA123" s="922"/>
      <c r="AB123" s="922"/>
      <c r="AC123" s="922"/>
      <c r="AD123" s="922"/>
      <c r="AE123" s="922"/>
      <c r="AF123" s="922"/>
      <c r="AG123" s="922"/>
      <c r="AH123" s="922"/>
      <c r="AI123" s="922"/>
      <c r="AJ123" s="917" t="s">
        <v>42</v>
      </c>
      <c r="AK123" s="917" t="s">
        <v>43</v>
      </c>
      <c r="AL123" s="917" t="s">
        <v>44</v>
      </c>
      <c r="AM123" s="917" t="s">
        <v>45</v>
      </c>
      <c r="AN123" s="917" t="s">
        <v>46</v>
      </c>
      <c r="AO123" s="917" t="s">
        <v>47</v>
      </c>
      <c r="AP123" s="917" t="s">
        <v>48</v>
      </c>
      <c r="AQ123" s="917" t="s">
        <v>49</v>
      </c>
      <c r="AR123" s="917" t="s">
        <v>2</v>
      </c>
    </row>
    <row r="124" spans="1:44" s="58" customFormat="1" ht="72.75" customHeight="1">
      <c r="A124" s="922"/>
      <c r="B124" s="922"/>
      <c r="C124" s="922"/>
      <c r="D124" s="922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7"/>
      <c r="T124" s="917"/>
      <c r="U124" s="917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7"/>
      <c r="AK124" s="917"/>
      <c r="AL124" s="917"/>
      <c r="AM124" s="917"/>
      <c r="AN124" s="917"/>
      <c r="AO124" s="917"/>
      <c r="AP124" s="917"/>
      <c r="AQ124" s="917"/>
      <c r="AR124" s="917"/>
    </row>
    <row r="125" spans="1:44" s="69" customFormat="1" ht="20.100000000000001" customHeight="1">
      <c r="A125" s="918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19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19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19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19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19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19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0"/>
      <c r="B132" s="921" t="s">
        <v>15</v>
      </c>
      <c r="C132" s="921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3" t="s">
        <v>90</v>
      </c>
      <c r="B133" s="923"/>
      <c r="C133" s="923"/>
      <c r="D133" s="923"/>
      <c r="E133" s="923"/>
      <c r="F133" s="923"/>
      <c r="G133" s="923"/>
      <c r="H133" s="923"/>
      <c r="I133" s="923"/>
      <c r="J133" s="923"/>
      <c r="K133" s="923"/>
      <c r="L133" s="923"/>
      <c r="M133" s="923"/>
      <c r="N133" s="923"/>
      <c r="O133" s="923"/>
      <c r="P133" s="923"/>
      <c r="Q133" s="923"/>
      <c r="R133" s="923"/>
      <c r="S133" s="923"/>
      <c r="T133" s="923"/>
      <c r="U133" s="923"/>
      <c r="V133" s="923"/>
      <c r="W133" s="923"/>
      <c r="X133" s="923"/>
      <c r="Y133" s="923"/>
      <c r="Z133" s="923"/>
      <c r="AA133" s="923"/>
      <c r="AB133" s="923"/>
      <c r="AC133" s="923"/>
      <c r="AD133" s="923"/>
      <c r="AE133" s="923"/>
      <c r="AF133" s="923"/>
      <c r="AG133" s="923"/>
      <c r="AH133" s="923"/>
      <c r="AI133" s="923"/>
      <c r="AJ133" s="923"/>
      <c r="AK133" s="923"/>
      <c r="AL133" s="923"/>
      <c r="AM133" s="923"/>
      <c r="AN133" s="923"/>
      <c r="AO133" s="923"/>
      <c r="AP133" s="923"/>
      <c r="AQ133" s="923"/>
      <c r="AR133" s="923"/>
    </row>
    <row r="134" spans="1:44" s="58" customFormat="1" ht="18" customHeight="1">
      <c r="A134" s="922" t="s">
        <v>35</v>
      </c>
      <c r="B134" s="922" t="s">
        <v>0</v>
      </c>
      <c r="C134" s="922" t="s">
        <v>1</v>
      </c>
      <c r="D134" s="922" t="s">
        <v>36</v>
      </c>
      <c r="E134" s="922" t="s">
        <v>37</v>
      </c>
      <c r="F134" s="922"/>
      <c r="G134" s="922"/>
      <c r="H134" s="922"/>
      <c r="I134" s="922"/>
      <c r="J134" s="922"/>
      <c r="K134" s="922"/>
      <c r="L134" s="922"/>
      <c r="M134" s="922"/>
      <c r="N134" s="922"/>
      <c r="O134" s="922"/>
      <c r="P134" s="922"/>
      <c r="Q134" s="922"/>
      <c r="R134" s="922"/>
      <c r="S134" s="917" t="s">
        <v>38</v>
      </c>
      <c r="T134" s="917" t="s">
        <v>39</v>
      </c>
      <c r="U134" s="917" t="s">
        <v>40</v>
      </c>
      <c r="V134" s="922" t="s">
        <v>41</v>
      </c>
      <c r="W134" s="922"/>
      <c r="X134" s="922"/>
      <c r="Y134" s="922"/>
      <c r="Z134" s="922"/>
      <c r="AA134" s="922"/>
      <c r="AB134" s="922"/>
      <c r="AC134" s="922"/>
      <c r="AD134" s="922"/>
      <c r="AE134" s="922"/>
      <c r="AF134" s="922"/>
      <c r="AG134" s="922"/>
      <c r="AH134" s="922"/>
      <c r="AI134" s="922"/>
      <c r="AJ134" s="917" t="s">
        <v>42</v>
      </c>
      <c r="AK134" s="917" t="s">
        <v>43</v>
      </c>
      <c r="AL134" s="917" t="s">
        <v>44</v>
      </c>
      <c r="AM134" s="917" t="s">
        <v>45</v>
      </c>
      <c r="AN134" s="917" t="s">
        <v>46</v>
      </c>
      <c r="AO134" s="917" t="s">
        <v>47</v>
      </c>
      <c r="AP134" s="917" t="s">
        <v>48</v>
      </c>
      <c r="AQ134" s="917" t="s">
        <v>49</v>
      </c>
      <c r="AR134" s="917" t="s">
        <v>2</v>
      </c>
    </row>
    <row r="135" spans="1:44" s="58" customFormat="1" ht="72.75" customHeight="1">
      <c r="A135" s="922"/>
      <c r="B135" s="922"/>
      <c r="C135" s="922"/>
      <c r="D135" s="922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7"/>
      <c r="T135" s="917"/>
      <c r="U135" s="917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7"/>
      <c r="AK135" s="917"/>
      <c r="AL135" s="917"/>
      <c r="AM135" s="917"/>
      <c r="AN135" s="917"/>
      <c r="AO135" s="917"/>
      <c r="AP135" s="917"/>
      <c r="AQ135" s="917"/>
      <c r="AR135" s="917"/>
    </row>
    <row r="136" spans="1:44" s="69" customFormat="1" ht="20.100000000000001" customHeight="1">
      <c r="A136" s="918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19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19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19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19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19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19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0"/>
      <c r="B143" s="921" t="s">
        <v>15</v>
      </c>
      <c r="C143" s="921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3" t="s">
        <v>92</v>
      </c>
      <c r="B144" s="923"/>
      <c r="C144" s="923"/>
      <c r="D144" s="923"/>
      <c r="E144" s="923"/>
      <c r="F144" s="923"/>
      <c r="G144" s="923"/>
      <c r="H144" s="923"/>
      <c r="I144" s="923"/>
      <c r="J144" s="923"/>
      <c r="K144" s="923"/>
      <c r="L144" s="923"/>
      <c r="M144" s="923"/>
      <c r="N144" s="923"/>
      <c r="O144" s="923"/>
      <c r="P144" s="923"/>
      <c r="Q144" s="923"/>
      <c r="R144" s="923"/>
      <c r="S144" s="923"/>
      <c r="T144" s="923"/>
      <c r="U144" s="923"/>
      <c r="V144" s="923"/>
      <c r="W144" s="923"/>
      <c r="X144" s="923"/>
      <c r="Y144" s="923"/>
      <c r="Z144" s="923"/>
      <c r="AA144" s="923"/>
      <c r="AB144" s="923"/>
      <c r="AC144" s="923"/>
      <c r="AD144" s="923"/>
      <c r="AE144" s="923"/>
      <c r="AF144" s="923"/>
      <c r="AG144" s="923"/>
      <c r="AH144" s="923"/>
      <c r="AI144" s="923"/>
      <c r="AJ144" s="923"/>
      <c r="AK144" s="923"/>
      <c r="AL144" s="923"/>
      <c r="AM144" s="923"/>
      <c r="AN144" s="923"/>
      <c r="AO144" s="923"/>
      <c r="AP144" s="923"/>
      <c r="AQ144" s="923"/>
      <c r="AR144" s="923"/>
    </row>
    <row r="145" spans="1:44" s="58" customFormat="1" ht="18" customHeight="1">
      <c r="A145" s="922" t="s">
        <v>35</v>
      </c>
      <c r="B145" s="922" t="s">
        <v>0</v>
      </c>
      <c r="C145" s="922" t="s">
        <v>1</v>
      </c>
      <c r="D145" s="922" t="s">
        <v>36</v>
      </c>
      <c r="E145" s="922" t="s">
        <v>37</v>
      </c>
      <c r="F145" s="922"/>
      <c r="G145" s="922"/>
      <c r="H145" s="922"/>
      <c r="I145" s="922"/>
      <c r="J145" s="922"/>
      <c r="K145" s="922"/>
      <c r="L145" s="922"/>
      <c r="M145" s="922"/>
      <c r="N145" s="922"/>
      <c r="O145" s="922"/>
      <c r="P145" s="922"/>
      <c r="Q145" s="922"/>
      <c r="R145" s="922"/>
      <c r="S145" s="917" t="s">
        <v>38</v>
      </c>
      <c r="T145" s="917" t="s">
        <v>39</v>
      </c>
      <c r="U145" s="917" t="s">
        <v>40</v>
      </c>
      <c r="V145" s="922" t="s">
        <v>41</v>
      </c>
      <c r="W145" s="922"/>
      <c r="X145" s="922"/>
      <c r="Y145" s="922"/>
      <c r="Z145" s="922"/>
      <c r="AA145" s="922"/>
      <c r="AB145" s="922"/>
      <c r="AC145" s="922"/>
      <c r="AD145" s="922"/>
      <c r="AE145" s="922"/>
      <c r="AF145" s="922"/>
      <c r="AG145" s="922"/>
      <c r="AH145" s="922"/>
      <c r="AI145" s="922"/>
      <c r="AJ145" s="917" t="s">
        <v>42</v>
      </c>
      <c r="AK145" s="917" t="s">
        <v>43</v>
      </c>
      <c r="AL145" s="917" t="s">
        <v>44</v>
      </c>
      <c r="AM145" s="917" t="s">
        <v>45</v>
      </c>
      <c r="AN145" s="917" t="s">
        <v>46</v>
      </c>
      <c r="AO145" s="917" t="s">
        <v>47</v>
      </c>
      <c r="AP145" s="917" t="s">
        <v>48</v>
      </c>
      <c r="AQ145" s="917" t="s">
        <v>49</v>
      </c>
      <c r="AR145" s="917" t="s">
        <v>2</v>
      </c>
    </row>
    <row r="146" spans="1:44" s="58" customFormat="1" ht="72.75" customHeight="1">
      <c r="A146" s="922"/>
      <c r="B146" s="922"/>
      <c r="C146" s="922"/>
      <c r="D146" s="922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7"/>
      <c r="T146" s="917"/>
      <c r="U146" s="917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7"/>
      <c r="AK146" s="917"/>
      <c r="AL146" s="917"/>
      <c r="AM146" s="917"/>
      <c r="AN146" s="917"/>
      <c r="AO146" s="917"/>
      <c r="AP146" s="917"/>
      <c r="AQ146" s="917"/>
      <c r="AR146" s="917"/>
    </row>
    <row r="147" spans="1:44" s="69" customFormat="1" ht="20.100000000000001" customHeight="1">
      <c r="A147" s="918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19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19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19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19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19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19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0"/>
      <c r="B154" s="921" t="s">
        <v>15</v>
      </c>
      <c r="C154" s="921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3" t="s">
        <v>94</v>
      </c>
      <c r="B155" s="923"/>
      <c r="C155" s="923"/>
      <c r="D155" s="923"/>
      <c r="E155" s="923"/>
      <c r="F155" s="923"/>
      <c r="G155" s="923"/>
      <c r="H155" s="923"/>
      <c r="I155" s="923"/>
      <c r="J155" s="923"/>
      <c r="K155" s="923"/>
      <c r="L155" s="923"/>
      <c r="M155" s="923"/>
      <c r="N155" s="923"/>
      <c r="O155" s="923"/>
      <c r="P155" s="923"/>
      <c r="Q155" s="923"/>
      <c r="R155" s="923"/>
      <c r="S155" s="923"/>
      <c r="T155" s="923"/>
      <c r="U155" s="923"/>
      <c r="V155" s="923"/>
      <c r="W155" s="923"/>
      <c r="X155" s="923"/>
      <c r="Y155" s="923"/>
      <c r="Z155" s="923"/>
      <c r="AA155" s="923"/>
      <c r="AB155" s="923"/>
      <c r="AC155" s="923"/>
      <c r="AD155" s="923"/>
      <c r="AE155" s="923"/>
      <c r="AF155" s="923"/>
      <c r="AG155" s="923"/>
      <c r="AH155" s="923"/>
      <c r="AI155" s="923"/>
      <c r="AJ155" s="923"/>
      <c r="AK155" s="923"/>
      <c r="AL155" s="923"/>
      <c r="AM155" s="923"/>
      <c r="AN155" s="923"/>
      <c r="AO155" s="923"/>
      <c r="AP155" s="923"/>
      <c r="AQ155" s="923"/>
      <c r="AR155" s="923"/>
    </row>
    <row r="156" spans="1:44" s="58" customFormat="1" ht="18" customHeight="1">
      <c r="A156" s="922" t="s">
        <v>35</v>
      </c>
      <c r="B156" s="922" t="s">
        <v>0</v>
      </c>
      <c r="C156" s="922" t="s">
        <v>1</v>
      </c>
      <c r="D156" s="922" t="s">
        <v>36</v>
      </c>
      <c r="E156" s="922" t="s">
        <v>37</v>
      </c>
      <c r="F156" s="922"/>
      <c r="G156" s="922"/>
      <c r="H156" s="922"/>
      <c r="I156" s="922"/>
      <c r="J156" s="922"/>
      <c r="K156" s="922"/>
      <c r="L156" s="922"/>
      <c r="M156" s="922"/>
      <c r="N156" s="922"/>
      <c r="O156" s="922"/>
      <c r="P156" s="922"/>
      <c r="Q156" s="922"/>
      <c r="R156" s="922"/>
      <c r="S156" s="917" t="s">
        <v>38</v>
      </c>
      <c r="T156" s="917" t="s">
        <v>39</v>
      </c>
      <c r="U156" s="917" t="s">
        <v>40</v>
      </c>
      <c r="V156" s="922" t="s">
        <v>41</v>
      </c>
      <c r="W156" s="922"/>
      <c r="X156" s="922"/>
      <c r="Y156" s="922"/>
      <c r="Z156" s="922"/>
      <c r="AA156" s="922"/>
      <c r="AB156" s="922"/>
      <c r="AC156" s="922"/>
      <c r="AD156" s="922"/>
      <c r="AE156" s="922"/>
      <c r="AF156" s="922"/>
      <c r="AG156" s="922"/>
      <c r="AH156" s="922"/>
      <c r="AI156" s="922"/>
      <c r="AJ156" s="917" t="s">
        <v>42</v>
      </c>
      <c r="AK156" s="917" t="s">
        <v>43</v>
      </c>
      <c r="AL156" s="917" t="s">
        <v>44</v>
      </c>
      <c r="AM156" s="917" t="s">
        <v>45</v>
      </c>
      <c r="AN156" s="917" t="s">
        <v>46</v>
      </c>
      <c r="AO156" s="917" t="s">
        <v>47</v>
      </c>
      <c r="AP156" s="917" t="s">
        <v>48</v>
      </c>
      <c r="AQ156" s="917" t="s">
        <v>49</v>
      </c>
      <c r="AR156" s="917" t="s">
        <v>2</v>
      </c>
    </row>
    <row r="157" spans="1:44" s="58" customFormat="1" ht="72.75" customHeight="1">
      <c r="A157" s="922"/>
      <c r="B157" s="922"/>
      <c r="C157" s="922"/>
      <c r="D157" s="922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7"/>
      <c r="T157" s="917"/>
      <c r="U157" s="917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7"/>
      <c r="AK157" s="917"/>
      <c r="AL157" s="917"/>
      <c r="AM157" s="917"/>
      <c r="AN157" s="917"/>
      <c r="AO157" s="917"/>
      <c r="AP157" s="917"/>
      <c r="AQ157" s="917"/>
      <c r="AR157" s="917"/>
    </row>
    <row r="158" spans="1:44" s="69" customFormat="1" ht="20.100000000000001" customHeight="1">
      <c r="A158" s="918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19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19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19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19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19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19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0"/>
      <c r="B165" s="921" t="s">
        <v>15</v>
      </c>
      <c r="C165" s="921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3" t="s">
        <v>96</v>
      </c>
      <c r="B166" s="923"/>
      <c r="C166" s="923"/>
      <c r="D166" s="923"/>
      <c r="E166" s="923"/>
      <c r="F166" s="923"/>
      <c r="G166" s="923"/>
      <c r="H166" s="923"/>
      <c r="I166" s="923"/>
      <c r="J166" s="923"/>
      <c r="K166" s="923"/>
      <c r="L166" s="923"/>
      <c r="M166" s="923"/>
      <c r="N166" s="923"/>
      <c r="O166" s="923"/>
      <c r="P166" s="923"/>
      <c r="Q166" s="923"/>
      <c r="R166" s="923"/>
      <c r="S166" s="923"/>
      <c r="T166" s="923"/>
      <c r="U166" s="923"/>
      <c r="V166" s="923"/>
      <c r="W166" s="923"/>
      <c r="X166" s="923"/>
      <c r="Y166" s="923"/>
      <c r="Z166" s="923"/>
      <c r="AA166" s="923"/>
      <c r="AB166" s="923"/>
      <c r="AC166" s="923"/>
      <c r="AD166" s="923"/>
      <c r="AE166" s="923"/>
      <c r="AF166" s="923"/>
      <c r="AG166" s="923"/>
      <c r="AH166" s="923"/>
      <c r="AI166" s="923"/>
      <c r="AJ166" s="923"/>
      <c r="AK166" s="923"/>
      <c r="AL166" s="923"/>
      <c r="AM166" s="923"/>
      <c r="AN166" s="923"/>
      <c r="AO166" s="923"/>
      <c r="AP166" s="923"/>
      <c r="AQ166" s="923"/>
      <c r="AR166" s="923"/>
    </row>
    <row r="167" spans="1:44" s="58" customFormat="1" ht="18" customHeight="1">
      <c r="A167" s="922" t="s">
        <v>35</v>
      </c>
      <c r="B167" s="922" t="s">
        <v>0</v>
      </c>
      <c r="C167" s="922" t="s">
        <v>1</v>
      </c>
      <c r="D167" s="922" t="s">
        <v>36</v>
      </c>
      <c r="E167" s="922" t="s">
        <v>37</v>
      </c>
      <c r="F167" s="922"/>
      <c r="G167" s="922"/>
      <c r="H167" s="922"/>
      <c r="I167" s="922"/>
      <c r="J167" s="922"/>
      <c r="K167" s="922"/>
      <c r="L167" s="922"/>
      <c r="M167" s="922"/>
      <c r="N167" s="922"/>
      <c r="O167" s="922"/>
      <c r="P167" s="922"/>
      <c r="Q167" s="922"/>
      <c r="R167" s="922"/>
      <c r="S167" s="917" t="s">
        <v>38</v>
      </c>
      <c r="T167" s="917" t="s">
        <v>39</v>
      </c>
      <c r="U167" s="917" t="s">
        <v>40</v>
      </c>
      <c r="V167" s="922" t="s">
        <v>41</v>
      </c>
      <c r="W167" s="922"/>
      <c r="X167" s="922"/>
      <c r="Y167" s="922"/>
      <c r="Z167" s="922"/>
      <c r="AA167" s="922"/>
      <c r="AB167" s="922"/>
      <c r="AC167" s="922"/>
      <c r="AD167" s="922"/>
      <c r="AE167" s="922"/>
      <c r="AF167" s="922"/>
      <c r="AG167" s="922"/>
      <c r="AH167" s="922"/>
      <c r="AI167" s="922"/>
      <c r="AJ167" s="917" t="s">
        <v>42</v>
      </c>
      <c r="AK167" s="917" t="s">
        <v>43</v>
      </c>
      <c r="AL167" s="917" t="s">
        <v>44</v>
      </c>
      <c r="AM167" s="917" t="s">
        <v>45</v>
      </c>
      <c r="AN167" s="917" t="s">
        <v>46</v>
      </c>
      <c r="AO167" s="917" t="s">
        <v>47</v>
      </c>
      <c r="AP167" s="917" t="s">
        <v>48</v>
      </c>
      <c r="AQ167" s="917" t="s">
        <v>49</v>
      </c>
      <c r="AR167" s="917" t="s">
        <v>2</v>
      </c>
    </row>
    <row r="168" spans="1:44" s="58" customFormat="1" ht="72.75" customHeight="1">
      <c r="A168" s="922"/>
      <c r="B168" s="922"/>
      <c r="C168" s="922"/>
      <c r="D168" s="922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7"/>
      <c r="T168" s="917"/>
      <c r="U168" s="917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7"/>
      <c r="AK168" s="917"/>
      <c r="AL168" s="917"/>
      <c r="AM168" s="917"/>
      <c r="AN168" s="917"/>
      <c r="AO168" s="917"/>
      <c r="AP168" s="917"/>
      <c r="AQ168" s="917"/>
      <c r="AR168" s="917"/>
    </row>
    <row r="169" spans="1:44" s="69" customFormat="1" ht="20.100000000000001" customHeight="1">
      <c r="A169" s="918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19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19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19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19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19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19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0"/>
      <c r="B176" s="921" t="s">
        <v>15</v>
      </c>
      <c r="C176" s="921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3" t="s">
        <v>98</v>
      </c>
      <c r="B177" s="923"/>
      <c r="C177" s="923"/>
      <c r="D177" s="923"/>
      <c r="E177" s="923"/>
      <c r="F177" s="923"/>
      <c r="G177" s="923"/>
      <c r="H177" s="923"/>
      <c r="I177" s="923"/>
      <c r="J177" s="923"/>
      <c r="K177" s="923"/>
      <c r="L177" s="923"/>
      <c r="M177" s="923"/>
      <c r="N177" s="923"/>
      <c r="O177" s="923"/>
      <c r="P177" s="923"/>
      <c r="Q177" s="923"/>
      <c r="R177" s="923"/>
      <c r="S177" s="923"/>
      <c r="T177" s="923"/>
      <c r="U177" s="923"/>
      <c r="V177" s="923"/>
      <c r="W177" s="923"/>
      <c r="X177" s="923"/>
      <c r="Y177" s="923"/>
      <c r="Z177" s="923"/>
      <c r="AA177" s="923"/>
      <c r="AB177" s="923"/>
      <c r="AC177" s="923"/>
      <c r="AD177" s="923"/>
      <c r="AE177" s="923"/>
      <c r="AF177" s="923"/>
      <c r="AG177" s="923"/>
      <c r="AH177" s="923"/>
      <c r="AI177" s="923"/>
      <c r="AJ177" s="923"/>
      <c r="AK177" s="923"/>
      <c r="AL177" s="923"/>
      <c r="AM177" s="923"/>
      <c r="AN177" s="923"/>
      <c r="AO177" s="923"/>
      <c r="AP177" s="923"/>
      <c r="AQ177" s="923"/>
      <c r="AR177" s="923"/>
    </row>
    <row r="178" spans="1:44" s="58" customFormat="1" ht="18" customHeight="1">
      <c r="A178" s="922" t="s">
        <v>35</v>
      </c>
      <c r="B178" s="922" t="s">
        <v>0</v>
      </c>
      <c r="C178" s="922" t="s">
        <v>1</v>
      </c>
      <c r="D178" s="922" t="s">
        <v>36</v>
      </c>
      <c r="E178" s="922" t="s">
        <v>37</v>
      </c>
      <c r="F178" s="922"/>
      <c r="G178" s="922"/>
      <c r="H178" s="922"/>
      <c r="I178" s="922"/>
      <c r="J178" s="922"/>
      <c r="K178" s="922"/>
      <c r="L178" s="922"/>
      <c r="M178" s="922"/>
      <c r="N178" s="922"/>
      <c r="O178" s="922"/>
      <c r="P178" s="922"/>
      <c r="Q178" s="922"/>
      <c r="R178" s="922"/>
      <c r="S178" s="917" t="s">
        <v>38</v>
      </c>
      <c r="T178" s="917" t="s">
        <v>39</v>
      </c>
      <c r="U178" s="917" t="s">
        <v>40</v>
      </c>
      <c r="V178" s="922" t="s">
        <v>41</v>
      </c>
      <c r="W178" s="922"/>
      <c r="X178" s="922"/>
      <c r="Y178" s="922"/>
      <c r="Z178" s="922"/>
      <c r="AA178" s="922"/>
      <c r="AB178" s="922"/>
      <c r="AC178" s="922"/>
      <c r="AD178" s="922"/>
      <c r="AE178" s="922"/>
      <c r="AF178" s="922"/>
      <c r="AG178" s="922"/>
      <c r="AH178" s="922"/>
      <c r="AI178" s="922"/>
      <c r="AJ178" s="917" t="s">
        <v>42</v>
      </c>
      <c r="AK178" s="917" t="s">
        <v>43</v>
      </c>
      <c r="AL178" s="917" t="s">
        <v>44</v>
      </c>
      <c r="AM178" s="917" t="s">
        <v>45</v>
      </c>
      <c r="AN178" s="917" t="s">
        <v>46</v>
      </c>
      <c r="AO178" s="917" t="s">
        <v>47</v>
      </c>
      <c r="AP178" s="917" t="s">
        <v>48</v>
      </c>
      <c r="AQ178" s="917" t="s">
        <v>49</v>
      </c>
      <c r="AR178" s="917" t="s">
        <v>2</v>
      </c>
    </row>
    <row r="179" spans="1:44" s="58" customFormat="1" ht="72.75" customHeight="1">
      <c r="A179" s="922"/>
      <c r="B179" s="922"/>
      <c r="C179" s="922"/>
      <c r="D179" s="922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7"/>
      <c r="T179" s="917"/>
      <c r="U179" s="917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7"/>
      <c r="AK179" s="917"/>
      <c r="AL179" s="917"/>
      <c r="AM179" s="917"/>
      <c r="AN179" s="917"/>
      <c r="AO179" s="917"/>
      <c r="AP179" s="917"/>
      <c r="AQ179" s="917"/>
      <c r="AR179" s="917"/>
    </row>
    <row r="180" spans="1:44" s="69" customFormat="1" ht="20.100000000000001" customHeight="1">
      <c r="A180" s="918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19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19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19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19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19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19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0"/>
      <c r="B187" s="921" t="s">
        <v>15</v>
      </c>
      <c r="C187" s="921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3" t="s">
        <v>100</v>
      </c>
      <c r="B188" s="923"/>
      <c r="C188" s="923"/>
      <c r="D188" s="923"/>
      <c r="E188" s="923"/>
      <c r="F188" s="923"/>
      <c r="G188" s="923"/>
      <c r="H188" s="923"/>
      <c r="I188" s="923"/>
      <c r="J188" s="923"/>
      <c r="K188" s="923"/>
      <c r="L188" s="923"/>
      <c r="M188" s="923"/>
      <c r="N188" s="923"/>
      <c r="O188" s="923"/>
      <c r="P188" s="923"/>
      <c r="Q188" s="923"/>
      <c r="R188" s="923"/>
      <c r="S188" s="923"/>
      <c r="T188" s="923"/>
      <c r="U188" s="923"/>
      <c r="V188" s="923"/>
      <c r="W188" s="923"/>
      <c r="X188" s="923"/>
      <c r="Y188" s="923"/>
      <c r="Z188" s="923"/>
      <c r="AA188" s="923"/>
      <c r="AB188" s="923"/>
      <c r="AC188" s="923"/>
      <c r="AD188" s="923"/>
      <c r="AE188" s="923"/>
      <c r="AF188" s="923"/>
      <c r="AG188" s="923"/>
      <c r="AH188" s="923"/>
      <c r="AI188" s="923"/>
      <c r="AJ188" s="923"/>
      <c r="AK188" s="923"/>
      <c r="AL188" s="923"/>
      <c r="AM188" s="923"/>
      <c r="AN188" s="923"/>
      <c r="AO188" s="923"/>
      <c r="AP188" s="923"/>
      <c r="AQ188" s="923"/>
      <c r="AR188" s="923"/>
    </row>
    <row r="189" spans="1:44" s="58" customFormat="1" ht="18" customHeight="1">
      <c r="A189" s="922" t="s">
        <v>35</v>
      </c>
      <c r="B189" s="922" t="s">
        <v>0</v>
      </c>
      <c r="C189" s="922" t="s">
        <v>1</v>
      </c>
      <c r="D189" s="922" t="s">
        <v>36</v>
      </c>
      <c r="E189" s="922" t="s">
        <v>37</v>
      </c>
      <c r="F189" s="922"/>
      <c r="G189" s="922"/>
      <c r="H189" s="922"/>
      <c r="I189" s="922"/>
      <c r="J189" s="922"/>
      <c r="K189" s="922"/>
      <c r="L189" s="922"/>
      <c r="M189" s="922"/>
      <c r="N189" s="922"/>
      <c r="O189" s="922"/>
      <c r="P189" s="922"/>
      <c r="Q189" s="922"/>
      <c r="R189" s="922"/>
      <c r="S189" s="917" t="s">
        <v>38</v>
      </c>
      <c r="T189" s="917" t="s">
        <v>39</v>
      </c>
      <c r="U189" s="917" t="s">
        <v>40</v>
      </c>
      <c r="V189" s="922" t="s">
        <v>41</v>
      </c>
      <c r="W189" s="922"/>
      <c r="X189" s="922"/>
      <c r="Y189" s="922"/>
      <c r="Z189" s="922"/>
      <c r="AA189" s="922"/>
      <c r="AB189" s="922"/>
      <c r="AC189" s="922"/>
      <c r="AD189" s="922"/>
      <c r="AE189" s="922"/>
      <c r="AF189" s="922"/>
      <c r="AG189" s="922"/>
      <c r="AH189" s="922"/>
      <c r="AI189" s="922"/>
      <c r="AJ189" s="917" t="s">
        <v>42</v>
      </c>
      <c r="AK189" s="917" t="s">
        <v>43</v>
      </c>
      <c r="AL189" s="917" t="s">
        <v>44</v>
      </c>
      <c r="AM189" s="917" t="s">
        <v>45</v>
      </c>
      <c r="AN189" s="917" t="s">
        <v>46</v>
      </c>
      <c r="AO189" s="917" t="s">
        <v>47</v>
      </c>
      <c r="AP189" s="917" t="s">
        <v>48</v>
      </c>
      <c r="AQ189" s="917" t="s">
        <v>49</v>
      </c>
      <c r="AR189" s="917" t="s">
        <v>2</v>
      </c>
    </row>
    <row r="190" spans="1:44" s="58" customFormat="1" ht="72.75" customHeight="1">
      <c r="A190" s="922"/>
      <c r="B190" s="922"/>
      <c r="C190" s="922"/>
      <c r="D190" s="922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7"/>
      <c r="T190" s="917"/>
      <c r="U190" s="917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7"/>
      <c r="AK190" s="917"/>
      <c r="AL190" s="917"/>
      <c r="AM190" s="917"/>
      <c r="AN190" s="917"/>
      <c r="AO190" s="917"/>
      <c r="AP190" s="917"/>
      <c r="AQ190" s="917"/>
      <c r="AR190" s="917"/>
    </row>
    <row r="191" spans="1:44" s="69" customFormat="1" ht="20.100000000000001" customHeight="1">
      <c r="A191" s="918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19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19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19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19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19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19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0"/>
      <c r="B198" s="921" t="s">
        <v>15</v>
      </c>
      <c r="C198" s="921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3" t="s">
        <v>102</v>
      </c>
      <c r="B199" s="923"/>
      <c r="C199" s="923"/>
      <c r="D199" s="923"/>
      <c r="E199" s="923"/>
      <c r="F199" s="923"/>
      <c r="G199" s="923"/>
      <c r="H199" s="923"/>
      <c r="I199" s="923"/>
      <c r="J199" s="923"/>
      <c r="K199" s="923"/>
      <c r="L199" s="923"/>
      <c r="M199" s="923"/>
      <c r="N199" s="923"/>
      <c r="O199" s="923"/>
      <c r="P199" s="923"/>
      <c r="Q199" s="923"/>
      <c r="R199" s="923"/>
      <c r="S199" s="923"/>
      <c r="T199" s="923"/>
      <c r="U199" s="923"/>
      <c r="V199" s="923"/>
      <c r="W199" s="923"/>
      <c r="X199" s="923"/>
      <c r="Y199" s="923"/>
      <c r="Z199" s="923"/>
      <c r="AA199" s="923"/>
      <c r="AB199" s="923"/>
      <c r="AC199" s="923"/>
      <c r="AD199" s="923"/>
      <c r="AE199" s="923"/>
      <c r="AF199" s="923"/>
      <c r="AG199" s="923"/>
      <c r="AH199" s="923"/>
      <c r="AI199" s="923"/>
      <c r="AJ199" s="923"/>
      <c r="AK199" s="923"/>
      <c r="AL199" s="923"/>
      <c r="AM199" s="923"/>
      <c r="AN199" s="923"/>
      <c r="AO199" s="923"/>
      <c r="AP199" s="923"/>
      <c r="AQ199" s="923"/>
      <c r="AR199" s="923"/>
    </row>
    <row r="200" spans="1:44" s="58" customFormat="1" ht="18" customHeight="1">
      <c r="A200" s="922" t="s">
        <v>35</v>
      </c>
      <c r="B200" s="922" t="s">
        <v>0</v>
      </c>
      <c r="C200" s="922" t="s">
        <v>1</v>
      </c>
      <c r="D200" s="922" t="s">
        <v>36</v>
      </c>
      <c r="E200" s="922" t="s">
        <v>37</v>
      </c>
      <c r="F200" s="922"/>
      <c r="G200" s="922"/>
      <c r="H200" s="922"/>
      <c r="I200" s="922"/>
      <c r="J200" s="922"/>
      <c r="K200" s="922"/>
      <c r="L200" s="922"/>
      <c r="M200" s="922"/>
      <c r="N200" s="922"/>
      <c r="O200" s="922"/>
      <c r="P200" s="922"/>
      <c r="Q200" s="922"/>
      <c r="R200" s="922"/>
      <c r="S200" s="917" t="s">
        <v>38</v>
      </c>
      <c r="T200" s="917" t="s">
        <v>39</v>
      </c>
      <c r="U200" s="917" t="s">
        <v>40</v>
      </c>
      <c r="V200" s="922" t="s">
        <v>41</v>
      </c>
      <c r="W200" s="922"/>
      <c r="X200" s="922"/>
      <c r="Y200" s="922"/>
      <c r="Z200" s="922"/>
      <c r="AA200" s="922"/>
      <c r="AB200" s="922"/>
      <c r="AC200" s="922"/>
      <c r="AD200" s="922"/>
      <c r="AE200" s="922"/>
      <c r="AF200" s="922"/>
      <c r="AG200" s="922"/>
      <c r="AH200" s="922"/>
      <c r="AI200" s="922"/>
      <c r="AJ200" s="917" t="s">
        <v>42</v>
      </c>
      <c r="AK200" s="917" t="s">
        <v>43</v>
      </c>
      <c r="AL200" s="917" t="s">
        <v>44</v>
      </c>
      <c r="AM200" s="917" t="s">
        <v>45</v>
      </c>
      <c r="AN200" s="917" t="s">
        <v>46</v>
      </c>
      <c r="AO200" s="917" t="s">
        <v>47</v>
      </c>
      <c r="AP200" s="917" t="s">
        <v>48</v>
      </c>
      <c r="AQ200" s="917" t="s">
        <v>49</v>
      </c>
      <c r="AR200" s="917" t="s">
        <v>2</v>
      </c>
    </row>
    <row r="201" spans="1:44" s="58" customFormat="1" ht="72.75" customHeight="1">
      <c r="A201" s="922"/>
      <c r="B201" s="922"/>
      <c r="C201" s="922"/>
      <c r="D201" s="922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7"/>
      <c r="T201" s="917"/>
      <c r="U201" s="917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7"/>
      <c r="AK201" s="917"/>
      <c r="AL201" s="917"/>
      <c r="AM201" s="917"/>
      <c r="AN201" s="917"/>
      <c r="AO201" s="917"/>
      <c r="AP201" s="917"/>
      <c r="AQ201" s="917"/>
      <c r="AR201" s="917"/>
    </row>
    <row r="202" spans="1:44" s="69" customFormat="1" ht="20.100000000000001" customHeight="1">
      <c r="A202" s="918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19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19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19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19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19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19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0"/>
      <c r="B209" s="921" t="s">
        <v>15</v>
      </c>
      <c r="C209" s="921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3" t="s">
        <v>104</v>
      </c>
      <c r="B210" s="923"/>
      <c r="C210" s="923"/>
      <c r="D210" s="923"/>
      <c r="E210" s="923"/>
      <c r="F210" s="923"/>
      <c r="G210" s="923"/>
      <c r="H210" s="923"/>
      <c r="I210" s="923"/>
      <c r="J210" s="923"/>
      <c r="K210" s="923"/>
      <c r="L210" s="923"/>
      <c r="M210" s="923"/>
      <c r="N210" s="923"/>
      <c r="O210" s="923"/>
      <c r="P210" s="923"/>
      <c r="Q210" s="923"/>
      <c r="R210" s="923"/>
      <c r="S210" s="923"/>
      <c r="T210" s="923"/>
      <c r="U210" s="923"/>
      <c r="V210" s="923"/>
      <c r="W210" s="923"/>
      <c r="X210" s="923"/>
      <c r="Y210" s="923"/>
      <c r="Z210" s="923"/>
      <c r="AA210" s="923"/>
      <c r="AB210" s="923"/>
      <c r="AC210" s="923"/>
      <c r="AD210" s="923"/>
      <c r="AE210" s="923"/>
      <c r="AF210" s="923"/>
      <c r="AG210" s="923"/>
      <c r="AH210" s="923"/>
      <c r="AI210" s="923"/>
      <c r="AJ210" s="923"/>
      <c r="AK210" s="923"/>
      <c r="AL210" s="923"/>
      <c r="AM210" s="923"/>
      <c r="AN210" s="923"/>
      <c r="AO210" s="923"/>
      <c r="AP210" s="923"/>
      <c r="AQ210" s="923"/>
      <c r="AR210" s="923"/>
    </row>
    <row r="211" spans="1:44" s="58" customFormat="1" ht="18" customHeight="1">
      <c r="A211" s="922" t="s">
        <v>35</v>
      </c>
      <c r="B211" s="922" t="s">
        <v>0</v>
      </c>
      <c r="C211" s="922" t="s">
        <v>1</v>
      </c>
      <c r="D211" s="922" t="s">
        <v>36</v>
      </c>
      <c r="E211" s="922" t="s">
        <v>37</v>
      </c>
      <c r="F211" s="922"/>
      <c r="G211" s="922"/>
      <c r="H211" s="922"/>
      <c r="I211" s="922"/>
      <c r="J211" s="922"/>
      <c r="K211" s="922"/>
      <c r="L211" s="922"/>
      <c r="M211" s="922"/>
      <c r="N211" s="922"/>
      <c r="O211" s="922"/>
      <c r="P211" s="922"/>
      <c r="Q211" s="922"/>
      <c r="R211" s="922"/>
      <c r="S211" s="917" t="s">
        <v>38</v>
      </c>
      <c r="T211" s="917" t="s">
        <v>39</v>
      </c>
      <c r="U211" s="917" t="s">
        <v>40</v>
      </c>
      <c r="V211" s="922" t="s">
        <v>41</v>
      </c>
      <c r="W211" s="922"/>
      <c r="X211" s="922"/>
      <c r="Y211" s="922"/>
      <c r="Z211" s="922"/>
      <c r="AA211" s="922"/>
      <c r="AB211" s="922"/>
      <c r="AC211" s="922"/>
      <c r="AD211" s="922"/>
      <c r="AE211" s="922"/>
      <c r="AF211" s="922"/>
      <c r="AG211" s="922"/>
      <c r="AH211" s="922"/>
      <c r="AI211" s="922"/>
      <c r="AJ211" s="917" t="s">
        <v>42</v>
      </c>
      <c r="AK211" s="917" t="s">
        <v>43</v>
      </c>
      <c r="AL211" s="917" t="s">
        <v>44</v>
      </c>
      <c r="AM211" s="917" t="s">
        <v>45</v>
      </c>
      <c r="AN211" s="917" t="s">
        <v>46</v>
      </c>
      <c r="AO211" s="917" t="s">
        <v>47</v>
      </c>
      <c r="AP211" s="917" t="s">
        <v>48</v>
      </c>
      <c r="AQ211" s="917" t="s">
        <v>49</v>
      </c>
      <c r="AR211" s="917" t="s">
        <v>2</v>
      </c>
    </row>
    <row r="212" spans="1:44" s="58" customFormat="1" ht="72.75" customHeight="1">
      <c r="A212" s="922"/>
      <c r="B212" s="922"/>
      <c r="C212" s="922"/>
      <c r="D212" s="922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7"/>
      <c r="T212" s="917"/>
      <c r="U212" s="917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7"/>
      <c r="AK212" s="917"/>
      <c r="AL212" s="917"/>
      <c r="AM212" s="917"/>
      <c r="AN212" s="917"/>
      <c r="AO212" s="917"/>
      <c r="AP212" s="917"/>
      <c r="AQ212" s="917"/>
      <c r="AR212" s="917"/>
    </row>
    <row r="213" spans="1:44" s="69" customFormat="1" ht="20.100000000000001" customHeight="1">
      <c r="A213" s="918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19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19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19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19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19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19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0"/>
      <c r="B220" s="921" t="s">
        <v>15</v>
      </c>
      <c r="C220" s="921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3" t="s">
        <v>106</v>
      </c>
      <c r="B221" s="923"/>
      <c r="C221" s="923"/>
      <c r="D221" s="923"/>
      <c r="E221" s="923"/>
      <c r="F221" s="923"/>
      <c r="G221" s="923"/>
      <c r="H221" s="923"/>
      <c r="I221" s="923"/>
      <c r="J221" s="923"/>
      <c r="K221" s="923"/>
      <c r="L221" s="923"/>
      <c r="M221" s="923"/>
      <c r="N221" s="923"/>
      <c r="O221" s="923"/>
      <c r="P221" s="923"/>
      <c r="Q221" s="923"/>
      <c r="R221" s="923"/>
      <c r="S221" s="923"/>
      <c r="T221" s="923"/>
      <c r="U221" s="923"/>
      <c r="V221" s="923"/>
      <c r="W221" s="923"/>
      <c r="X221" s="923"/>
      <c r="Y221" s="923"/>
      <c r="Z221" s="923"/>
      <c r="AA221" s="923"/>
      <c r="AB221" s="923"/>
      <c r="AC221" s="923"/>
      <c r="AD221" s="923"/>
      <c r="AE221" s="923"/>
      <c r="AF221" s="923"/>
      <c r="AG221" s="923"/>
      <c r="AH221" s="923"/>
      <c r="AI221" s="923"/>
      <c r="AJ221" s="923"/>
      <c r="AK221" s="923"/>
      <c r="AL221" s="923"/>
      <c r="AM221" s="923"/>
      <c r="AN221" s="923"/>
      <c r="AO221" s="923"/>
      <c r="AP221" s="923"/>
      <c r="AQ221" s="923"/>
      <c r="AR221" s="923"/>
    </row>
    <row r="222" spans="1:44" s="58" customFormat="1" ht="18" customHeight="1">
      <c r="A222" s="922" t="s">
        <v>35</v>
      </c>
      <c r="B222" s="922" t="s">
        <v>0</v>
      </c>
      <c r="C222" s="922" t="s">
        <v>1</v>
      </c>
      <c r="D222" s="922" t="s">
        <v>36</v>
      </c>
      <c r="E222" s="922" t="s">
        <v>37</v>
      </c>
      <c r="F222" s="922"/>
      <c r="G222" s="922"/>
      <c r="H222" s="922"/>
      <c r="I222" s="922"/>
      <c r="J222" s="922"/>
      <c r="K222" s="922"/>
      <c r="L222" s="922"/>
      <c r="M222" s="922"/>
      <c r="N222" s="922"/>
      <c r="O222" s="922"/>
      <c r="P222" s="922"/>
      <c r="Q222" s="922"/>
      <c r="R222" s="922"/>
      <c r="S222" s="917" t="s">
        <v>38</v>
      </c>
      <c r="T222" s="917" t="s">
        <v>39</v>
      </c>
      <c r="U222" s="917" t="s">
        <v>40</v>
      </c>
      <c r="V222" s="922" t="s">
        <v>41</v>
      </c>
      <c r="W222" s="922"/>
      <c r="X222" s="922"/>
      <c r="Y222" s="922"/>
      <c r="Z222" s="922"/>
      <c r="AA222" s="922"/>
      <c r="AB222" s="922"/>
      <c r="AC222" s="922"/>
      <c r="AD222" s="922"/>
      <c r="AE222" s="922"/>
      <c r="AF222" s="922"/>
      <c r="AG222" s="922"/>
      <c r="AH222" s="922"/>
      <c r="AI222" s="922"/>
      <c r="AJ222" s="917" t="s">
        <v>42</v>
      </c>
      <c r="AK222" s="917" t="s">
        <v>43</v>
      </c>
      <c r="AL222" s="917" t="s">
        <v>44</v>
      </c>
      <c r="AM222" s="917" t="s">
        <v>45</v>
      </c>
      <c r="AN222" s="917" t="s">
        <v>46</v>
      </c>
      <c r="AO222" s="917" t="s">
        <v>47</v>
      </c>
      <c r="AP222" s="917" t="s">
        <v>48</v>
      </c>
      <c r="AQ222" s="917" t="s">
        <v>49</v>
      </c>
      <c r="AR222" s="917" t="s">
        <v>2</v>
      </c>
    </row>
    <row r="223" spans="1:44" s="58" customFormat="1" ht="72.75" customHeight="1">
      <c r="A223" s="922"/>
      <c r="B223" s="922"/>
      <c r="C223" s="922"/>
      <c r="D223" s="922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7"/>
      <c r="T223" s="917"/>
      <c r="U223" s="917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7"/>
      <c r="AK223" s="917"/>
      <c r="AL223" s="917"/>
      <c r="AM223" s="917"/>
      <c r="AN223" s="917"/>
      <c r="AO223" s="917"/>
      <c r="AP223" s="917"/>
      <c r="AQ223" s="917"/>
      <c r="AR223" s="917"/>
    </row>
    <row r="224" spans="1:44" s="69" customFormat="1" ht="20.100000000000001" customHeight="1">
      <c r="A224" s="918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19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19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19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19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19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19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0"/>
      <c r="B231" s="921" t="s">
        <v>15</v>
      </c>
      <c r="C231" s="921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3" t="s">
        <v>108</v>
      </c>
      <c r="B232" s="923"/>
      <c r="C232" s="923"/>
      <c r="D232" s="923"/>
      <c r="E232" s="923"/>
      <c r="F232" s="923"/>
      <c r="G232" s="923"/>
      <c r="H232" s="923"/>
      <c r="I232" s="923"/>
      <c r="J232" s="923"/>
      <c r="K232" s="923"/>
      <c r="L232" s="923"/>
      <c r="M232" s="923"/>
      <c r="N232" s="923"/>
      <c r="O232" s="923"/>
      <c r="P232" s="923"/>
      <c r="Q232" s="923"/>
      <c r="R232" s="923"/>
      <c r="S232" s="923"/>
      <c r="T232" s="923"/>
      <c r="U232" s="923"/>
      <c r="V232" s="923"/>
      <c r="W232" s="923"/>
      <c r="X232" s="923"/>
      <c r="Y232" s="923"/>
      <c r="Z232" s="923"/>
      <c r="AA232" s="923"/>
      <c r="AB232" s="923"/>
      <c r="AC232" s="923"/>
      <c r="AD232" s="923"/>
      <c r="AE232" s="923"/>
      <c r="AF232" s="923"/>
      <c r="AG232" s="923"/>
      <c r="AH232" s="923"/>
      <c r="AI232" s="923"/>
      <c r="AJ232" s="923"/>
      <c r="AK232" s="923"/>
      <c r="AL232" s="923"/>
      <c r="AM232" s="923"/>
      <c r="AN232" s="923"/>
      <c r="AO232" s="923"/>
      <c r="AP232" s="923"/>
      <c r="AQ232" s="923"/>
      <c r="AR232" s="923"/>
    </row>
    <row r="233" spans="1:44" s="58" customFormat="1" ht="18" customHeight="1">
      <c r="A233" s="922" t="s">
        <v>35</v>
      </c>
      <c r="B233" s="922" t="s">
        <v>0</v>
      </c>
      <c r="C233" s="922" t="s">
        <v>1</v>
      </c>
      <c r="D233" s="922" t="s">
        <v>36</v>
      </c>
      <c r="E233" s="922" t="s">
        <v>37</v>
      </c>
      <c r="F233" s="922"/>
      <c r="G233" s="922"/>
      <c r="H233" s="922"/>
      <c r="I233" s="922"/>
      <c r="J233" s="922"/>
      <c r="K233" s="922"/>
      <c r="L233" s="922"/>
      <c r="M233" s="922"/>
      <c r="N233" s="922"/>
      <c r="O233" s="922"/>
      <c r="P233" s="922"/>
      <c r="Q233" s="922"/>
      <c r="R233" s="922"/>
      <c r="S233" s="917" t="s">
        <v>38</v>
      </c>
      <c r="T233" s="917" t="s">
        <v>39</v>
      </c>
      <c r="U233" s="917" t="s">
        <v>40</v>
      </c>
      <c r="V233" s="922" t="s">
        <v>41</v>
      </c>
      <c r="W233" s="922"/>
      <c r="X233" s="922"/>
      <c r="Y233" s="922"/>
      <c r="Z233" s="922"/>
      <c r="AA233" s="922"/>
      <c r="AB233" s="922"/>
      <c r="AC233" s="922"/>
      <c r="AD233" s="922"/>
      <c r="AE233" s="922"/>
      <c r="AF233" s="922"/>
      <c r="AG233" s="922"/>
      <c r="AH233" s="922"/>
      <c r="AI233" s="922"/>
      <c r="AJ233" s="917" t="s">
        <v>42</v>
      </c>
      <c r="AK233" s="917" t="s">
        <v>43</v>
      </c>
      <c r="AL233" s="917" t="s">
        <v>44</v>
      </c>
      <c r="AM233" s="917" t="s">
        <v>45</v>
      </c>
      <c r="AN233" s="917" t="s">
        <v>46</v>
      </c>
      <c r="AO233" s="917" t="s">
        <v>47</v>
      </c>
      <c r="AP233" s="917" t="s">
        <v>48</v>
      </c>
      <c r="AQ233" s="917" t="s">
        <v>49</v>
      </c>
      <c r="AR233" s="917" t="s">
        <v>2</v>
      </c>
    </row>
    <row r="234" spans="1:44" s="58" customFormat="1" ht="72.75" customHeight="1">
      <c r="A234" s="922"/>
      <c r="B234" s="922"/>
      <c r="C234" s="922"/>
      <c r="D234" s="922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7"/>
      <c r="T234" s="917"/>
      <c r="U234" s="917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7"/>
      <c r="AK234" s="917"/>
      <c r="AL234" s="917"/>
      <c r="AM234" s="917"/>
      <c r="AN234" s="917"/>
      <c r="AO234" s="917"/>
      <c r="AP234" s="917"/>
      <c r="AQ234" s="917"/>
      <c r="AR234" s="917"/>
    </row>
    <row r="235" spans="1:44" s="69" customFormat="1" ht="20.100000000000001" customHeight="1">
      <c r="A235" s="918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19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19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19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19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19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19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0"/>
      <c r="B242" s="921" t="s">
        <v>15</v>
      </c>
      <c r="C242" s="921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3" t="s">
        <v>110</v>
      </c>
      <c r="B243" s="923"/>
      <c r="C243" s="923"/>
      <c r="D243" s="923"/>
      <c r="E243" s="923"/>
      <c r="F243" s="923"/>
      <c r="G243" s="923"/>
      <c r="H243" s="923"/>
      <c r="I243" s="923"/>
      <c r="J243" s="923"/>
      <c r="K243" s="923"/>
      <c r="L243" s="923"/>
      <c r="M243" s="923"/>
      <c r="N243" s="923"/>
      <c r="O243" s="923"/>
      <c r="P243" s="923"/>
      <c r="Q243" s="923"/>
      <c r="R243" s="923"/>
      <c r="S243" s="923"/>
      <c r="T243" s="923"/>
      <c r="U243" s="923"/>
      <c r="V243" s="923"/>
      <c r="W243" s="923"/>
      <c r="X243" s="923"/>
      <c r="Y243" s="923"/>
      <c r="Z243" s="923"/>
      <c r="AA243" s="923"/>
      <c r="AB243" s="923"/>
      <c r="AC243" s="923"/>
      <c r="AD243" s="923"/>
      <c r="AE243" s="923"/>
      <c r="AF243" s="923"/>
      <c r="AG243" s="923"/>
      <c r="AH243" s="923"/>
      <c r="AI243" s="923"/>
      <c r="AJ243" s="923"/>
      <c r="AK243" s="923"/>
      <c r="AL243" s="923"/>
      <c r="AM243" s="923"/>
      <c r="AN243" s="923"/>
      <c r="AO243" s="923"/>
      <c r="AP243" s="923"/>
      <c r="AQ243" s="923"/>
      <c r="AR243" s="923"/>
    </row>
    <row r="244" spans="1:44" s="58" customFormat="1" ht="18" customHeight="1">
      <c r="A244" s="922" t="s">
        <v>35</v>
      </c>
      <c r="B244" s="922" t="s">
        <v>0</v>
      </c>
      <c r="C244" s="922" t="s">
        <v>1</v>
      </c>
      <c r="D244" s="922" t="s">
        <v>36</v>
      </c>
      <c r="E244" s="922" t="s">
        <v>37</v>
      </c>
      <c r="F244" s="922"/>
      <c r="G244" s="922"/>
      <c r="H244" s="922"/>
      <c r="I244" s="922"/>
      <c r="J244" s="922"/>
      <c r="K244" s="922"/>
      <c r="L244" s="922"/>
      <c r="M244" s="922"/>
      <c r="N244" s="922"/>
      <c r="O244" s="922"/>
      <c r="P244" s="922"/>
      <c r="Q244" s="922"/>
      <c r="R244" s="922"/>
      <c r="S244" s="917" t="s">
        <v>38</v>
      </c>
      <c r="T244" s="917" t="s">
        <v>39</v>
      </c>
      <c r="U244" s="917" t="s">
        <v>40</v>
      </c>
      <c r="V244" s="922" t="s">
        <v>41</v>
      </c>
      <c r="W244" s="922"/>
      <c r="X244" s="922"/>
      <c r="Y244" s="922"/>
      <c r="Z244" s="922"/>
      <c r="AA244" s="922"/>
      <c r="AB244" s="922"/>
      <c r="AC244" s="922"/>
      <c r="AD244" s="922"/>
      <c r="AE244" s="922"/>
      <c r="AF244" s="922"/>
      <c r="AG244" s="922"/>
      <c r="AH244" s="922"/>
      <c r="AI244" s="922"/>
      <c r="AJ244" s="917" t="s">
        <v>42</v>
      </c>
      <c r="AK244" s="917" t="s">
        <v>43</v>
      </c>
      <c r="AL244" s="917" t="s">
        <v>44</v>
      </c>
      <c r="AM244" s="917" t="s">
        <v>45</v>
      </c>
      <c r="AN244" s="917" t="s">
        <v>46</v>
      </c>
      <c r="AO244" s="917" t="s">
        <v>47</v>
      </c>
      <c r="AP244" s="917" t="s">
        <v>48</v>
      </c>
      <c r="AQ244" s="917" t="s">
        <v>49</v>
      </c>
      <c r="AR244" s="917" t="s">
        <v>2</v>
      </c>
    </row>
    <row r="245" spans="1:44" s="58" customFormat="1" ht="72.75" customHeight="1">
      <c r="A245" s="922"/>
      <c r="B245" s="922"/>
      <c r="C245" s="922"/>
      <c r="D245" s="922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7"/>
      <c r="T245" s="917"/>
      <c r="U245" s="917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7"/>
      <c r="AK245" s="917"/>
      <c r="AL245" s="917"/>
      <c r="AM245" s="917"/>
      <c r="AN245" s="917"/>
      <c r="AO245" s="917"/>
      <c r="AP245" s="917"/>
      <c r="AQ245" s="917"/>
      <c r="AR245" s="917"/>
    </row>
    <row r="246" spans="1:44" s="69" customFormat="1" ht="20.100000000000001" customHeight="1">
      <c r="A246" s="918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19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19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19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19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19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19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0"/>
      <c r="B253" s="921" t="s">
        <v>15</v>
      </c>
      <c r="C253" s="921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3" t="s">
        <v>112</v>
      </c>
      <c r="B254" s="923"/>
      <c r="C254" s="923"/>
      <c r="D254" s="923"/>
      <c r="E254" s="923"/>
      <c r="F254" s="923"/>
      <c r="G254" s="923"/>
      <c r="H254" s="923"/>
      <c r="I254" s="923"/>
      <c r="J254" s="923"/>
      <c r="K254" s="923"/>
      <c r="L254" s="923"/>
      <c r="M254" s="923"/>
      <c r="N254" s="923"/>
      <c r="O254" s="923"/>
      <c r="P254" s="923"/>
      <c r="Q254" s="923"/>
      <c r="R254" s="923"/>
      <c r="S254" s="923"/>
      <c r="T254" s="923"/>
      <c r="U254" s="923"/>
      <c r="V254" s="923"/>
      <c r="W254" s="923"/>
      <c r="X254" s="923"/>
      <c r="Y254" s="923"/>
      <c r="Z254" s="923"/>
      <c r="AA254" s="923"/>
      <c r="AB254" s="923"/>
      <c r="AC254" s="923"/>
      <c r="AD254" s="923"/>
      <c r="AE254" s="923"/>
      <c r="AF254" s="923"/>
      <c r="AG254" s="923"/>
      <c r="AH254" s="923"/>
      <c r="AI254" s="923"/>
      <c r="AJ254" s="923"/>
      <c r="AK254" s="923"/>
      <c r="AL254" s="923"/>
      <c r="AM254" s="923"/>
      <c r="AN254" s="923"/>
      <c r="AO254" s="923"/>
      <c r="AP254" s="923"/>
      <c r="AQ254" s="923"/>
      <c r="AR254" s="923"/>
    </row>
    <row r="255" spans="1:44" s="58" customFormat="1" ht="18" customHeight="1">
      <c r="A255" s="922" t="s">
        <v>35</v>
      </c>
      <c r="B255" s="922" t="s">
        <v>0</v>
      </c>
      <c r="C255" s="922" t="s">
        <v>1</v>
      </c>
      <c r="D255" s="922" t="s">
        <v>36</v>
      </c>
      <c r="E255" s="922" t="s">
        <v>37</v>
      </c>
      <c r="F255" s="922"/>
      <c r="G255" s="922"/>
      <c r="H255" s="922"/>
      <c r="I255" s="922"/>
      <c r="J255" s="922"/>
      <c r="K255" s="922"/>
      <c r="L255" s="922"/>
      <c r="M255" s="922"/>
      <c r="N255" s="922"/>
      <c r="O255" s="922"/>
      <c r="P255" s="922"/>
      <c r="Q255" s="922"/>
      <c r="R255" s="922"/>
      <c r="S255" s="917" t="s">
        <v>38</v>
      </c>
      <c r="T255" s="917" t="s">
        <v>39</v>
      </c>
      <c r="U255" s="917" t="s">
        <v>40</v>
      </c>
      <c r="V255" s="922" t="s">
        <v>41</v>
      </c>
      <c r="W255" s="922"/>
      <c r="X255" s="922"/>
      <c r="Y255" s="922"/>
      <c r="Z255" s="922"/>
      <c r="AA255" s="922"/>
      <c r="AB255" s="922"/>
      <c r="AC255" s="922"/>
      <c r="AD255" s="922"/>
      <c r="AE255" s="922"/>
      <c r="AF255" s="922"/>
      <c r="AG255" s="922"/>
      <c r="AH255" s="922"/>
      <c r="AI255" s="922"/>
      <c r="AJ255" s="917" t="s">
        <v>42</v>
      </c>
      <c r="AK255" s="917" t="s">
        <v>43</v>
      </c>
      <c r="AL255" s="917" t="s">
        <v>44</v>
      </c>
      <c r="AM255" s="917" t="s">
        <v>45</v>
      </c>
      <c r="AN255" s="917" t="s">
        <v>46</v>
      </c>
      <c r="AO255" s="917" t="s">
        <v>47</v>
      </c>
      <c r="AP255" s="917" t="s">
        <v>48</v>
      </c>
      <c r="AQ255" s="917" t="s">
        <v>49</v>
      </c>
      <c r="AR255" s="917" t="s">
        <v>2</v>
      </c>
    </row>
    <row r="256" spans="1:44" s="58" customFormat="1" ht="72.75" customHeight="1">
      <c r="A256" s="922"/>
      <c r="B256" s="922"/>
      <c r="C256" s="922"/>
      <c r="D256" s="922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7"/>
      <c r="T256" s="917"/>
      <c r="U256" s="917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7"/>
      <c r="AK256" s="917"/>
      <c r="AL256" s="917"/>
      <c r="AM256" s="917"/>
      <c r="AN256" s="917"/>
      <c r="AO256" s="917"/>
      <c r="AP256" s="917"/>
      <c r="AQ256" s="917"/>
      <c r="AR256" s="917"/>
    </row>
    <row r="257" spans="1:44" s="69" customFormat="1" ht="20.100000000000001" customHeight="1">
      <c r="A257" s="918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19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19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19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19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19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19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0"/>
      <c r="B264" s="921" t="s">
        <v>15</v>
      </c>
      <c r="C264" s="921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22" t="e">
        <f>UPPER(#REF!)</f>
        <v>#REF!</v>
      </c>
      <c r="B1" s="722"/>
      <c r="C1" s="722"/>
      <c r="D1" s="722"/>
      <c r="E1" s="722"/>
      <c r="F1" s="722"/>
      <c r="G1" s="722"/>
      <c r="H1" s="722"/>
      <c r="I1" s="722"/>
      <c r="J1" s="5" t="s">
        <v>3</v>
      </c>
      <c r="K1" s="24">
        <v>1</v>
      </c>
    </row>
    <row r="2" spans="1:12" ht="24" customHeight="1">
      <c r="A2" s="722" t="e">
        <f>UPPER(#REF!)</f>
        <v>#REF!</v>
      </c>
      <c r="B2" s="722"/>
      <c r="C2" s="722"/>
      <c r="D2" s="722"/>
      <c r="E2" s="722"/>
      <c r="F2" s="722"/>
      <c r="G2" s="722"/>
      <c r="H2" s="722"/>
      <c r="I2" s="722"/>
    </row>
    <row r="3" spans="1:12" ht="32.25" customHeight="1">
      <c r="A3" s="943" t="e">
        <f>"Tư Vấn Giám Sát: "&amp;#REF!</f>
        <v>#REF!</v>
      </c>
      <c r="B3" s="943"/>
      <c r="C3" s="943"/>
      <c r="D3" s="943"/>
      <c r="E3" s="943"/>
      <c r="F3" s="943"/>
      <c r="G3" s="943"/>
      <c r="H3" s="943"/>
      <c r="I3" s="943"/>
    </row>
    <row r="4" spans="1:12" ht="33.75" customHeight="1" thickBot="1">
      <c r="A4" s="943" t="e">
        <f>"Nhà thầu: "&amp;#REF!</f>
        <v>#REF!</v>
      </c>
      <c r="B4" s="943"/>
      <c r="C4" s="943"/>
      <c r="D4" s="943"/>
      <c r="E4" s="943"/>
      <c r="F4" s="943"/>
      <c r="G4" s="943"/>
      <c r="H4" s="943"/>
      <c r="I4" s="943"/>
    </row>
    <row r="5" spans="1:12" ht="24.75" customHeight="1" thickTop="1">
      <c r="A5" s="944" t="s">
        <v>11</v>
      </c>
      <c r="B5" s="944"/>
      <c r="C5" s="944"/>
      <c r="D5" s="944"/>
      <c r="E5" s="944"/>
      <c r="F5" s="944"/>
      <c r="G5" s="944"/>
      <c r="H5" s="944"/>
      <c r="I5" s="944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5" t="s">
        <v>12</v>
      </c>
      <c r="C10" s="945"/>
      <c r="D10" s="945"/>
      <c r="E10" s="28" t="s">
        <v>13</v>
      </c>
      <c r="F10" s="945" t="s">
        <v>4</v>
      </c>
      <c r="G10" s="945"/>
      <c r="H10" s="945" t="s">
        <v>2</v>
      </c>
      <c r="I10" s="945"/>
    </row>
    <row r="11" spans="1:12" ht="18" customHeight="1">
      <c r="A11" s="27">
        <f>IF(B11="","",COUNTA(B$11:$C11))</f>
        <v>1</v>
      </c>
      <c r="B11" s="937">
        <v>36</v>
      </c>
      <c r="C11" s="937"/>
      <c r="D11" s="937"/>
      <c r="E11" s="19" t="s">
        <v>14</v>
      </c>
      <c r="F11" s="938" t="str" cm="1">
        <f t="array" aca="1" ref="F11" ca="1">IFERROR(INDIRECT("KL."&amp;$B11&amp;"!A1"),"")</f>
        <v/>
      </c>
      <c r="G11" s="938"/>
      <c r="H11" s="946"/>
      <c r="I11" s="946"/>
      <c r="L11" s="20"/>
    </row>
    <row r="12" spans="1:12" ht="18" customHeight="1">
      <c r="A12" s="27">
        <f>IF(B12="","",COUNTA(B$11:$C12))</f>
        <v>2</v>
      </c>
      <c r="B12" s="937">
        <v>35</v>
      </c>
      <c r="C12" s="937"/>
      <c r="D12" s="937"/>
      <c r="E12" s="18" t="s">
        <v>14</v>
      </c>
      <c r="F12" s="938" t="str" cm="1">
        <f t="array" aca="1" ref="F12" ca="1">IFERROR(INDIRECT("KL."&amp;$B12&amp;"!A1"),"")</f>
        <v/>
      </c>
      <c r="G12" s="938"/>
      <c r="H12" s="939"/>
      <c r="I12" s="939"/>
      <c r="L12" s="20"/>
    </row>
    <row r="13" spans="1:12" ht="18" customHeight="1">
      <c r="A13" s="27">
        <v>3</v>
      </c>
      <c r="B13" s="937">
        <v>34</v>
      </c>
      <c r="C13" s="937"/>
      <c r="D13" s="937"/>
      <c r="E13" s="18" t="s">
        <v>14</v>
      </c>
      <c r="F13" s="938" t="str" cm="1">
        <f t="array" aca="1" ref="F13" ca="1">IFERROR(INDIRECT("KL."&amp;$B13&amp;"!A1"),"")</f>
        <v/>
      </c>
      <c r="G13" s="938"/>
      <c r="H13" s="939"/>
      <c r="I13" s="939"/>
      <c r="L13" s="20"/>
    </row>
    <row r="14" spans="1:12" ht="18" customHeight="1">
      <c r="A14" s="27">
        <v>4</v>
      </c>
      <c r="B14" s="937">
        <v>33</v>
      </c>
      <c r="C14" s="937"/>
      <c r="D14" s="937"/>
      <c r="E14" s="18" t="s">
        <v>14</v>
      </c>
      <c r="F14" s="938" t="str" cm="1">
        <f t="array" aca="1" ref="F14" ca="1">IFERROR(INDIRECT("KL."&amp;$B14&amp;"!A1"),"")</f>
        <v/>
      </c>
      <c r="G14" s="938"/>
      <c r="H14" s="939"/>
      <c r="I14" s="939"/>
      <c r="L14" s="20"/>
    </row>
    <row r="15" spans="1:12" ht="18" customHeight="1">
      <c r="A15" s="27">
        <f>IF(B15="","",COUNTA(B$11:$C15))</f>
        <v>5</v>
      </c>
      <c r="B15" s="937">
        <v>32</v>
      </c>
      <c r="C15" s="937"/>
      <c r="D15" s="937"/>
      <c r="E15" s="18" t="s">
        <v>14</v>
      </c>
      <c r="F15" s="938" t="str" cm="1">
        <f t="array" aca="1" ref="F15" ca="1">IFERROR(INDIRECT("KL."&amp;$B15&amp;"!A1"),"")</f>
        <v/>
      </c>
      <c r="G15" s="938"/>
      <c r="H15" s="939"/>
      <c r="I15" s="939"/>
    </row>
    <row r="16" spans="1:12" ht="18" customHeight="1">
      <c r="A16" s="27">
        <f>IF(B16="","",COUNTA(B$11:$C16))</f>
        <v>6</v>
      </c>
      <c r="B16" s="937">
        <v>31</v>
      </c>
      <c r="C16" s="937"/>
      <c r="D16" s="937"/>
      <c r="E16" s="18" t="s">
        <v>14</v>
      </c>
      <c r="F16" s="938" t="str" cm="1">
        <f t="array" aca="1" ref="F16" ca="1">IFERROR(INDIRECT("KL."&amp;$B16&amp;"!A1"),"")</f>
        <v/>
      </c>
      <c r="G16" s="938"/>
      <c r="H16" s="939"/>
      <c r="I16" s="939"/>
    </row>
    <row r="17" spans="1:9" ht="18" customHeight="1">
      <c r="A17" s="27">
        <f>IF(B17="","",COUNTA(B$11:$C17))</f>
        <v>7</v>
      </c>
      <c r="B17" s="937">
        <v>30</v>
      </c>
      <c r="C17" s="937"/>
      <c r="D17" s="937"/>
      <c r="E17" s="18" t="s">
        <v>14</v>
      </c>
      <c r="F17" s="938" t="str" cm="1">
        <f t="array" aca="1" ref="F17" ca="1">IFERROR(INDIRECT("KL."&amp;$B17&amp;"!A1"),"")</f>
        <v/>
      </c>
      <c r="G17" s="938"/>
      <c r="H17" s="939"/>
      <c r="I17" s="939"/>
    </row>
    <row r="18" spans="1:9" ht="18" customHeight="1">
      <c r="A18" s="27">
        <f>IF(B18="","",COUNTA(B$11:$C18))</f>
        <v>8</v>
      </c>
      <c r="B18" s="937">
        <v>29</v>
      </c>
      <c r="C18" s="937"/>
      <c r="D18" s="937"/>
      <c r="E18" s="18" t="s">
        <v>14</v>
      </c>
      <c r="F18" s="938" t="str" cm="1">
        <f t="array" aca="1" ref="F18" ca="1">IFERROR(INDIRECT("KL."&amp;$B18&amp;"!A1"),"")</f>
        <v/>
      </c>
      <c r="G18" s="938"/>
      <c r="H18" s="939"/>
      <c r="I18" s="939"/>
    </row>
    <row r="19" spans="1:9" ht="18" customHeight="1">
      <c r="A19" s="27">
        <f>IF(B19="","",COUNTA(B$11:$C19))</f>
        <v>9</v>
      </c>
      <c r="B19" s="937">
        <v>28</v>
      </c>
      <c r="C19" s="937"/>
      <c r="D19" s="937"/>
      <c r="E19" s="18" t="s">
        <v>14</v>
      </c>
      <c r="F19" s="938" t="str" cm="1">
        <f t="array" aca="1" ref="F19" ca="1">IFERROR(INDIRECT("KL."&amp;$B19&amp;"!A1"),"")</f>
        <v/>
      </c>
      <c r="G19" s="938"/>
      <c r="H19" s="939"/>
      <c r="I19" s="939"/>
    </row>
    <row r="20" spans="1:9" ht="18" customHeight="1">
      <c r="A20" s="27">
        <f>IF(B20="","",COUNTA(B$11:$C20))</f>
        <v>10</v>
      </c>
      <c r="B20" s="937">
        <v>27</v>
      </c>
      <c r="C20" s="937"/>
      <c r="D20" s="937"/>
      <c r="E20" s="18" t="s">
        <v>14</v>
      </c>
      <c r="F20" s="938" t="str" cm="1">
        <f t="array" aca="1" ref="F20" ca="1">IFERROR(INDIRECT("KL."&amp;$B20&amp;"!A1"),"")</f>
        <v/>
      </c>
      <c r="G20" s="938"/>
      <c r="H20" s="939"/>
      <c r="I20" s="939"/>
    </row>
    <row r="21" spans="1:9" ht="18" customHeight="1">
      <c r="A21" s="27">
        <f>IF(B21="","",COUNTA(B$11:$C21))</f>
        <v>11</v>
      </c>
      <c r="B21" s="937">
        <v>26</v>
      </c>
      <c r="C21" s="937"/>
      <c r="D21" s="937"/>
      <c r="E21" s="18" t="s">
        <v>14</v>
      </c>
      <c r="F21" s="938" t="str" cm="1">
        <f t="array" aca="1" ref="F21" ca="1">IFERROR(INDIRECT("KL."&amp;$B21&amp;"!A1"),"")</f>
        <v/>
      </c>
      <c r="G21" s="938"/>
      <c r="H21" s="939"/>
      <c r="I21" s="939"/>
    </row>
    <row r="22" spans="1:9" ht="18" customHeight="1">
      <c r="A22" s="27">
        <f>IF(B22="","",COUNTA(B$11:$C22))</f>
        <v>12</v>
      </c>
      <c r="B22" s="937">
        <v>25</v>
      </c>
      <c r="C22" s="937"/>
      <c r="D22" s="937"/>
      <c r="E22" s="18" t="s">
        <v>14</v>
      </c>
      <c r="F22" s="938" t="str" cm="1">
        <f t="array" aca="1" ref="F22" ca="1">IFERROR(INDIRECT("KL."&amp;$B22&amp;"!A1"),"")</f>
        <v/>
      </c>
      <c r="G22" s="938"/>
      <c r="H22" s="939"/>
      <c r="I22" s="939"/>
    </row>
    <row r="23" spans="1:9" ht="18" customHeight="1">
      <c r="A23" s="27">
        <f>IF(B23="","",COUNTA(B$11:$C23))</f>
        <v>13</v>
      </c>
      <c r="B23" s="937">
        <v>24</v>
      </c>
      <c r="C23" s="937"/>
      <c r="D23" s="937"/>
      <c r="E23" s="18" t="s">
        <v>14</v>
      </c>
      <c r="F23" s="938" t="str" cm="1">
        <f t="array" aca="1" ref="F23" ca="1">IFERROR(INDIRECT("KL."&amp;$B23&amp;"!A1"),"")</f>
        <v/>
      </c>
      <c r="G23" s="938"/>
      <c r="H23" s="939"/>
      <c r="I23" s="939"/>
    </row>
    <row r="24" spans="1:9" ht="18" customHeight="1">
      <c r="A24" s="27">
        <f>IF(B24="","",COUNTA(B$11:$C24))</f>
        <v>14</v>
      </c>
      <c r="B24" s="937">
        <v>23</v>
      </c>
      <c r="C24" s="937"/>
      <c r="D24" s="937"/>
      <c r="E24" s="18" t="s">
        <v>14</v>
      </c>
      <c r="F24" s="938" t="str" cm="1">
        <f t="array" aca="1" ref="F24" ca="1">IFERROR(INDIRECT("KL."&amp;$B24&amp;"!A1"),"")</f>
        <v/>
      </c>
      <c r="G24" s="938"/>
      <c r="H24" s="939"/>
      <c r="I24" s="939"/>
    </row>
    <row r="25" spans="1:9" ht="18" customHeight="1">
      <c r="A25" s="27">
        <f>IF(B25="","",COUNTA(B$11:$C25))</f>
        <v>15</v>
      </c>
      <c r="B25" s="937">
        <v>22</v>
      </c>
      <c r="C25" s="937"/>
      <c r="D25" s="937"/>
      <c r="E25" s="18" t="s">
        <v>14</v>
      </c>
      <c r="F25" s="938" t="str" cm="1">
        <f t="array" aca="1" ref="F25" ca="1">IFERROR(INDIRECT("KL."&amp;$B25&amp;"!A1"),"")</f>
        <v/>
      </c>
      <c r="G25" s="938"/>
      <c r="H25" s="939"/>
      <c r="I25" s="939"/>
    </row>
    <row r="26" spans="1:9" ht="18" customHeight="1">
      <c r="A26" s="27">
        <f>IF(B26="","",COUNTA(B$11:$C26))</f>
        <v>16</v>
      </c>
      <c r="B26" s="937">
        <v>21</v>
      </c>
      <c r="C26" s="937"/>
      <c r="D26" s="937"/>
      <c r="E26" s="18" t="s">
        <v>14</v>
      </c>
      <c r="F26" s="938" t="str" cm="1">
        <f t="array" aca="1" ref="F26" ca="1">IFERROR(INDIRECT("KL."&amp;$B26&amp;"!A1"),"")</f>
        <v/>
      </c>
      <c r="G26" s="938"/>
      <c r="H26" s="939"/>
      <c r="I26" s="939"/>
    </row>
    <row r="27" spans="1:9" ht="18" customHeight="1">
      <c r="A27" s="27">
        <f>IF(B27="","",COUNTA(B$11:$C27))</f>
        <v>17</v>
      </c>
      <c r="B27" s="937">
        <v>20</v>
      </c>
      <c r="C27" s="937"/>
      <c r="D27" s="937"/>
      <c r="E27" s="18" t="s">
        <v>14</v>
      </c>
      <c r="F27" s="938" t="str" cm="1">
        <f t="array" aca="1" ref="F27" ca="1">IFERROR(INDIRECT("KL."&amp;$B27&amp;"!A1"),"")</f>
        <v/>
      </c>
      <c r="G27" s="938"/>
      <c r="H27" s="939"/>
      <c r="I27" s="939"/>
    </row>
    <row r="28" spans="1:9" ht="18" customHeight="1">
      <c r="A28" s="27">
        <f>IF(B28="","",COUNTA(B$11:$C28))</f>
        <v>18</v>
      </c>
      <c r="B28" s="937">
        <v>19</v>
      </c>
      <c r="C28" s="937"/>
      <c r="D28" s="937"/>
      <c r="E28" s="18" t="s">
        <v>14</v>
      </c>
      <c r="F28" s="938" t="str" cm="1">
        <f t="array" aca="1" ref="F28" ca="1">IFERROR(INDIRECT("KL."&amp;$B28&amp;"!A1"),"")</f>
        <v/>
      </c>
      <c r="G28" s="938"/>
      <c r="H28" s="939"/>
      <c r="I28" s="939"/>
    </row>
    <row r="29" spans="1:9" ht="18" customHeight="1">
      <c r="A29" s="27">
        <f>IF(B29="","",COUNTA(B$11:$C29))</f>
        <v>19</v>
      </c>
      <c r="B29" s="937">
        <v>18</v>
      </c>
      <c r="C29" s="937"/>
      <c r="D29" s="937"/>
      <c r="E29" s="18" t="s">
        <v>14</v>
      </c>
      <c r="F29" s="938" t="str" cm="1">
        <f t="array" aca="1" ref="F29" ca="1">IFERROR(INDIRECT("KL."&amp;$B29&amp;"!A1"),"")</f>
        <v/>
      </c>
      <c r="G29" s="938"/>
      <c r="H29" s="939"/>
      <c r="I29" s="939"/>
    </row>
    <row r="30" spans="1:9" ht="18" customHeight="1">
      <c r="A30" s="27">
        <f>IF(B30="","",COUNTA(B$11:$C30))</f>
        <v>20</v>
      </c>
      <c r="B30" s="937">
        <v>17</v>
      </c>
      <c r="C30" s="937"/>
      <c r="D30" s="937"/>
      <c r="E30" s="18" t="s">
        <v>14</v>
      </c>
      <c r="F30" s="938" t="str" cm="1">
        <f t="array" aca="1" ref="F30" ca="1">IFERROR(INDIRECT("KL."&amp;$B30&amp;"!A1"),"")</f>
        <v/>
      </c>
      <c r="G30" s="938"/>
      <c r="H30" s="939"/>
      <c r="I30" s="939"/>
    </row>
    <row r="31" spans="1:9" ht="18" customHeight="1">
      <c r="A31" s="27">
        <f>IF(B31="","",COUNTA(B$11:$C31))</f>
        <v>21</v>
      </c>
      <c r="B31" s="937">
        <v>16</v>
      </c>
      <c r="C31" s="937"/>
      <c r="D31" s="937"/>
      <c r="E31" s="18" t="s">
        <v>14</v>
      </c>
      <c r="F31" s="938" t="str" cm="1">
        <f t="array" aca="1" ref="F31" ca="1">IFERROR(INDIRECT("KL."&amp;$B31&amp;"!A1"),"")</f>
        <v/>
      </c>
      <c r="G31" s="938"/>
      <c r="H31" s="939"/>
      <c r="I31" s="939"/>
    </row>
    <row r="32" spans="1:9" ht="18" customHeight="1">
      <c r="A32" s="27">
        <f>IF(B32="","",COUNTA(B$11:$C32))</f>
        <v>22</v>
      </c>
      <c r="B32" s="937">
        <v>15</v>
      </c>
      <c r="C32" s="937"/>
      <c r="D32" s="937"/>
      <c r="E32" s="18" t="s">
        <v>14</v>
      </c>
      <c r="F32" s="938" t="str" cm="1">
        <f t="array" aca="1" ref="F32" ca="1">IFERROR(INDIRECT("KL."&amp;$B32&amp;"!A1"),"")</f>
        <v/>
      </c>
      <c r="G32" s="938"/>
      <c r="H32" s="939"/>
      <c r="I32" s="939"/>
    </row>
    <row r="33" spans="1:9" ht="18" customHeight="1">
      <c r="A33" s="27">
        <f>IF(B33="","",COUNTA(B$11:$C33))</f>
        <v>23</v>
      </c>
      <c r="B33" s="937">
        <v>14</v>
      </c>
      <c r="C33" s="937"/>
      <c r="D33" s="937"/>
      <c r="E33" s="18" t="s">
        <v>14</v>
      </c>
      <c r="F33" s="938" t="str" cm="1">
        <f t="array" aca="1" ref="F33" ca="1">IFERROR(INDIRECT("KL."&amp;$B33&amp;"!A1"),"")</f>
        <v/>
      </c>
      <c r="G33" s="938"/>
      <c r="H33" s="939"/>
      <c r="I33" s="939"/>
    </row>
    <row r="34" spans="1:9" ht="18" customHeight="1">
      <c r="A34" s="27">
        <f>IF(B34="","",COUNTA(B$11:$C34))</f>
        <v>24</v>
      </c>
      <c r="B34" s="937">
        <v>13</v>
      </c>
      <c r="C34" s="937"/>
      <c r="D34" s="937"/>
      <c r="E34" s="18" t="s">
        <v>14</v>
      </c>
      <c r="F34" s="938" t="str" cm="1">
        <f t="array" aca="1" ref="F34" ca="1">IFERROR(INDIRECT("KL."&amp;$B34&amp;"!A1"),"")</f>
        <v/>
      </c>
      <c r="G34" s="938"/>
      <c r="H34" s="939"/>
      <c r="I34" s="939"/>
    </row>
    <row r="35" spans="1:9" ht="18" customHeight="1">
      <c r="A35" s="27">
        <f>IF(B35="","",COUNTA(B$11:$C35))</f>
        <v>25</v>
      </c>
      <c r="B35" s="937">
        <v>12</v>
      </c>
      <c r="C35" s="937"/>
      <c r="D35" s="937"/>
      <c r="E35" s="18" t="s">
        <v>14</v>
      </c>
      <c r="F35" s="938" t="str" cm="1">
        <f t="array" aca="1" ref="F35" ca="1">IFERROR(INDIRECT("KL."&amp;$B35&amp;"!A1"),"")</f>
        <v/>
      </c>
      <c r="G35" s="938"/>
      <c r="H35" s="939"/>
      <c r="I35" s="939"/>
    </row>
    <row r="36" spans="1:9" ht="18" customHeight="1">
      <c r="A36" s="27">
        <f>IF(B36="","",COUNTA(B$11:$C36))</f>
        <v>26</v>
      </c>
      <c r="B36" s="937">
        <v>11</v>
      </c>
      <c r="C36" s="937"/>
      <c r="D36" s="937"/>
      <c r="E36" s="18" t="s">
        <v>14</v>
      </c>
      <c r="F36" s="938" t="str" cm="1">
        <f t="array" aca="1" ref="F36" ca="1">IFERROR(INDIRECT("KL."&amp;$B36&amp;"!A1"),"")</f>
        <v/>
      </c>
      <c r="G36" s="938"/>
      <c r="H36" s="939"/>
      <c r="I36" s="939"/>
    </row>
    <row r="37" spans="1:9" ht="18" customHeight="1">
      <c r="A37" s="27">
        <f>IF(B37="","",COUNTA(B$11:$C37))</f>
        <v>27</v>
      </c>
      <c r="B37" s="937">
        <v>10</v>
      </c>
      <c r="C37" s="937"/>
      <c r="D37" s="937"/>
      <c r="E37" s="18" t="s">
        <v>14</v>
      </c>
      <c r="F37" s="938" t="str" cm="1">
        <f t="array" aca="1" ref="F37" ca="1">IFERROR(INDIRECT("KL."&amp;$B37&amp;"!A1"),"")</f>
        <v/>
      </c>
      <c r="G37" s="938"/>
      <c r="H37" s="939"/>
      <c r="I37" s="939"/>
    </row>
    <row r="38" spans="1:9" ht="18" customHeight="1">
      <c r="A38" s="27">
        <f>IF(B38="","",COUNTA(B$11:$C38))</f>
        <v>28</v>
      </c>
      <c r="B38" s="937">
        <v>9</v>
      </c>
      <c r="C38" s="937"/>
      <c r="D38" s="937"/>
      <c r="E38" s="18" t="s">
        <v>14</v>
      </c>
      <c r="F38" s="938" t="str" cm="1">
        <f t="array" aca="1" ref="F38" ca="1">IFERROR(INDIRECT("KL."&amp;$B38&amp;"!A1"),"")</f>
        <v/>
      </c>
      <c r="G38" s="938"/>
      <c r="H38" s="939"/>
      <c r="I38" s="939"/>
    </row>
    <row r="39" spans="1:9" ht="18" customHeight="1">
      <c r="A39" s="27">
        <f>IF(B39="","",COUNTA(B$11:$C39))</f>
        <v>29</v>
      </c>
      <c r="B39" s="937">
        <v>8</v>
      </c>
      <c r="C39" s="937"/>
      <c r="D39" s="937"/>
      <c r="E39" s="18" t="s">
        <v>14</v>
      </c>
      <c r="F39" s="938" t="str" cm="1">
        <f t="array" aca="1" ref="F39" ca="1">IFERROR(INDIRECT("KL."&amp;$B39&amp;"!A1"),"")</f>
        <v/>
      </c>
      <c r="G39" s="938"/>
      <c r="H39" s="939"/>
      <c r="I39" s="939"/>
    </row>
    <row r="40" spans="1:9" ht="18" customHeight="1">
      <c r="A40" s="27">
        <f>IF(B40="","",COUNTA(B$11:$C40))</f>
        <v>30</v>
      </c>
      <c r="B40" s="937">
        <v>7</v>
      </c>
      <c r="C40" s="937"/>
      <c r="D40" s="937"/>
      <c r="E40" s="18" t="s">
        <v>14</v>
      </c>
      <c r="F40" s="938" t="str" cm="1">
        <f t="array" aca="1" ref="F40" ca="1">IFERROR(INDIRECT("KL."&amp;$B40&amp;"!A1"),"")</f>
        <v/>
      </c>
      <c r="G40" s="938"/>
      <c r="H40" s="939"/>
      <c r="I40" s="939"/>
    </row>
    <row r="41" spans="1:9" ht="18" customHeight="1">
      <c r="A41" s="27">
        <f>IF(B41="","",COUNTA(B$11:$C41))</f>
        <v>31</v>
      </c>
      <c r="B41" s="937">
        <v>6</v>
      </c>
      <c r="C41" s="937"/>
      <c r="D41" s="937"/>
      <c r="E41" s="18" t="s">
        <v>14</v>
      </c>
      <c r="F41" s="938" t="str" cm="1">
        <f t="array" aca="1" ref="F41" ca="1">IFERROR(INDIRECT("KL."&amp;$B41&amp;"!A1"),"")</f>
        <v/>
      </c>
      <c r="G41" s="938"/>
      <c r="H41" s="939"/>
      <c r="I41" s="939"/>
    </row>
    <row r="42" spans="1:9" ht="18" customHeight="1">
      <c r="A42" s="27">
        <f>IF(B42="","",COUNTA(B$11:$C42))</f>
        <v>32</v>
      </c>
      <c r="B42" s="937">
        <v>5</v>
      </c>
      <c r="C42" s="937"/>
      <c r="D42" s="937"/>
      <c r="E42" s="18" t="s">
        <v>14</v>
      </c>
      <c r="F42" s="938" t="str" cm="1">
        <f t="array" aca="1" ref="F42" ca="1">IFERROR(INDIRECT("KL."&amp;$B42&amp;"!A1"),"")</f>
        <v/>
      </c>
      <c r="G42" s="938"/>
      <c r="H42" s="939"/>
      <c r="I42" s="939"/>
    </row>
    <row r="43" spans="1:9" ht="18" customHeight="1">
      <c r="A43" s="27">
        <f>IF(B43="","",COUNTA(B$11:$C43))</f>
        <v>33</v>
      </c>
      <c r="B43" s="937">
        <v>4</v>
      </c>
      <c r="C43" s="937"/>
      <c r="D43" s="937"/>
      <c r="E43" s="18" t="s">
        <v>14</v>
      </c>
      <c r="F43" s="938" t="str" cm="1">
        <f t="array" aca="1" ref="F43" ca="1">IFERROR(INDIRECT("KL."&amp;$B43&amp;"!A1"),"")</f>
        <v/>
      </c>
      <c r="G43" s="938"/>
      <c r="H43" s="939"/>
      <c r="I43" s="939"/>
    </row>
    <row r="44" spans="1:9" ht="18" customHeight="1">
      <c r="A44" s="27">
        <f>IF(B44="","",COUNTA(B$11:$C44))</f>
        <v>34</v>
      </c>
      <c r="B44" s="937">
        <v>3</v>
      </c>
      <c r="C44" s="937"/>
      <c r="D44" s="937"/>
      <c r="E44" s="18" t="s">
        <v>14</v>
      </c>
      <c r="F44" s="938" t="str" cm="1">
        <f t="array" aca="1" ref="F44" ca="1">IFERROR(INDIRECT("KL."&amp;$B44&amp;"!A1"),"")</f>
        <v/>
      </c>
      <c r="G44" s="938"/>
      <c r="H44" s="939"/>
      <c r="I44" s="939"/>
    </row>
    <row r="45" spans="1:9" ht="18" customHeight="1">
      <c r="A45" s="27">
        <f>IF(B45="","",COUNTA(B$11:$C45))</f>
        <v>35</v>
      </c>
      <c r="B45" s="937">
        <v>2</v>
      </c>
      <c r="C45" s="937"/>
      <c r="D45" s="937"/>
      <c r="E45" s="18" t="s">
        <v>14</v>
      </c>
      <c r="F45" s="938" t="str" cm="1">
        <f t="array" aca="1" ref="F45" ca="1">IFERROR(INDIRECT("KL."&amp;$B45&amp;"!A1"),"")</f>
        <v/>
      </c>
      <c r="G45" s="938"/>
      <c r="H45" s="939"/>
      <c r="I45" s="939"/>
    </row>
    <row r="46" spans="1:9" ht="18" customHeight="1">
      <c r="A46" s="27">
        <f>IF(B46="","",COUNTA(B$11:$C46))</f>
        <v>36</v>
      </c>
      <c r="B46" s="937">
        <v>1</v>
      </c>
      <c r="C46" s="937"/>
      <c r="D46" s="937"/>
      <c r="E46" s="18" t="s">
        <v>14</v>
      </c>
      <c r="F46" s="938" t="str" cm="1">
        <f t="array" aca="1" ref="F46" ca="1">IFERROR(INDIRECT("KL."&amp;$B46&amp;"!A1"),"")</f>
        <v/>
      </c>
      <c r="G46" s="938"/>
      <c r="H46" s="939"/>
      <c r="I46" s="939"/>
    </row>
    <row r="47" spans="1:9" ht="3.75" customHeight="1">
      <c r="A47" s="947" t="str">
        <f>IF(B47="","",COUNTA(B$11:$C47))</f>
        <v/>
      </c>
      <c r="B47" s="948"/>
      <c r="C47" s="948"/>
      <c r="D47" s="948"/>
      <c r="E47" s="948"/>
      <c r="F47" s="948"/>
      <c r="G47" s="948"/>
      <c r="H47" s="948"/>
      <c r="I47" s="949"/>
    </row>
    <row r="48" spans="1:9" s="21" customFormat="1" ht="18" customHeight="1">
      <c r="A48" s="940" t="s">
        <v>15</v>
      </c>
      <c r="B48" s="940"/>
      <c r="C48" s="940"/>
      <c r="D48" s="940"/>
      <c r="E48" s="29" t="s">
        <v>14</v>
      </c>
      <c r="F48" s="941">
        <f ca="1">SUM(F11:G47)</f>
        <v>0</v>
      </c>
      <c r="G48" s="941"/>
      <c r="H48" s="942"/>
      <c r="I48" s="942"/>
    </row>
    <row r="49" spans="1:9" ht="15.6">
      <c r="A49" s="927" t="s">
        <v>9</v>
      </c>
      <c r="B49" s="927"/>
      <c r="C49" s="927"/>
      <c r="D49" s="927"/>
      <c r="E49" s="927"/>
      <c r="F49" s="927" t="s">
        <v>8</v>
      </c>
      <c r="G49" s="927"/>
      <c r="H49" s="927"/>
      <c r="I49" s="927"/>
    </row>
    <row r="50" spans="1:9" ht="15.75" customHeight="1">
      <c r="A50" s="928"/>
      <c r="B50" s="929"/>
      <c r="C50" s="929"/>
      <c r="D50" s="929"/>
      <c r="E50" s="930"/>
      <c r="F50" s="928"/>
      <c r="G50" s="929"/>
      <c r="H50" s="929"/>
      <c r="I50" s="930"/>
    </row>
    <row r="51" spans="1:9" ht="15" customHeight="1">
      <c r="A51" s="931"/>
      <c r="B51" s="932"/>
      <c r="C51" s="932"/>
      <c r="D51" s="932"/>
      <c r="E51" s="933"/>
      <c r="F51" s="931"/>
      <c r="G51" s="932"/>
      <c r="H51" s="932"/>
      <c r="I51" s="933"/>
    </row>
    <row r="52" spans="1:9" ht="15" customHeight="1">
      <c r="A52" s="931"/>
      <c r="B52" s="932"/>
      <c r="C52" s="932"/>
      <c r="D52" s="932"/>
      <c r="E52" s="933"/>
      <c r="F52" s="931"/>
      <c r="G52" s="932"/>
      <c r="H52" s="932"/>
      <c r="I52" s="933"/>
    </row>
    <row r="53" spans="1:9" ht="15" customHeight="1">
      <c r="A53" s="931"/>
      <c r="B53" s="932"/>
      <c r="C53" s="932"/>
      <c r="D53" s="932"/>
      <c r="E53" s="933"/>
      <c r="F53" s="931"/>
      <c r="G53" s="932"/>
      <c r="H53" s="932"/>
      <c r="I53" s="933"/>
    </row>
    <row r="54" spans="1:9" ht="15" customHeight="1">
      <c r="A54" s="931"/>
      <c r="B54" s="932"/>
      <c r="C54" s="932"/>
      <c r="D54" s="932"/>
      <c r="E54" s="933"/>
      <c r="F54" s="931"/>
      <c r="G54" s="932"/>
      <c r="H54" s="932"/>
      <c r="I54" s="933"/>
    </row>
    <row r="55" spans="1:9" ht="15.6">
      <c r="A55" s="934" t="e">
        <f>VLOOKUP($K$1,#REF!,17,0)</f>
        <v>#REF!</v>
      </c>
      <c r="B55" s="935"/>
      <c r="C55" s="935"/>
      <c r="D55" s="935"/>
      <c r="E55" s="936"/>
      <c r="F55" s="934" t="e">
        <f>VLOOKUP($K$1,#REF!,15,0)</f>
        <v>#REF!</v>
      </c>
      <c r="G55" s="935"/>
      <c r="H55" s="935"/>
      <c r="I55" s="936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31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64" t="e">
        <f>UPPER(#REF!)</f>
        <v>#REF!</v>
      </c>
      <c r="B1" s="964"/>
      <c r="C1" s="964"/>
      <c r="D1" s="964"/>
      <c r="E1" s="964"/>
      <c r="F1" s="964"/>
      <c r="G1" s="964"/>
      <c r="H1" s="964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5" t="e">
        <f>UPPER(#REF!)</f>
        <v>#REF!</v>
      </c>
      <c r="B2" s="965"/>
      <c r="C2" s="965"/>
      <c r="D2" s="965"/>
      <c r="E2" s="965"/>
      <c r="F2" s="965"/>
      <c r="G2" s="965"/>
      <c r="H2" s="965"/>
    </row>
    <row r="3" spans="1:10" ht="19.5" customHeight="1">
      <c r="A3" s="966" t="e">
        <f>"Chủ đầu tư: "&amp;#REF!</f>
        <v>#REF!</v>
      </c>
      <c r="B3" s="966"/>
      <c r="C3" s="966"/>
      <c r="D3" s="966"/>
      <c r="E3" s="966"/>
      <c r="F3" s="966"/>
      <c r="G3" s="966"/>
      <c r="H3" s="966"/>
    </row>
    <row r="4" spans="1:10" ht="29.25" customHeight="1">
      <c r="A4" s="967" t="e">
        <f>"Tư Vấn Giám Sát: "&amp;#REF!</f>
        <v>#REF!</v>
      </c>
      <c r="B4" s="967"/>
      <c r="C4" s="967"/>
      <c r="D4" s="967"/>
      <c r="E4" s="967"/>
      <c r="F4" s="967"/>
      <c r="G4" s="967"/>
      <c r="H4" s="967"/>
    </row>
    <row r="5" spans="1:10" ht="30" customHeight="1">
      <c r="A5" s="967" t="e">
        <f>"Nhà thầu: "&amp;#REF!</f>
        <v>#REF!</v>
      </c>
      <c r="B5" s="967"/>
      <c r="C5" s="967"/>
      <c r="D5" s="967"/>
      <c r="E5" s="967"/>
      <c r="F5" s="967"/>
      <c r="G5" s="967"/>
      <c r="H5" s="967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7" t="s">
        <v>22</v>
      </c>
      <c r="B7" s="957"/>
      <c r="C7" s="957"/>
      <c r="D7" s="957"/>
      <c r="E7" s="957"/>
      <c r="F7" s="957"/>
      <c r="G7" s="957"/>
      <c r="H7" s="957"/>
    </row>
    <row r="8" spans="1:10" ht="18.75" customHeight="1">
      <c r="A8" s="958" t="s">
        <v>18</v>
      </c>
      <c r="B8" s="958"/>
      <c r="C8" s="959" t="e">
        <f ca="1">+G16</f>
        <v>#REF!</v>
      </c>
      <c r="D8" s="959"/>
      <c r="E8" s="959"/>
      <c r="F8" s="37" t="s">
        <v>23</v>
      </c>
      <c r="G8" s="960">
        <v>6996</v>
      </c>
      <c r="H8" s="960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1" t="s">
        <v>6</v>
      </c>
      <c r="B10" s="961"/>
      <c r="C10" s="962" t="e">
        <f ca="1">VLOOKUP($J$1,#REF!,2,0)</f>
        <v>#REF!</v>
      </c>
      <c r="D10" s="962"/>
      <c r="E10" s="963"/>
      <c r="F10" s="963"/>
      <c r="G10" s="40"/>
      <c r="H10" s="41"/>
    </row>
    <row r="11" spans="1:10" ht="37.5" hidden="1" customHeight="1">
      <c r="A11" s="953"/>
      <c r="B11" s="953"/>
      <c r="C11" s="953"/>
      <c r="D11" s="953"/>
      <c r="E11" s="953"/>
      <c r="F11" s="953"/>
      <c r="G11" s="953"/>
      <c r="H11" s="953"/>
    </row>
    <row r="12" spans="1:10" ht="40.5" hidden="1" customHeight="1">
      <c r="A12" s="953"/>
      <c r="B12" s="953"/>
      <c r="C12" s="953"/>
      <c r="D12" s="953"/>
      <c r="E12" s="953"/>
      <c r="F12" s="953"/>
      <c r="G12" s="953"/>
      <c r="H12" s="953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3" t="s">
        <v>24</v>
      </c>
      <c r="C14" s="904"/>
      <c r="D14" s="904"/>
      <c r="E14" s="905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4">
        <f ca="1">+J1</f>
        <v>1</v>
      </c>
      <c r="C16" s="955"/>
      <c r="D16" s="955"/>
      <c r="E16" s="956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2" t="s">
        <v>21</v>
      </c>
      <c r="B30" s="952"/>
      <c r="C30" s="952"/>
      <c r="D30" s="952"/>
      <c r="E30" s="952" t="s">
        <v>8</v>
      </c>
      <c r="F30" s="952"/>
      <c r="G30" s="952"/>
      <c r="H30" s="952"/>
    </row>
    <row r="31" spans="1:8" ht="21" customHeight="1">
      <c r="A31" s="950"/>
      <c r="B31" s="950"/>
      <c r="C31" s="950"/>
      <c r="D31" s="950"/>
      <c r="E31" s="950"/>
      <c r="F31" s="950"/>
      <c r="G31" s="950"/>
      <c r="H31" s="950"/>
    </row>
    <row r="32" spans="1:8">
      <c r="A32" s="950"/>
      <c r="B32" s="950"/>
      <c r="C32" s="950"/>
      <c r="D32" s="950"/>
      <c r="E32" s="950"/>
      <c r="F32" s="950"/>
      <c r="G32" s="950"/>
      <c r="H32" s="950"/>
    </row>
    <row r="33" spans="1:8" ht="21" customHeight="1">
      <c r="A33" s="950"/>
      <c r="B33" s="950"/>
      <c r="C33" s="950"/>
      <c r="D33" s="950"/>
      <c r="E33" s="950"/>
      <c r="F33" s="950"/>
      <c r="G33" s="950"/>
      <c r="H33" s="950"/>
    </row>
    <row r="34" spans="1:8" ht="21" customHeight="1">
      <c r="A34" s="950"/>
      <c r="B34" s="950"/>
      <c r="C34" s="950"/>
      <c r="D34" s="950"/>
      <c r="E34" s="950"/>
      <c r="F34" s="950"/>
      <c r="G34" s="950"/>
      <c r="H34" s="950"/>
    </row>
    <row r="35" spans="1:8" ht="20.25" customHeight="1">
      <c r="A35" s="950"/>
      <c r="B35" s="950"/>
      <c r="C35" s="950"/>
      <c r="D35" s="950"/>
      <c r="E35" s="950"/>
      <c r="F35" s="950"/>
      <c r="G35" s="950"/>
      <c r="H35" s="950"/>
    </row>
    <row r="36" spans="1:8" ht="23.25" customHeight="1">
      <c r="A36" s="951" t="e">
        <f ca="1">VLOOKUP($J$1,#REF!,18,0)</f>
        <v>#REF!</v>
      </c>
      <c r="B36" s="951"/>
      <c r="C36" s="951"/>
      <c r="D36" s="951"/>
      <c r="E36" s="950" t="e">
        <f ca="1">VLOOKUP($J$1,#REF!,16,0)</f>
        <v>#REF!</v>
      </c>
      <c r="F36" s="950"/>
      <c r="G36" s="950"/>
      <c r="H36" s="950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2026-04-24T01:56:40Z</dcterms:modified>
</cp:coreProperties>
</file>