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D:\ppl\document_local\4.Designs\Table\"/>
    </mc:Choice>
  </mc:AlternateContent>
  <xr:revisionPtr revIDLastSave="0" documentId="13_ncr:1_{F2F919EB-753B-424B-8DAF-D2FFAC73B5E4}" xr6:coauthVersionLast="47" xr6:coauthVersionMax="47" xr10:uidLastSave="{00000000-0000-0000-0000-000000000000}"/>
  <bookViews>
    <workbookView xWindow="-108" yWindow="-108" windowWidth="23256" windowHeight="12576" tabRatio="702" firstSheet="3" activeTab="6" xr2:uid="{00000000-000D-0000-FFFF-FFFF00000000}"/>
  </bookViews>
  <sheets>
    <sheet name="INDEX" sheetId="18" r:id="rId1"/>
    <sheet name="Maping" sheetId="246" r:id="rId2"/>
    <sheet name="EFO_" sheetId="284" r:id="rId3"/>
    <sheet name="EFO_CUSTOMER_INFO" sheetId="291" r:id="rId4"/>
    <sheet name="EFO_CUSTOMER_CLAUSE_PAYMENT" sheetId="292" r:id="rId5"/>
    <sheet name="EFO_CUSTOMER_RELATED_PERSON" sheetId="293" r:id="rId6"/>
    <sheet name="EFO_ACCOUNT_RELATED_PERSON" sheetId="294" r:id="rId7"/>
  </sheets>
  <externalReferences>
    <externalReference r:id="rId8"/>
    <externalReference r:id="rId9"/>
  </externalReferences>
  <definedNames>
    <definedName name="__242324">[1]INDEX!#REF!</definedName>
    <definedName name="_xlnm._FilterDatabase" localSheetId="0" hidden="1">INDEX!$A$3:$C$4</definedName>
    <definedName name="A">[1]INDEX!#REF!</definedName>
    <definedName name="aa">[1]INDEX!#REF!</definedName>
    <definedName name="AAA">[1]INDEX!#REF!</definedName>
    <definedName name="AAAA">[1]INDEX!#REF!</definedName>
    <definedName name="AAAAA">[1]INDEX!#REF!</definedName>
    <definedName name="AAAAAA">[1]INDEX!#REF!</definedName>
    <definedName name="AAAAAAA">[1]INDEX!#REF!</definedName>
    <definedName name="AAAAAAAAA">[1]INDEX!#REF!</definedName>
    <definedName name="AAAAAAAAAAA">[1]INDEX!#REF!</definedName>
    <definedName name="AAAAAAAAAAAA">[1]INDEX!#REF!</definedName>
    <definedName name="AAAAAAAAAAAAAAA">[1]INDEX!#REF!</definedName>
    <definedName name="AAAAAAAAAAAAAAAAAA">[1]INDEX!#REF!</definedName>
    <definedName name="aaaaaaaaaaaaaaaaaaaaaw12312312312312312">[1]INDEX!#REF!</definedName>
    <definedName name="AAAAAAAAAAS">[1]INDEX!#REF!</definedName>
    <definedName name="AAAAAAASD">[1]INDEX!#REF!</definedName>
    <definedName name="AASDASD">[1]INDEX!#REF!</definedName>
    <definedName name="ÁĐÁ">[1]INDEX!#REF!</definedName>
    <definedName name="ÁĐASA">[1]INDEX!#REF!</definedName>
    <definedName name="ÁĐASAD">[1]INDEX!#REF!</definedName>
    <definedName name="ÁĐASAĐASADSA">[1]INDEX!#REF!</definedName>
    <definedName name="ÁDSADSADSA">[1]INDEX!#REF!</definedName>
    <definedName name="ÁDSADSADSAD">[1]INDEX!#REF!</definedName>
    <definedName name="ẤDSADSĐÁ">[1]INDEX!#REF!</definedName>
    <definedName name="ASDASD">[1]INDEX!#REF!</definedName>
    <definedName name="ASDASDSAD">[1]INDEX!#REF!</definedName>
    <definedName name="ASDASDSADSAD">[1]INDEX!#REF!</definedName>
    <definedName name="asdfasdfasdfasdfasdf">[1]INDEX!#REF!</definedName>
    <definedName name="ASDSAD">[1]INDEX!#REF!</definedName>
    <definedName name="ASDSADSA">[1]INDEX!#REF!</definedName>
    <definedName name="ASDSADSAD">[1]INDEX!#REF!</definedName>
    <definedName name="ASDSADSADSADSA">[1]INDEX!#REF!</definedName>
    <definedName name="B">[1]INDEX!#REF!</definedName>
    <definedName name="CONSTANT_DISPLAY">[1]INDEX!#REF!</definedName>
    <definedName name="D">[1]INDEX!#REF!</definedName>
    <definedName name="ĐASADSAD">[1]INDEX!#REF!</definedName>
    <definedName name="dfs">[1]INDEX!#REF!</definedName>
    <definedName name="DSADSA">[1]INDEX!#REF!</definedName>
    <definedName name="E">[1]INDEX!#REF!</definedName>
    <definedName name="F">[1]INDEX!#REF!</definedName>
    <definedName name="G">[1]INDEX!#REF!</definedName>
    <definedName name="H">[1]INDEX!#REF!</definedName>
    <definedName name="I">[1]INDEX!#REF!</definedName>
    <definedName name="JCA_API_REFRESH_TOKEN">[1]INDEX!#REF!</definedName>
    <definedName name="JCA_ATTACHED_FILE">[1]INDEX!#REF!</definedName>
    <definedName name="JCA_ATTACHFILE">[1]INDEX!#REF!</definedName>
    <definedName name="JCA_COMMENT">[1]INDEX!#REF!</definedName>
    <definedName name="JCA_COMMENT_">[1]INDEX!#REF!</definedName>
    <definedName name="JCA_CONSTANT_DISPLAY">[1]INDEX!#REF!</definedName>
    <definedName name="JCA_CONSTANT_DISPLAY_LANGUAGE">[1]INDEX!#REF!</definedName>
    <definedName name="JCA_CONSTANT_DISPLAY2">[1]INDEX!#REF!</definedName>
    <definedName name="JCA_CONSTANT_DISPLAY3">[1]INDEX!#REF!</definedName>
    <definedName name="JCA_LIST_TABLE_SYN_DATA">[1]INDEX!#REF!</definedName>
    <definedName name="JCA_M_ACCOUNT_PASSWORD">[1]INDEX!#REF!</definedName>
    <definedName name="JCA_M_ACCOUNT_TEAM">[1]INDEX!#REF!</definedName>
    <definedName name="K">[1]INDEX!#REF!</definedName>
    <definedName name="L">[1]INDEX!#REF!</definedName>
    <definedName name="M">[1]INDEX!#REF!</definedName>
    <definedName name="N">[1]INDEX!#REF!</definedName>
    <definedName name="P">[1]INDEX!#REF!</definedName>
    <definedName name="P2P_PURCHASE_REQUISITION" localSheetId="1">[1]INDEX!#REF!</definedName>
    <definedName name="P2P_PURCHASE_REQUISITION">INDEX!#REF!</definedName>
    <definedName name="ƯDF">[1]INDEX!#REF!</definedName>
  </definedNames>
  <calcPr calcId="191029"/>
</workbook>
</file>

<file path=xl/calcChain.xml><?xml version="1.0" encoding="utf-8"?>
<calcChain xmlns="http://schemas.openxmlformats.org/spreadsheetml/2006/main">
  <c r="U10" i="294" l="1"/>
  <c r="T18" i="294"/>
  <c r="U17" i="294"/>
  <c r="U16" i="294"/>
  <c r="U15" i="294"/>
  <c r="U14" i="294"/>
  <c r="U13" i="294"/>
  <c r="U12" i="294"/>
  <c r="U11" i="294"/>
  <c r="U9" i="294"/>
  <c r="U8" i="294"/>
  <c r="U7" i="294"/>
  <c r="U6" i="294"/>
  <c r="T5" i="294"/>
  <c r="F3" i="294"/>
  <c r="T4" i="294" s="1"/>
  <c r="T19" i="293"/>
  <c r="U18" i="293"/>
  <c r="U17" i="293"/>
  <c r="U16" i="293"/>
  <c r="U15" i="293"/>
  <c r="U14" i="293"/>
  <c r="U13" i="293"/>
  <c r="U12" i="293"/>
  <c r="U11" i="293"/>
  <c r="U9" i="293"/>
  <c r="U8" i="293"/>
  <c r="U7" i="293"/>
  <c r="U6" i="293"/>
  <c r="T5" i="293"/>
  <c r="F3" i="293"/>
  <c r="T4" i="293" s="1"/>
  <c r="T18" i="292"/>
  <c r="U17" i="292"/>
  <c r="U16" i="292"/>
  <c r="U15" i="292"/>
  <c r="U14" i="292"/>
  <c r="U13" i="292"/>
  <c r="U12" i="292"/>
  <c r="U11" i="292"/>
  <c r="U10" i="292"/>
  <c r="U9" i="292"/>
  <c r="U8" i="292"/>
  <c r="U7" i="292"/>
  <c r="U6" i="292"/>
  <c r="T5" i="292"/>
  <c r="F3" i="292"/>
  <c r="T4" i="292" s="1"/>
  <c r="U7" i="291"/>
  <c r="U8" i="291"/>
  <c r="U9" i="291"/>
  <c r="U10" i="291"/>
  <c r="U14" i="291"/>
  <c r="U11" i="291"/>
  <c r="U12" i="291"/>
  <c r="U13" i="291"/>
  <c r="U15" i="291"/>
  <c r="U16" i="291"/>
  <c r="T30" i="291"/>
  <c r="U29" i="291"/>
  <c r="U28" i="291"/>
  <c r="U27" i="291"/>
  <c r="U26" i="291"/>
  <c r="U25" i="291"/>
  <c r="U24" i="291"/>
  <c r="U23" i="291"/>
  <c r="U22" i="291"/>
  <c r="U21" i="291"/>
  <c r="U20" i="291"/>
  <c r="U19" i="291"/>
  <c r="U18" i="291"/>
  <c r="U17" i="291"/>
  <c r="U6" i="291"/>
  <c r="T5" i="291"/>
  <c r="F3" i="291"/>
  <c r="T4" i="291" s="1"/>
  <c r="U18" i="284" l="1"/>
  <c r="U19" i="284"/>
  <c r="F3" i="284" l="1"/>
  <c r="T4" i="284" s="1"/>
  <c r="U15" i="284"/>
  <c r="U21" i="284"/>
  <c r="U22" i="284"/>
  <c r="U25" i="284"/>
  <c r="U12" i="284"/>
  <c r="U13" i="284"/>
  <c r="U14" i="284"/>
  <c r="U16" i="284"/>
  <c r="U17" i="284"/>
  <c r="U20" i="284"/>
  <c r="U23" i="284"/>
  <c r="U24" i="284"/>
  <c r="T26" i="284"/>
  <c r="U6" i="284"/>
  <c r="T5" i="284"/>
</calcChain>
</file>

<file path=xl/sharedStrings.xml><?xml version="1.0" encoding="utf-8"?>
<sst xmlns="http://schemas.openxmlformats.org/spreadsheetml/2006/main" count="818" uniqueCount="167">
  <si>
    <t>NO</t>
  </si>
  <si>
    <t>TABLE NAME</t>
  </si>
  <si>
    <t>DESCRIPTION</t>
  </si>
  <si>
    <t>HOME</t>
  </si>
  <si>
    <t>Column Name</t>
  </si>
  <si>
    <t>No</t>
  </si>
  <si>
    <t>Description</t>
  </si>
  <si>
    <t>Nullable</t>
  </si>
  <si>
    <t>Length</t>
  </si>
  <si>
    <t>N</t>
  </si>
  <si>
    <t>NUMBER</t>
  </si>
  <si>
    <t>NVARCHAR2</t>
  </si>
  <si>
    <t>VARCHAR</t>
  </si>
  <si>
    <t>DATE</t>
  </si>
  <si>
    <t>CHAR</t>
  </si>
  <si>
    <t>CREATED_DATE</t>
  </si>
  <si>
    <t>IMAGE</t>
  </si>
  <si>
    <t>VARCHAR2</t>
  </si>
  <si>
    <t>NCLOB</t>
  </si>
  <si>
    <t>TIMESTAMP</t>
  </si>
  <si>
    <t>DATETIME</t>
  </si>
  <si>
    <t>NVARCHAR</t>
  </si>
  <si>
    <t>Data Type</t>
  </si>
  <si>
    <t>DECIMAL</t>
  </si>
  <si>
    <t>Y</t>
  </si>
  <si>
    <t>NCHAR</t>
  </si>
  <si>
    <t>BLOB</t>
  </si>
  <si>
    <t>DATA TYPE ORACLE</t>
  </si>
  <si>
    <t>DATA TYPE MSSQL</t>
  </si>
  <si>
    <t>DATETIME2</t>
  </si>
  <si>
    <t>CLOB</t>
  </si>
  <si>
    <t>VARBINARY</t>
  </si>
  <si>
    <t>LONG</t>
  </si>
  <si>
    <t>BFILE</t>
  </si>
  <si>
    <t>RAW</t>
  </si>
  <si>
    <t>LONG RAW</t>
  </si>
  <si>
    <t>REAL</t>
  </si>
  <si>
    <t>Data Type Mapping for Oracle Publishers</t>
  </si>
  <si>
    <t>Oracle data type</t>
  </si>
  <si>
    <t>SQL Server data type</t>
  </si>
  <si>
    <t>VARBINARY(MAX)</t>
  </si>
  <si>
    <t>CHAR([1-2000])</t>
  </si>
  <si>
    <t>VARCHAR(MAX)</t>
  </si>
  <si>
    <t>FLOAT</t>
  </si>
  <si>
    <t>FLOAT([1-53])</t>
  </si>
  <si>
    <t>FLOAT([54-126])</t>
  </si>
  <si>
    <t>INT</t>
  </si>
  <si>
    <t>NUMERIC(38)</t>
  </si>
  <si>
    <t>INTERVAL</t>
  </si>
  <si>
    <t>NCHAR([1-1000])</t>
  </si>
  <si>
    <t>NVARCHAR(MAX)</t>
  </si>
  <si>
    <t>NUMBER([1-38])</t>
  </si>
  <si>
    <t>DECIMAL([1-38])</t>
  </si>
  <si>
    <t>NUMBER([0-38],[1-38])</t>
  </si>
  <si>
    <t>DECIMAL([0-38],[1-38])</t>
  </si>
  <si>
    <t>NVARCHAR2([1-2000])</t>
  </si>
  <si>
    <t>NVARCHAR([1-2000])</t>
  </si>
  <si>
    <t>RAW([1-2000])</t>
  </si>
  <si>
    <t>VARBINARY([1-2000])</t>
  </si>
  <si>
    <t>ROWID</t>
  </si>
  <si>
    <t>CHAR(18)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</si>
  <si>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</si>
  <si>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</si>
  <si>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</si>
  <si>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</si>
  <si>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</si>
  <si>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</si>
  <si>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</si>
  <si>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</si>
  <si>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</si>
  <si>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</si>
  <si>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 xml:space="preserve">Sequence name </t>
  </si>
  <si>
    <t>Start with</t>
  </si>
  <si>
    <t>Oracle Type</t>
  </si>
  <si>
    <t>MSSQL Type</t>
  </si>
  <si>
    <t>Please Insert above</t>
  </si>
  <si>
    <t>CREATED_ID</t>
  </si>
  <si>
    <t>PK</t>
  </si>
  <si>
    <t>Index</t>
  </si>
  <si>
    <t>Default</t>
  </si>
  <si>
    <t>DATA TYPE PostgreSQL</t>
  </si>
  <si>
    <t>NUMERIC</t>
  </si>
  <si>
    <t>BYTEA</t>
  </si>
  <si>
    <t>PostgreSQL data type</t>
  </si>
  <si>
    <t>TEXT</t>
  </si>
  <si>
    <t>TIMESTAMP(3)</t>
  </si>
  <si>
    <t>DOUBLE PRECISION</t>
  </si>
  <si>
    <t>CHAR([1-1000])</t>
  </si>
  <si>
    <t>NUMERIC([1-38])</t>
  </si>
  <si>
    <t>NUMERIC([0-38],[1-38])</t>
  </si>
  <si>
    <t>VARCHAR([1-2000])</t>
  </si>
  <si>
    <t>PostgreSQL Type</t>
  </si>
  <si>
    <t>PostgreSQL</t>
  </si>
  <si>
    <t>ID</t>
  </si>
  <si>
    <t>UPDATED_DATE</t>
  </si>
  <si>
    <t>UPDATED_ID</t>
  </si>
  <si>
    <t>DELETED_ID</t>
  </si>
  <si>
    <t>DELETED_DATE</t>
  </si>
  <si>
    <t>20,0</t>
  </si>
  <si>
    <t>255</t>
  </si>
  <si>
    <t>EFO_SERVICE_CATEGORY</t>
  </si>
  <si>
    <t>EFO_SERVICE</t>
  </si>
  <si>
    <t>EFO_BUCKET</t>
  </si>
  <si>
    <t>EFO_STATUS_MASTER</t>
  </si>
  <si>
    <t>EFO_ROLE_FOR_BUCKET</t>
  </si>
  <si>
    <t>EFO_ROLE_FOR_BUCKET_STATUS</t>
  </si>
  <si>
    <t>EFO_ROLE_FOR_SERVICE</t>
  </si>
  <si>
    <t>EFO_BUCKET_STATUS_MAPPING</t>
  </si>
  <si>
    <t>EFO_SERVICE_BUCKET_MAPPING</t>
  </si>
  <si>
    <t>1</t>
  </si>
  <si>
    <t>EFO_DOC_FW_STATUS</t>
  </si>
  <si>
    <t>EFO_HI_DOC_FW_STATUS</t>
  </si>
  <si>
    <t>EFO_DOC_FW_BUCKET_CONFIG</t>
  </si>
  <si>
    <t>EFO_CONFIG_FUNCTION</t>
  </si>
  <si>
    <t>20</t>
  </si>
  <si>
    <t>6</t>
  </si>
  <si>
    <t>7</t>
  </si>
  <si>
    <t>ID of account</t>
  </si>
  <si>
    <t>EFO_BUTTON_MASTER</t>
  </si>
  <si>
    <t>EFO_BUTTON_MASTER_LANG</t>
  </si>
  <si>
    <t>EFO_COMMENT</t>
  </si>
  <si>
    <t>Update comment date</t>
  </si>
  <si>
    <t>Id update comment</t>
  </si>
  <si>
    <t>Date create</t>
  </si>
  <si>
    <t>ID of account delete</t>
  </si>
  <si>
    <t>Date delete</t>
  </si>
  <si>
    <t>File attached name</t>
  </si>
  <si>
    <t>File attached type</t>
  </si>
  <si>
    <t>File size</t>
  </si>
  <si>
    <t>Link of file/image</t>
  </si>
  <si>
    <t>Comment id</t>
  </si>
  <si>
    <t>127</t>
  </si>
  <si>
    <t>1023</t>
  </si>
  <si>
    <t>EFO_COMMENT_ATTACH_FILE</t>
  </si>
  <si>
    <t>File path</t>
  </si>
  <si>
    <t>EFO_CUSTOMER_INFO</t>
  </si>
  <si>
    <t>CUSTOMER_CODE</t>
  </si>
  <si>
    <t>TYPE_INFO</t>
  </si>
  <si>
    <t>CUSTOMER_NAME</t>
  </si>
  <si>
    <t>CCCD</t>
  </si>
  <si>
    <t>GENDER</t>
  </si>
  <si>
    <t>DATE_OF_BIRTH</t>
  </si>
  <si>
    <t>TAX_CODE</t>
  </si>
  <si>
    <t>PHONE_NUMBER</t>
  </si>
  <si>
    <t>FAX</t>
  </si>
  <si>
    <t>EMAIL</t>
  </si>
  <si>
    <t>PERMANENT_ADDRESS</t>
  </si>
  <si>
    <t>DELIVERY_ADDRESS</t>
  </si>
  <si>
    <t>INVOICE_ADDRESS</t>
  </si>
  <si>
    <t>NOTE</t>
  </si>
  <si>
    <t>50</t>
  </si>
  <si>
    <t>100</t>
  </si>
  <si>
    <t>10</t>
  </si>
  <si>
    <t>EFO_CUSTOMER_CLAUSE_PAYMENT</t>
  </si>
  <si>
    <t>PERCENT</t>
  </si>
  <si>
    <t>NUMBER_OF_DAYS</t>
  </si>
  <si>
    <t>EVENT</t>
  </si>
  <si>
    <t>EFO_CUSTOMER_RELATED_PERSON</t>
  </si>
  <si>
    <t>FULL_NAME</t>
  </si>
  <si>
    <t>RELATIONSHIP</t>
  </si>
  <si>
    <t>ROLE</t>
  </si>
  <si>
    <t>CUSTOMER_TYPE</t>
  </si>
  <si>
    <t>COMPANY_NAME</t>
  </si>
  <si>
    <t>BUSINESS_LICENSE</t>
  </si>
  <si>
    <t>EFO_ACCOUNT_RELATED_PERSON</t>
  </si>
  <si>
    <t>ACCOUNT_ID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</si>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</sst>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71717"/>
      <name val="Segoe UI"/>
      <family val="2"/>
    </font>
    <font>
      <sz val="11"/>
      <color rgb="FF171717"/>
      <name val="Segoe UI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9" fillId="0" borderId="0">
      <alignment wrapText="1"/>
    </xf>
    <xf numFmtId="0" fontId="11" fillId="0" borderId="0"/>
    <xf numFmtId="0" fontId="13" fillId="0" borderId="0" applyNumberFormat="0" applyFill="0" applyBorder="0" applyAlignment="0" applyProtection="0">
      <alignment wrapText="1"/>
    </xf>
    <xf numFmtId="0" fontId="10" fillId="0" borderId="0"/>
    <xf numFmtId="0" fontId="5" fillId="0" borderId="0"/>
    <xf numFmtId="0" fontId="4" fillId="0" borderId="0"/>
    <xf numFmtId="0" fontId="3" fillId="0" borderId="0"/>
  </cellStyleXfs>
  <cellXfs count="52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47" fontId="8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7" fillId="0" borderId="1" xfId="0" applyFont="1" applyBorder="1" applyAlignment="1">
      <alignment vertical="center"/>
    </xf>
    <xf numFmtId="0" fontId="6" fillId="0" borderId="1" xfId="1" applyFill="1" applyBorder="1" applyAlignment="1">
      <alignment vertical="center"/>
    </xf>
    <xf numFmtId="47" fontId="7" fillId="0" borderId="1" xfId="0" applyNumberFormat="1" applyFont="1" applyBorder="1" applyAlignment="1">
      <alignment vertical="center"/>
    </xf>
    <xf numFmtId="0" fontId="19" fillId="0" borderId="0" xfId="1" applyFont="1" applyFill="1" applyBorder="1" applyAlignment="1">
      <alignment vertical="top" wrapText="1"/>
    </xf>
    <xf numFmtId="0" fontId="16" fillId="0" borderId="0" xfId="6" applyFont="1"/>
    <xf numFmtId="0" fontId="15" fillId="0" borderId="0" xfId="6" applyFont="1"/>
    <xf numFmtId="47" fontId="16" fillId="4" borderId="1" xfId="6" applyNumberFormat="1" applyFont="1" applyFill="1" applyBorder="1" applyAlignment="1">
      <alignment horizontal="center" vertical="center"/>
    </xf>
    <xf numFmtId="0" fontId="15" fillId="0" borderId="1" xfId="6" applyFont="1" applyBorder="1"/>
    <xf numFmtId="0" fontId="17" fillId="3" borderId="1" xfId="6" applyFont="1" applyFill="1" applyBorder="1" applyAlignment="1">
      <alignment horizontal="left" wrapText="1" indent="1"/>
    </xf>
    <xf numFmtId="0" fontId="18" fillId="3" borderId="1" xfId="6" applyFont="1" applyFill="1" applyBorder="1" applyAlignment="1">
      <alignment horizontal="left" vertical="top" wrapText="1" indent="1"/>
    </xf>
    <xf numFmtId="0" fontId="21" fillId="0" borderId="0" xfId="0" applyFont="1"/>
    <xf numFmtId="0" fontId="15" fillId="0" borderId="0" xfId="6" applyFont="1" applyAlignment="1">
      <alignment horizontal="left"/>
    </xf>
    <xf numFmtId="0" fontId="15" fillId="0" borderId="0" xfId="6" applyFont="1" applyAlignment="1">
      <alignment horizontal="center" vertical="center"/>
    </xf>
    <xf numFmtId="0" fontId="5" fillId="0" borderId="0" xfId="6"/>
    <xf numFmtId="0" fontId="14" fillId="0" borderId="0" xfId="6" applyFont="1" applyAlignment="1">
      <alignment horizontal="center"/>
    </xf>
    <xf numFmtId="0" fontId="14" fillId="0" borderId="0" xfId="6" applyFont="1" applyAlignment="1">
      <alignment horizontal="left"/>
    </xf>
    <xf numFmtId="0" fontId="21" fillId="0" borderId="0" xfId="6" applyFont="1"/>
    <xf numFmtId="0" fontId="15" fillId="0" borderId="0" xfId="6" applyFont="1" applyAlignment="1">
      <alignment horizontal="center"/>
    </xf>
    <xf numFmtId="0" fontId="16" fillId="2" borderId="1" xfId="6" applyFont="1" applyFill="1" applyBorder="1" applyAlignment="1">
      <alignment horizontal="center" vertical="center"/>
    </xf>
    <xf numFmtId="47" fontId="16" fillId="2" borderId="1" xfId="6" applyNumberFormat="1" applyFont="1" applyFill="1" applyBorder="1" applyAlignment="1">
      <alignment horizontal="center" vertical="center"/>
    </xf>
    <xf numFmtId="0" fontId="16" fillId="2" borderId="1" xfId="6" applyFont="1" applyFill="1" applyBorder="1" applyAlignment="1">
      <alignment horizontal="left" vertical="center"/>
    </xf>
    <xf numFmtId="0" fontId="16" fillId="4" borderId="1" xfId="6" applyFont="1" applyFill="1" applyBorder="1" applyAlignment="1">
      <alignment horizontal="center" vertical="center"/>
    </xf>
    <xf numFmtId="0" fontId="15" fillId="0" borderId="1" xfId="6" applyFont="1" applyBorder="1" applyAlignment="1">
      <alignment horizontal="left" vertical="center"/>
    </xf>
    <xf numFmtId="0" fontId="15" fillId="0" borderId="1" xfId="6" applyFont="1" applyBorder="1" applyAlignment="1">
      <alignment horizontal="center" vertical="center"/>
    </xf>
    <xf numFmtId="0" fontId="5" fillId="0" borderId="0" xfId="6" applyAlignment="1">
      <alignment horizontal="center" vertical="center"/>
    </xf>
    <xf numFmtId="0" fontId="15" fillId="0" borderId="1" xfId="6" applyFont="1" applyBorder="1" applyAlignment="1">
      <alignment vertical="center"/>
    </xf>
    <xf numFmtId="49" fontId="15" fillId="0" borderId="1" xfId="6" applyNumberFormat="1" applyFont="1" applyBorder="1" applyAlignment="1">
      <alignment horizontal="center" vertical="center"/>
    </xf>
    <xf numFmtId="49" fontId="15" fillId="0" borderId="0" xfId="6" applyNumberFormat="1" applyFont="1"/>
    <xf numFmtId="49" fontId="14" fillId="0" borderId="0" xfId="6" applyNumberFormat="1" applyFont="1" applyAlignment="1">
      <alignment horizontal="center"/>
    </xf>
    <xf numFmtId="49" fontId="15" fillId="0" borderId="0" xfId="6" applyNumberFormat="1" applyFont="1" applyAlignment="1">
      <alignment horizontal="center"/>
    </xf>
    <xf numFmtId="49" fontId="16" fillId="2" borderId="1" xfId="6" applyNumberFormat="1" applyFont="1" applyFill="1" applyBorder="1" applyAlignment="1">
      <alignment horizontal="center" vertical="center"/>
    </xf>
    <xf numFmtId="49" fontId="16" fillId="0" borderId="0" xfId="6" applyNumberFormat="1" applyFont="1"/>
    <xf numFmtId="0" fontId="15" fillId="0" borderId="1" xfId="6" applyFont="1" applyBorder="1" applyAlignment="1">
      <alignment horizontal="left" vertical="center" wrapText="1"/>
    </xf>
    <xf numFmtId="0" fontId="0" fillId="0" borderId="1" xfId="0" applyBorder="1"/>
    <xf numFmtId="0" fontId="6" fillId="0" borderId="1" xfId="1" applyBorder="1"/>
    <xf numFmtId="0" fontId="0" fillId="5" borderId="1" xfId="0" applyFill="1" applyBorder="1"/>
    <xf numFmtId="0" fontId="6" fillId="5" borderId="1" xfId="1" applyFill="1" applyBorder="1"/>
    <xf numFmtId="0" fontId="4" fillId="5" borderId="1" xfId="0" applyFont="1" applyFill="1" applyBorder="1"/>
    <xf numFmtId="0" fontId="15" fillId="0" borderId="1" xfId="8" applyFont="1" applyBorder="1"/>
    <xf numFmtId="0" fontId="15" fillId="0" borderId="1" xfId="6" quotePrefix="1" applyFont="1" applyBorder="1" applyAlignment="1">
      <alignment horizontal="left" vertical="center" wrapText="1"/>
    </xf>
    <xf numFmtId="0" fontId="3" fillId="5" borderId="1" xfId="0" applyFont="1" applyFill="1" applyBorder="1"/>
    <xf numFmtId="0" fontId="0" fillId="5" borderId="2" xfId="0" applyFill="1" applyBorder="1"/>
    <xf numFmtId="0" fontId="6" fillId="5" borderId="0" xfId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14" fillId="0" borderId="0" xfId="6" applyFont="1" applyAlignment="1">
      <alignment horizontal="center"/>
    </xf>
    <xf numFmtId="0" fontId="16" fillId="0" borderId="1" xfId="6" applyFont="1" applyBorder="1" applyAlignment="1">
      <alignment horizontal="center"/>
    </xf>
  </cellXfs>
  <cellStyles count="9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3" xfId="3" xr:uid="{00000000-0005-0000-0000-000005000000}"/>
    <cellStyle name="Normal 4" xfId="6" xr:uid="{00000000-0005-0000-0000-000006000000}"/>
    <cellStyle name="Normal 5" xfId="7" xr:uid="{D766D637-DEA4-4B94-BD69-D5BC7E3BAEC3}"/>
    <cellStyle name="Normal 6" xfId="8" xr:uid="{7D93175D-DA7A-46CC-ABAB-C89358654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</xdr:row>
          <xdr:rowOff>175260</xdr:rowOff>
        </xdr:from>
        <xdr:to>
          <xdr:col>8</xdr:col>
          <xdr:colOff>594360</xdr:colOff>
          <xdr:row>3</xdr:row>
          <xdr:rowOff>152400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script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</xdr:colOff>
          <xdr:row>0</xdr:row>
          <xdr:rowOff>22860</xdr:rowOff>
        </xdr:from>
        <xdr:to>
          <xdr:col>2</xdr:col>
          <xdr:colOff>1676400</xdr:colOff>
          <xdr:row>1</xdr:row>
          <xdr:rowOff>99060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0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Index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1828800</xdr:colOff>
          <xdr:row>0</xdr:row>
          <xdr:rowOff>22860</xdr:rowOff>
        </xdr:from>
        <xdr:to>
          <xdr:col>2</xdr:col>
          <xdr:colOff>3451860</xdr:colOff>
          <xdr:row>1</xdr:row>
          <xdr:rowOff>91440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0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Formula &amp; Format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Projects/01.BPMHubAdm/Svn/06.Database/v4.0.0/1.Tables/1.02.DATABASE_SCHEMA_J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Maping"/>
      <sheetName val="JCA_ACCOUNT"/>
      <sheetName val="JCA_POSITION"/>
      <sheetName val="JCA_ROLE"/>
      <sheetName val="JCA_MENU"/>
      <sheetName val="JCA_MENU_LANG"/>
      <sheetName val="JCA_MENU_PATH"/>
      <sheetName val="JCA_MENU_DEFAULT"/>
      <sheetName val="JCA_MENU_DEFAULT_LANG"/>
      <sheetName val="JCA_MENU_DEFAULT_PATH"/>
      <sheetName val="JCA_ORGANIZATION"/>
      <sheetName val="JCA_ORGANIZATION_PATH"/>
      <sheetName val="JCA_ACCOUNT_ORG"/>
      <sheetName val="JCA_ROLE_FOR_TEAM"/>
      <sheetName val="JCA_ROLE_FOR_LANDING_PAGE"/>
      <sheetName val="JCA_EMAIL_TEMPLATE"/>
      <sheetName val="JCA_NOTI_TEMPLATE"/>
      <sheetName val="JCA_NOTI_TEMPLATE_LANG"/>
      <sheetName val="JCA_ROLE_FOR_ACCOUNT"/>
      <sheetName val="JCA_ROLE_FOR_POSITION"/>
      <sheetName val="JCA_ACCOUNT_TEAM"/>
      <sheetName val="JCA_APP_INBOX"/>
      <sheetName val="JCA_ACCOUNT_PASSWORD"/>
      <sheetName val="JCA_REPOSITORY"/>
      <sheetName val="JCA_GROUP_CONSTANT"/>
      <sheetName val="JCA_CONSTANT"/>
      <sheetName val="JCA_COMPANY"/>
      <sheetName val="JCA_STYLE"/>
      <sheetName val="JCA_LANGUAGE"/>
      <sheetName val="JCA_SYSTEM_SETTING_DEFAULT"/>
      <sheetName val="JCA_SYSTEM_SETTING"/>
      <sheetName val="JCA_HI_SYSTEM_SETTING"/>
      <sheetName val="JCA_ROLE_FOR_COMPANY"/>
      <sheetName val="JCA_AUTHORITY"/>
      <sheetName val="JCA_POSITION_PATH"/>
      <sheetName val="JCA_ITEM"/>
      <sheetName val="JCA_TEAM"/>
      <sheetName val="JCA_EMAIL"/>
      <sheetName val="JCA_ROLE_MANAGE"/>
      <sheetName val="JCA_SYSTEM_LOGS"/>
      <sheetName val="JCA_URL_BASE"/>
      <sheetName val="JCA_APP_INBOX_LANG"/>
      <sheetName val="JCA_RULE_SETTING"/>
      <sheetName val="JCA_RULE_EXCEPTION"/>
      <sheetName val="JCA_ACCOUNT_CA"/>
      <sheetName val="JCA_DATATABLE_CONFIG"/>
      <sheetName val="JCA_DATATABLE_CONFIG_DEFAULT"/>
      <sheetName val="JCA_USER_GUIDE"/>
      <sheetName val="JCA_MON_DATASOURCE"/>
      <sheetName val="JCA_MON_KPI"/>
      <sheetName val="JCA_MON_MEASUREMENT"/>
      <sheetName val="JCA_HANDOVER"/>
      <sheetName val="JCA_HANDOVER_DETAIL"/>
      <sheetName val="JCA_ROLE_FOR_TA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ERSONAL"/>
    </sheetNames>
    <definedNames>
      <definedName name="GenerateScriptPostgreSQL"/>
      <definedName name="UpdateAllFormulaDataType"/>
      <definedName name="UpdateIndexShee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zoomScale="110" zoomScaleNormal="110" workbookViewId="0">
      <selection activeCell="B12" sqref="B12"/>
    </sheetView>
  </sheetViews>
  <sheetFormatPr defaultColWidth="9" defaultRowHeight="14.4"/>
  <cols>
    <col min="2" max="2" width="34" customWidth="1"/>
    <col min="3" max="3" width="67.33203125" customWidth="1"/>
  </cols>
  <sheetData>
    <row r="1" spans="1:3" ht="16.5" customHeight="1">
      <c r="A1" s="3"/>
    </row>
    <row r="3" spans="1:3">
      <c r="A3" s="1" t="s">
        <v>0</v>
      </c>
      <c r="B3" s="2" t="s">
        <v>1</v>
      </c>
      <c r="C3" s="2" t="s">
        <v>2</v>
      </c>
    </row>
    <row r="4" spans="1:3">
      <c r="A4" s="4">
        <v>1</v>
      </c>
      <c r="B4" s="5" t="s">
        <v>100</v>
      </c>
      <c r="C4" s="6" t="s">
        <v>100</v>
      </c>
    </row>
    <row r="5" spans="1:3">
      <c r="A5" s="37">
        <v>2</v>
      </c>
      <c r="B5" s="38" t="s">
        <v>101</v>
      </c>
      <c r="C5" s="37" t="s">
        <v>101</v>
      </c>
    </row>
    <row r="6" spans="1:3">
      <c r="A6" s="37">
        <v>3</v>
      </c>
      <c r="B6" s="38" t="s">
        <v>102</v>
      </c>
      <c r="C6" s="37" t="s">
        <v>102</v>
      </c>
    </row>
    <row r="7" spans="1:3">
      <c r="A7" s="37">
        <v>4</v>
      </c>
      <c r="B7" s="38" t="s">
        <v>103</v>
      </c>
      <c r="C7" s="37" t="s">
        <v>103</v>
      </c>
    </row>
    <row r="8" spans="1:3">
      <c r="A8" s="37">
        <v>5</v>
      </c>
      <c r="B8" s="38" t="s">
        <v>108</v>
      </c>
      <c r="C8" s="37" t="s">
        <v>108</v>
      </c>
    </row>
    <row r="9" spans="1:3">
      <c r="A9" s="37">
        <v>6</v>
      </c>
      <c r="B9" s="38" t="s">
        <v>107</v>
      </c>
      <c r="C9" s="37" t="s">
        <v>107</v>
      </c>
    </row>
    <row r="10" spans="1:3">
      <c r="A10" s="37">
        <v>7</v>
      </c>
      <c r="B10" s="38" t="s">
        <v>106</v>
      </c>
      <c r="C10" s="37" t="s">
        <v>106</v>
      </c>
    </row>
    <row r="11" spans="1:3">
      <c r="A11" s="37">
        <v>8</v>
      </c>
      <c r="B11" s="38" t="s">
        <v>104</v>
      </c>
      <c r="C11" s="37" t="s">
        <v>104</v>
      </c>
    </row>
    <row r="12" spans="1:3">
      <c r="A12" s="37">
        <v>9</v>
      </c>
      <c r="B12" s="38" t="s">
        <v>105</v>
      </c>
      <c r="C12" s="37" t="s">
        <v>105</v>
      </c>
    </row>
    <row r="13" spans="1:3">
      <c r="A13" s="39">
        <v>10</v>
      </c>
      <c r="B13" s="40" t="s">
        <v>112</v>
      </c>
      <c r="C13" s="41" t="s">
        <v>112</v>
      </c>
    </row>
    <row r="14" spans="1:3">
      <c r="A14" s="39">
        <v>11</v>
      </c>
      <c r="B14" s="40" t="s">
        <v>110</v>
      </c>
      <c r="C14" s="41" t="s">
        <v>110</v>
      </c>
    </row>
    <row r="15" spans="1:3">
      <c r="A15" s="39">
        <v>12</v>
      </c>
      <c r="B15" s="40" t="s">
        <v>111</v>
      </c>
      <c r="C15" s="41" t="s">
        <v>111</v>
      </c>
    </row>
    <row r="16" spans="1:3">
      <c r="A16" s="39">
        <v>13</v>
      </c>
      <c r="B16" s="40" t="s">
        <v>113</v>
      </c>
      <c r="C16" s="44" t="s">
        <v>113</v>
      </c>
    </row>
    <row r="17" spans="1:3">
      <c r="A17" s="45">
        <v>14</v>
      </c>
      <c r="B17" s="46" t="s">
        <v>118</v>
      </c>
      <c r="C17" s="47" t="s">
        <v>118</v>
      </c>
    </row>
    <row r="18" spans="1:3">
      <c r="A18" s="45">
        <v>15</v>
      </c>
      <c r="B18" s="46" t="s">
        <v>119</v>
      </c>
      <c r="C18" s="48" t="s">
        <v>119</v>
      </c>
    </row>
    <row r="19" spans="1:3">
      <c r="A19" s="45">
        <v>16</v>
      </c>
      <c r="B19" s="46" t="s">
        <v>120</v>
      </c>
      <c r="C19" s="48" t="s">
        <v>120</v>
      </c>
    </row>
    <row r="20" spans="1:3">
      <c r="A20" s="45">
        <v>17</v>
      </c>
      <c r="B20" s="46" t="s">
        <v>133</v>
      </c>
      <c r="C20" s="49" t="s">
        <v>133</v>
      </c>
    </row>
  </sheetData>
  <autoFilter ref="A3:C4" xr:uid="{00000000-0009-0000-0000-000000000000}"/>
  <hyperlinks>
    <hyperlink ref="B4" location="EFO_SERVICE_CATEGORY!A1" display="EFO_SERVICE_CATEGORY" xr:uid="{182999D8-BD95-0E48-B641-2A39CDFEBA2C}"/>
    <hyperlink ref="B5" location="EFO_SERVICE!A1" display="EFO_SERVICE" xr:uid="{1A9447C0-8778-754B-AB6F-E464F39438D7}"/>
    <hyperlink ref="B6" location="EFO_BUCKET!A1" display="EFO_BUCKET" xr:uid="{9CBBDD1E-2C32-6A40-8DFB-99277DAA7934}"/>
    <hyperlink ref="B7" location="EFO_STATUS_MASTER!A1" display="EFO_STATUS_MASTER" xr:uid="{93721FBD-C341-C54E-8FB8-0F4DE0830691}"/>
    <hyperlink ref="B8" location="EFO_SERVICE_BUCKET_MAPPING!A1" display="EFO_SERVICE_BUCKET_MAPPING" xr:uid="{7CB1014B-DCC4-7B47-B03E-EFFB26C2A3CF}"/>
    <hyperlink ref="B9" location="EFO_BUCKET_STATUS_MAPPING!A1" display="EFO_BUCKET_STATUS_MAPPING" xr:uid="{03F9E3A0-6728-764D-B83B-95B46632898D}"/>
    <hyperlink ref="B10" location="EFO_ROLE_FOR_SERVICE!A1" display="EFO_ROLE_FOR_SERVICE" xr:uid="{50D394E5-D6E4-F143-B88B-C2FFD5A01225}"/>
    <hyperlink ref="B11" location="EFO_ROLE_FOR_BUCKET!A1" display="EFO_ROLE_FOR_BUCKET" xr:uid="{A5960D60-6285-E041-AF40-BC70EAC9BD6D}"/>
    <hyperlink ref="B12" location="EFO_ROLE_FOR_BUCKET_STATUS!A1" display="EFO_ROLE_FOR_BUCKET_STATUS" xr:uid="{0A3F8CDF-A2FE-E24A-A091-B60B1D30EA4C}"/>
    <hyperlink ref="B13" location="EFO_DOC_FW_BUCKET_CONFIG!A1" display="EFO_DOC_FW_BUCKET_CONFIG" xr:uid="{74E578CE-B7D5-46B5-9EC6-BDF10B8C84DE}"/>
    <hyperlink ref="B14" location="EFO_DOC_FW_STATUS!A1" display="EFO_DOC_FW_STATUS" xr:uid="{BB8DED43-075D-41C2-9160-76C168D2A309}"/>
    <hyperlink ref="B15" location="EFO_HI_DOC_FW_STATUS!A1" display="EFO_HI_DOC_FW_STATUS" xr:uid="{093ACF76-1461-427C-9167-43BF64B115B3}"/>
    <hyperlink ref="B16" location="EFO_CONFIG_FUNCTION!A1" display="EFO_CONFIG_FUNCTION" xr:uid="{6EEE6C21-D09A-49F5-AA13-F7AF479AC130}"/>
    <hyperlink ref="B17" location="EFO_BUTTON_MASTER!A1" display="EFO_BUTTON_MASTER" xr:uid="{9854100E-63C8-40AC-9A7E-13450991053D}"/>
    <hyperlink ref="B18" location="EFO_BUTTON_MASTER_LANG!A1" display="EFO_BUTTON_MASTER_LANG" xr:uid="{F369095F-5DDA-4296-B078-CA4A5A660B7F}"/>
    <hyperlink ref="B19" location="EFO_COMMENT!A1" display="EFO_BUTTON_MASTER_LANG" xr:uid="{EFEEFC65-F72D-4314-94E5-0EB1484E7C15}"/>
    <hyperlink ref="B20" location="EFO_COMMENT_ATTACH_FILE!A1" display="EFO_COMMENT_ATTACH_FILE" xr:uid="{6C8BA3EF-FC03-41F6-899B-48942F40C110}"/>
  </hyperlinks>
  <pageMargins left="0.69930555555555596" right="0.69930555555555596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5" r:id="rId4" name="Button 3">
              <controlPr defaultSize="0" print="0" autoFill="0" autoPict="0" macro="[2]!GenerateScriptPostgreSQL">
                <anchor moveWithCells="1" sizeWithCells="1">
                  <from>
                    <xdr:col>5</xdr:col>
                    <xdr:colOff>15240</xdr:colOff>
                    <xdr:row>1</xdr:row>
                    <xdr:rowOff>175260</xdr:rowOff>
                  </from>
                  <to>
                    <xdr:col>8</xdr:col>
                    <xdr:colOff>594360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5" name="Button 6">
              <controlPr defaultSize="0" print="0" autoFill="0" autoPict="0" macro="[2]!UpdateIndexSheet">
                <anchor moveWithCells="1" sizeWithCells="1">
                  <from>
                    <xdr:col>2</xdr:col>
                    <xdr:colOff>15240</xdr:colOff>
                    <xdr:row>0</xdr:row>
                    <xdr:rowOff>22860</xdr:rowOff>
                  </from>
                  <to>
                    <xdr:col>2</xdr:col>
                    <xdr:colOff>1676400</xdr:colOff>
                    <xdr:row>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6" name="Button 7">
              <controlPr defaultSize="0" print="0" autoFill="0" autoPict="0" macro="[2]!UpdateAllFormulaDataType">
                <anchor moveWithCells="1" sizeWithCells="1">
                  <from>
                    <xdr:col>2</xdr:col>
                    <xdr:colOff>1828800</xdr:colOff>
                    <xdr:row>0</xdr:row>
                    <xdr:rowOff>22860</xdr:rowOff>
                  </from>
                  <to>
                    <xdr:col>2</xdr:col>
                    <xdr:colOff>3451860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2"/>
  <sheetViews>
    <sheetView zoomScale="90" zoomScaleNormal="90" workbookViewId="0">
      <selection activeCell="J9" sqref="J9"/>
    </sheetView>
  </sheetViews>
  <sheetFormatPr defaultColWidth="9.109375" defaultRowHeight="13.8"/>
  <cols>
    <col min="1" max="1" width="9.109375" style="9"/>
    <col min="2" max="2" width="22.77734375" style="9" customWidth="1"/>
    <col min="3" max="3" width="41.77734375" style="9" customWidth="1"/>
    <col min="4" max="4" width="18" style="9" customWidth="1"/>
    <col min="5" max="5" width="21.44140625" style="9" bestFit="1" customWidth="1"/>
    <col min="6" max="6" width="22.77734375" style="9" customWidth="1"/>
    <col min="7" max="7" width="41.77734375" style="9" customWidth="1"/>
    <col min="8" max="9" width="9.109375" style="9"/>
    <col min="10" max="10" width="12.6640625" style="9" bestFit="1" customWidth="1"/>
    <col min="11" max="11" width="43.44140625" style="9" customWidth="1"/>
    <col min="12" max="16384" width="9.109375" style="9"/>
  </cols>
  <sheetData>
    <row r="1" spans="1:11">
      <c r="A1" s="8" t="s">
        <v>27</v>
      </c>
      <c r="E1" s="8" t="s">
        <v>28</v>
      </c>
      <c r="I1" s="8" t="s">
        <v>80</v>
      </c>
    </row>
    <row r="3" spans="1:11">
      <c r="A3" s="10" t="s">
        <v>5</v>
      </c>
      <c r="B3" s="10" t="s">
        <v>22</v>
      </c>
      <c r="C3" s="10" t="s">
        <v>6</v>
      </c>
      <c r="E3" s="10" t="s">
        <v>5</v>
      </c>
      <c r="F3" s="10" t="s">
        <v>22</v>
      </c>
      <c r="G3" s="10" t="s">
        <v>6</v>
      </c>
      <c r="I3" s="10" t="s">
        <v>5</v>
      </c>
      <c r="J3" s="10" t="s">
        <v>22</v>
      </c>
      <c r="K3" s="10" t="s">
        <v>6</v>
      </c>
    </row>
    <row r="4" spans="1:11">
      <c r="A4" s="11">
        <v>1</v>
      </c>
      <c r="B4" s="11" t="s">
        <v>10</v>
      </c>
      <c r="C4" s="11"/>
      <c r="E4" s="11">
        <v>1</v>
      </c>
      <c r="F4" s="11" t="s">
        <v>23</v>
      </c>
      <c r="G4" s="11"/>
      <c r="I4" s="11">
        <v>1</v>
      </c>
      <c r="J4" s="11" t="s">
        <v>81</v>
      </c>
      <c r="K4" s="11"/>
    </row>
    <row r="5" spans="1:11">
      <c r="A5" s="11">
        <v>2</v>
      </c>
      <c r="B5" s="11" t="s">
        <v>14</v>
      </c>
      <c r="C5" s="11"/>
      <c r="E5" s="11">
        <v>2</v>
      </c>
      <c r="F5" s="11" t="s">
        <v>14</v>
      </c>
      <c r="G5" s="11"/>
      <c r="I5" s="11">
        <v>2</v>
      </c>
      <c r="J5" s="11" t="s">
        <v>14</v>
      </c>
      <c r="K5" s="11"/>
    </row>
    <row r="6" spans="1:11">
      <c r="A6" s="11">
        <v>3</v>
      </c>
      <c r="B6" s="11" t="s">
        <v>25</v>
      </c>
      <c r="C6" s="11"/>
      <c r="E6" s="11">
        <v>3</v>
      </c>
      <c r="F6" s="11" t="s">
        <v>25</v>
      </c>
      <c r="G6" s="11"/>
      <c r="I6" s="11">
        <v>3</v>
      </c>
      <c r="J6" s="11" t="s">
        <v>12</v>
      </c>
      <c r="K6" s="11"/>
    </row>
    <row r="7" spans="1:11">
      <c r="A7" s="11">
        <v>4</v>
      </c>
      <c r="B7" s="11" t="s">
        <v>17</v>
      </c>
      <c r="C7" s="11"/>
      <c r="E7" s="11">
        <v>4</v>
      </c>
      <c r="F7" s="11" t="s">
        <v>12</v>
      </c>
      <c r="G7" s="11"/>
      <c r="I7" s="11">
        <v>4</v>
      </c>
      <c r="J7" s="11" t="s">
        <v>19</v>
      </c>
      <c r="K7" s="11"/>
    </row>
    <row r="8" spans="1:11">
      <c r="A8" s="11">
        <v>5</v>
      </c>
      <c r="B8" s="11" t="s">
        <v>11</v>
      </c>
      <c r="C8" s="11"/>
      <c r="E8" s="11">
        <v>5</v>
      </c>
      <c r="F8" s="11" t="s">
        <v>21</v>
      </c>
      <c r="G8" s="11"/>
      <c r="I8" s="11">
        <v>5</v>
      </c>
      <c r="J8" s="11" t="s">
        <v>82</v>
      </c>
      <c r="K8" s="11"/>
    </row>
    <row r="9" spans="1:11">
      <c r="A9" s="11">
        <v>6</v>
      </c>
      <c r="B9" s="11" t="s">
        <v>13</v>
      </c>
      <c r="C9" s="11"/>
      <c r="E9" s="11">
        <v>6</v>
      </c>
      <c r="F9" s="11" t="s">
        <v>29</v>
      </c>
      <c r="G9" s="11"/>
      <c r="I9" s="11">
        <v>6</v>
      </c>
      <c r="J9" s="11" t="s">
        <v>84</v>
      </c>
      <c r="K9" s="11"/>
    </row>
    <row r="10" spans="1:11">
      <c r="A10" s="11">
        <v>7</v>
      </c>
      <c r="B10" s="11" t="s">
        <v>30</v>
      </c>
      <c r="C10" s="11"/>
      <c r="E10" s="11">
        <v>7</v>
      </c>
      <c r="F10" s="11" t="s">
        <v>31</v>
      </c>
      <c r="G10" s="11"/>
      <c r="I10" s="11">
        <v>7</v>
      </c>
      <c r="J10" s="11"/>
      <c r="K10" s="11"/>
    </row>
    <row r="11" spans="1:11">
      <c r="A11" s="11">
        <v>8</v>
      </c>
      <c r="B11" s="11" t="s">
        <v>18</v>
      </c>
      <c r="C11" s="11"/>
      <c r="E11" s="11">
        <v>8</v>
      </c>
      <c r="F11" s="11" t="s">
        <v>16</v>
      </c>
      <c r="G11" s="11"/>
    </row>
    <row r="12" spans="1:11">
      <c r="A12" s="11">
        <v>9</v>
      </c>
      <c r="B12" s="11" t="s">
        <v>32</v>
      </c>
      <c r="C12" s="11"/>
      <c r="E12" s="11">
        <v>9</v>
      </c>
      <c r="F12" s="11"/>
      <c r="G12" s="11"/>
    </row>
    <row r="13" spans="1:11">
      <c r="A13" s="11">
        <v>10</v>
      </c>
      <c r="B13" s="11" t="s">
        <v>26</v>
      </c>
      <c r="C13" s="11"/>
    </row>
    <row r="14" spans="1:11">
      <c r="A14" s="11">
        <v>11</v>
      </c>
      <c r="B14" s="11" t="s">
        <v>33</v>
      </c>
      <c r="C14" s="11"/>
    </row>
    <row r="15" spans="1:11">
      <c r="A15" s="11">
        <v>12</v>
      </c>
      <c r="B15" s="11" t="s">
        <v>34</v>
      </c>
      <c r="C15" s="11"/>
    </row>
    <row r="16" spans="1:11">
      <c r="A16" s="11">
        <v>13</v>
      </c>
      <c r="B16" s="11" t="s">
        <v>35</v>
      </c>
      <c r="C16" s="11"/>
    </row>
    <row r="17" spans="1:4">
      <c r="A17" s="11">
        <v>14</v>
      </c>
      <c r="B17" s="11" t="s">
        <v>36</v>
      </c>
      <c r="C17" s="11"/>
    </row>
    <row r="18" spans="1:4">
      <c r="A18" s="11">
        <v>15</v>
      </c>
      <c r="B18" s="11"/>
      <c r="C18" s="11"/>
    </row>
    <row r="20" spans="1:4">
      <c r="A20" s="8" t="s">
        <v>37</v>
      </c>
    </row>
    <row r="22" spans="1:4" ht="33.6">
      <c r="A22" s="12" t="s">
        <v>5</v>
      </c>
      <c r="B22" s="12" t="s">
        <v>38</v>
      </c>
      <c r="C22" s="12" t="s">
        <v>39</v>
      </c>
      <c r="D22" s="12" t="s">
        <v>83</v>
      </c>
    </row>
    <row r="23" spans="1:4" ht="16.8">
      <c r="A23" s="11">
        <v>1</v>
      </c>
      <c r="B23" s="13" t="s">
        <v>33</v>
      </c>
      <c r="C23" s="13" t="s">
        <v>40</v>
      </c>
      <c r="D23" s="13" t="s">
        <v>82</v>
      </c>
    </row>
    <row r="24" spans="1:4" ht="16.8">
      <c r="A24" s="11">
        <v>2</v>
      </c>
      <c r="B24" s="13" t="s">
        <v>26</v>
      </c>
      <c r="C24" s="13" t="s">
        <v>40</v>
      </c>
      <c r="D24" s="13" t="s">
        <v>82</v>
      </c>
    </row>
    <row r="25" spans="1:4" ht="16.8">
      <c r="A25" s="11">
        <v>3</v>
      </c>
      <c r="B25" s="13" t="s">
        <v>41</v>
      </c>
      <c r="C25" s="13" t="s">
        <v>41</v>
      </c>
      <c r="D25" s="13" t="s">
        <v>41</v>
      </c>
    </row>
    <row r="26" spans="1:4" ht="16.8">
      <c r="A26" s="11">
        <v>4</v>
      </c>
      <c r="B26" s="13" t="s">
        <v>30</v>
      </c>
      <c r="C26" s="13" t="s">
        <v>42</v>
      </c>
      <c r="D26" s="13" t="s">
        <v>84</v>
      </c>
    </row>
    <row r="27" spans="1:4" ht="16.8">
      <c r="A27" s="11">
        <v>5</v>
      </c>
      <c r="B27" s="13" t="s">
        <v>13</v>
      </c>
      <c r="C27" s="13" t="s">
        <v>20</v>
      </c>
      <c r="D27" s="13" t="s">
        <v>85</v>
      </c>
    </row>
    <row r="28" spans="1:4" ht="33.6">
      <c r="A28" s="11">
        <v>6</v>
      </c>
      <c r="B28" s="13" t="s">
        <v>43</v>
      </c>
      <c r="C28" s="13" t="s">
        <v>43</v>
      </c>
      <c r="D28" s="13" t="s">
        <v>86</v>
      </c>
    </row>
    <row r="29" spans="1:4" ht="33.6">
      <c r="A29" s="11">
        <v>7</v>
      </c>
      <c r="B29" s="13" t="s">
        <v>44</v>
      </c>
      <c r="C29" s="13" t="s">
        <v>44</v>
      </c>
      <c r="D29" s="13" t="s">
        <v>86</v>
      </c>
    </row>
    <row r="30" spans="1:4" ht="33.6">
      <c r="A30" s="11">
        <v>8</v>
      </c>
      <c r="B30" s="13" t="s">
        <v>45</v>
      </c>
      <c r="C30" s="13" t="s">
        <v>43</v>
      </c>
      <c r="D30" s="13" t="s">
        <v>86</v>
      </c>
    </row>
    <row r="31" spans="1:4" ht="16.8">
      <c r="A31" s="11">
        <v>9</v>
      </c>
      <c r="B31" s="13" t="s">
        <v>46</v>
      </c>
      <c r="C31" s="13" t="s">
        <v>47</v>
      </c>
      <c r="D31" s="13" t="s">
        <v>47</v>
      </c>
    </row>
    <row r="32" spans="1:4" ht="16.8">
      <c r="A32" s="11">
        <v>10</v>
      </c>
      <c r="B32" s="13" t="s">
        <v>48</v>
      </c>
      <c r="C32" s="13" t="s">
        <v>20</v>
      </c>
      <c r="D32" s="13" t="s">
        <v>85</v>
      </c>
    </row>
    <row r="33" spans="1:4" ht="16.8">
      <c r="A33" s="11">
        <v>11</v>
      </c>
      <c r="B33" s="13" t="s">
        <v>32</v>
      </c>
      <c r="C33" s="13" t="s">
        <v>42</v>
      </c>
      <c r="D33" s="13" t="s">
        <v>84</v>
      </c>
    </row>
    <row r="34" spans="1:4" ht="16.8">
      <c r="A34" s="11">
        <v>12</v>
      </c>
      <c r="B34" s="13" t="s">
        <v>35</v>
      </c>
      <c r="C34" s="13" t="s">
        <v>16</v>
      </c>
      <c r="D34" s="13" t="s">
        <v>82</v>
      </c>
    </row>
    <row r="35" spans="1:4" ht="16.8">
      <c r="A35" s="11">
        <v>13</v>
      </c>
      <c r="B35" s="13" t="s">
        <v>49</v>
      </c>
      <c r="C35" s="13" t="s">
        <v>49</v>
      </c>
      <c r="D35" s="13" t="s">
        <v>87</v>
      </c>
    </row>
    <row r="36" spans="1:4" ht="16.8">
      <c r="A36" s="11">
        <v>14</v>
      </c>
      <c r="B36" s="13" t="s">
        <v>18</v>
      </c>
      <c r="C36" s="13" t="s">
        <v>50</v>
      </c>
      <c r="D36" s="13" t="s">
        <v>84</v>
      </c>
    </row>
    <row r="37" spans="1:4" ht="16.8">
      <c r="A37" s="11">
        <v>15</v>
      </c>
      <c r="B37" s="13" t="s">
        <v>10</v>
      </c>
      <c r="C37" s="13" t="s">
        <v>23</v>
      </c>
      <c r="D37" s="13" t="s">
        <v>81</v>
      </c>
    </row>
    <row r="38" spans="1:4" ht="16.8">
      <c r="A38" s="11">
        <v>16</v>
      </c>
      <c r="B38" s="13" t="s">
        <v>51</v>
      </c>
      <c r="C38" s="13" t="s">
        <v>52</v>
      </c>
      <c r="D38" s="13" t="s">
        <v>88</v>
      </c>
    </row>
    <row r="39" spans="1:4" ht="33.6">
      <c r="A39" s="11">
        <v>17</v>
      </c>
      <c r="B39" s="13" t="s">
        <v>53</v>
      </c>
      <c r="C39" s="13" t="s">
        <v>54</v>
      </c>
      <c r="D39" s="13" t="s">
        <v>89</v>
      </c>
    </row>
    <row r="40" spans="1:4" ht="33.6">
      <c r="A40" s="11">
        <v>18</v>
      </c>
      <c r="B40" s="13" t="s">
        <v>55</v>
      </c>
      <c r="C40" s="13" t="s">
        <v>56</v>
      </c>
      <c r="D40" s="13" t="s">
        <v>90</v>
      </c>
    </row>
    <row r="41" spans="1:4" ht="16.8">
      <c r="A41" s="11">
        <v>19</v>
      </c>
      <c r="B41" s="13" t="s">
        <v>57</v>
      </c>
      <c r="C41" s="13" t="s">
        <v>58</v>
      </c>
      <c r="D41" s="13" t="s">
        <v>82</v>
      </c>
    </row>
    <row r="42" spans="1:4" ht="33.6">
      <c r="A42" s="11">
        <v>20</v>
      </c>
      <c r="B42" s="13" t="s">
        <v>36</v>
      </c>
      <c r="C42" s="13" t="s">
        <v>43</v>
      </c>
      <c r="D42" s="13" t="s">
        <v>86</v>
      </c>
    </row>
    <row r="43" spans="1:4" ht="16.8">
      <c r="A43" s="11">
        <v>21</v>
      </c>
      <c r="B43" s="13" t="s">
        <v>59</v>
      </c>
      <c r="C43" s="13" t="s">
        <v>60</v>
      </c>
      <c r="D43" s="13"/>
    </row>
    <row r="44" spans="1:4" ht="16.8">
      <c r="A44" s="11">
        <v>22</v>
      </c>
      <c r="B44" s="13" t="s">
        <v>19</v>
      </c>
      <c r="C44" s="13" t="s">
        <v>20</v>
      </c>
      <c r="D44" s="13" t="s">
        <v>85</v>
      </c>
    </row>
    <row r="45" spans="1:4" ht="16.8">
      <c r="A45" s="11">
        <v>23</v>
      </c>
      <c r="B45" s="13" t="s">
        <v>61</v>
      </c>
      <c r="C45" s="13" t="s">
        <v>20</v>
      </c>
      <c r="D45" s="13" t="s">
        <v>85</v>
      </c>
    </row>
    <row r="46" spans="1:4" ht="16.8">
      <c r="A46" s="11">
        <v>24</v>
      </c>
      <c r="B46" s="13" t="s">
        <v>62</v>
      </c>
      <c r="C46" s="13" t="s">
        <v>20</v>
      </c>
      <c r="D46" s="13" t="s">
        <v>85</v>
      </c>
    </row>
    <row r="47" spans="1:4" ht="33.6">
      <c r="A47" s="11">
        <v>25</v>
      </c>
      <c r="B47" s="13" t="s">
        <v>63</v>
      </c>
      <c r="C47" s="13" t="s">
        <v>64</v>
      </c>
      <c r="D47" s="13"/>
    </row>
    <row r="48" spans="1:4" ht="33.6">
      <c r="A48" s="11">
        <v>26</v>
      </c>
      <c r="B48" s="13" t="s">
        <v>65</v>
      </c>
      <c r="C48" s="13" t="s">
        <v>64</v>
      </c>
      <c r="D48" s="13" t="s">
        <v>64</v>
      </c>
    </row>
    <row r="49" spans="1:4" ht="50.4">
      <c r="A49" s="11">
        <v>27</v>
      </c>
      <c r="B49" s="13" t="s">
        <v>66</v>
      </c>
      <c r="C49" s="13" t="s">
        <v>64</v>
      </c>
      <c r="D49" s="13" t="s">
        <v>64</v>
      </c>
    </row>
    <row r="50" spans="1:4" ht="50.4">
      <c r="A50" s="11">
        <v>28</v>
      </c>
      <c r="B50" s="13" t="s">
        <v>67</v>
      </c>
      <c r="C50" s="13" t="s">
        <v>64</v>
      </c>
      <c r="D50" s="13" t="s">
        <v>64</v>
      </c>
    </row>
    <row r="51" spans="1:4" ht="16.8">
      <c r="A51" s="11">
        <v>29</v>
      </c>
      <c r="B51" s="13" t="s">
        <v>68</v>
      </c>
      <c r="C51" s="13" t="s">
        <v>60</v>
      </c>
      <c r="D51" s="13" t="s">
        <v>60</v>
      </c>
    </row>
    <row r="52" spans="1:4" ht="33.6">
      <c r="A52" s="11">
        <v>30</v>
      </c>
      <c r="B52" s="13" t="s">
        <v>69</v>
      </c>
      <c r="C52" s="13" t="s">
        <v>70</v>
      </c>
      <c r="D52" s="1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72F6-CB53-4FD2-9C0F-0C0538FE89E3}">
  <dimension ref="A1:U30"/>
  <sheetViews>
    <sheetView workbookViewId="0">
      <selection activeCell="C12" sqref="C12:C18"/>
    </sheetView>
  </sheetViews>
  <sheetFormatPr defaultColWidth="9.109375" defaultRowHeight="14.4"/>
  <cols>
    <col min="1" max="1" width="37.6640625" style="9" customWidth="1"/>
    <col min="2" max="2" width="3.6640625" style="9" bestFit="1" customWidth="1"/>
    <col min="3" max="3" width="54.77734375" style="9" bestFit="1" customWidth="1"/>
    <col min="4" max="4" width="8.44140625" style="9" bestFit="1" customWidth="1"/>
    <col min="5" max="5" width="16.109375" style="9" bestFit="1" customWidth="1"/>
    <col min="6" max="6" width="16.88671875" style="31" customWidth="1"/>
    <col min="7" max="7" width="12.6640625" style="9" customWidth="1"/>
    <col min="8" max="8" width="7.44140625" style="31" customWidth="1"/>
    <col min="9" max="9" width="17.109375" style="15" bestFit="1" customWidth="1"/>
    <col min="10" max="10" width="7.44140625" style="31" bestFit="1" customWidth="1"/>
    <col min="11" max="11" width="3.6640625" style="17" bestFit="1" customWidth="1"/>
    <col min="12" max="12" width="6" style="17" bestFit="1" customWidth="1"/>
    <col min="13" max="13" width="7.44140625" style="28" customWidth="1"/>
    <col min="14" max="14" width="8.77734375" style="17" hidden="1" customWidth="1"/>
    <col min="15" max="15" width="65.44140625" style="17" hidden="1" customWidth="1"/>
    <col min="16" max="16" width="2.77734375" style="9" hidden="1" customWidth="1"/>
    <col min="17" max="17" width="8.77734375" style="17" hidden="1" customWidth="1"/>
    <col min="18" max="18" width="77.109375" style="17" hidden="1" customWidth="1"/>
    <col min="19" max="19" width="2.77734375" style="9" hidden="1" customWidth="1"/>
    <col min="20" max="20" width="8.77734375" style="17" customWidth="1"/>
    <col min="21" max="21" width="68" bestFit="1" customWidth="1"/>
    <col min="22" max="22" width="2.77734375" style="9" customWidth="1"/>
    <col min="23" max="16384" width="9.109375" style="9"/>
  </cols>
  <sheetData>
    <row r="1" spans="1:21">
      <c r="A1" s="7" t="s">
        <v>3</v>
      </c>
      <c r="B1" s="7"/>
      <c r="K1" s="9"/>
      <c r="L1" s="9"/>
      <c r="M1" s="16"/>
      <c r="T1"/>
    </row>
    <row r="2" spans="1:21" ht="17.399999999999999">
      <c r="A2" s="50" t="s">
        <v>133</v>
      </c>
      <c r="B2" s="50"/>
      <c r="C2" s="50"/>
      <c r="D2" s="50"/>
      <c r="E2" s="50"/>
      <c r="F2" s="50"/>
      <c r="G2" s="18"/>
      <c r="H2" s="32"/>
      <c r="I2" s="19"/>
      <c r="J2" s="32"/>
      <c r="K2" s="18"/>
      <c r="L2" s="9"/>
      <c r="M2" s="16"/>
      <c r="N2" s="20"/>
      <c r="Q2" s="20"/>
      <c r="T2" s="14" t="s">
        <v>92</v>
      </c>
    </row>
    <row r="3" spans="1:21">
      <c r="E3" s="9" t="s">
        <v>71</v>
      </c>
      <c r="F3" s="35" t="str">
        <f>"SEQ_"&amp;SUBSTITUTE($A$2,"","")</f>
        <v>SEQ_EFO_COMMENT_ATTACH_FILE</v>
      </c>
      <c r="G3" s="21"/>
      <c r="H3" s="33"/>
      <c r="J3" s="33"/>
      <c r="K3" s="21"/>
      <c r="L3" s="9"/>
      <c r="M3" s="16"/>
      <c r="T3"/>
    </row>
    <row r="4" spans="1:21">
      <c r="E4" s="9" t="s">
        <v>72</v>
      </c>
      <c r="F4" s="35" t="s">
        <v>109</v>
      </c>
      <c r="K4" s="9"/>
      <c r="L4" s="9"/>
      <c r="M4" s="16"/>
      <c r="T4" t="str">
        <f>IF(LEN($F$3) &gt; 0, "CREATE SEQUENCE " &amp;$F$3&amp;" START WITH "&amp;F4&amp;" INCREMENT BY 1;", "")</f>
        <v>CREATE SEQUENCE SEQ_EFO_COMMENT_ATTACH_FILE START WITH 1 INCREMENT BY 1;</v>
      </c>
    </row>
    <row r="5" spans="1:21">
      <c r="A5" s="22" t="s">
        <v>4</v>
      </c>
      <c r="B5" s="22" t="s">
        <v>5</v>
      </c>
      <c r="C5" s="23" t="s">
        <v>6</v>
      </c>
      <c r="D5" s="22" t="s">
        <v>7</v>
      </c>
      <c r="E5" s="22" t="s">
        <v>73</v>
      </c>
      <c r="F5" s="34" t="s">
        <v>8</v>
      </c>
      <c r="G5" s="22" t="s">
        <v>74</v>
      </c>
      <c r="H5" s="34" t="s">
        <v>8</v>
      </c>
      <c r="I5" s="24" t="s">
        <v>91</v>
      </c>
      <c r="J5" s="34" t="s">
        <v>8</v>
      </c>
      <c r="K5" s="25" t="s">
        <v>77</v>
      </c>
      <c r="L5" s="25" t="s">
        <v>78</v>
      </c>
      <c r="M5" s="25" t="s">
        <v>79</v>
      </c>
      <c r="T5" t="str">
        <f>"CREATE TABLE "&amp;A2&amp;" ("</f>
        <v>CREATE TABLE EFO_COMMENT_ATTACH_FILE (</v>
      </c>
    </row>
    <row r="6" spans="1:21">
      <c r="A6" s="26" t="s">
        <v>93</v>
      </c>
      <c r="B6" s="29">
        <v>1</v>
      </c>
      <c r="C6" s="36" t="s">
        <v>93</v>
      </c>
      <c r="D6" s="27" t="s">
        <v>9</v>
      </c>
      <c r="E6" s="26" t="s">
        <v>10</v>
      </c>
      <c r="F6" s="30" t="s">
        <v>114</v>
      </c>
      <c r="G6" s="42" t="s">
        <v>23</v>
      </c>
      <c r="H6" s="30" t="s">
        <v>114</v>
      </c>
      <c r="I6" s="26" t="s">
        <v>81</v>
      </c>
      <c r="J6" s="30" t="s">
        <v>114</v>
      </c>
      <c r="K6" s="27" t="s">
        <v>24</v>
      </c>
      <c r="L6" s="27"/>
      <c r="M6" s="27"/>
      <c r="T6"/>
      <c r="U6" t="str">
        <f t="shared" ref="U6:U24" si="0">""&amp;A6&amp;" "&amp;I6&amp;IF(LEN(J6) &gt; 0,"("&amp;J6&amp;")","")&amp;IF(LEN(M6) &gt; 0, " DEFAULT "&amp;M6,"")&amp;IF(LEN(D6) &gt; 0, " NOT NULL","")&amp;","</f>
        <v>ID NUMERIC(20) NOT NULL,</v>
      </c>
    </row>
    <row r="7" spans="1:21">
      <c r="A7" s="26"/>
      <c r="B7" s="29">
        <v>2</v>
      </c>
      <c r="C7" s="36"/>
      <c r="D7" s="27"/>
      <c r="E7" s="26"/>
      <c r="F7" s="30"/>
      <c r="G7" s="42"/>
      <c r="H7" s="30"/>
      <c r="I7" s="26"/>
      <c r="J7" s="30"/>
      <c r="K7" s="27"/>
      <c r="L7" s="27"/>
      <c r="M7" s="27"/>
      <c r="T7"/>
    </row>
    <row r="8" spans="1:21">
      <c r="A8" s="26"/>
      <c r="B8" s="29">
        <v>3</v>
      </c>
      <c r="C8" s="36"/>
      <c r="D8" s="27"/>
      <c r="E8" s="26"/>
      <c r="F8" s="30"/>
      <c r="G8" s="42"/>
      <c r="H8" s="30"/>
      <c r="I8" s="26"/>
      <c r="J8" s="30"/>
      <c r="K8" s="27"/>
      <c r="L8" s="27"/>
      <c r="M8" s="27"/>
      <c r="T8"/>
    </row>
    <row r="9" spans="1:21">
      <c r="A9" s="26"/>
      <c r="B9" s="29">
        <v>4</v>
      </c>
      <c r="C9" s="36"/>
      <c r="D9" s="27"/>
      <c r="E9" s="26"/>
      <c r="F9" s="30"/>
      <c r="G9" s="42"/>
      <c r="H9" s="30"/>
      <c r="I9" s="26"/>
      <c r="J9" s="30"/>
      <c r="K9" s="27"/>
      <c r="L9" s="27"/>
      <c r="M9" s="27"/>
      <c r="T9"/>
    </row>
    <row r="10" spans="1:21">
      <c r="A10" s="26"/>
      <c r="B10" s="29">
        <v>5</v>
      </c>
      <c r="C10" s="36"/>
      <c r="D10" s="27"/>
      <c r="E10" s="26"/>
      <c r="F10" s="30"/>
      <c r="G10" s="42"/>
      <c r="H10" s="30"/>
      <c r="I10" s="26"/>
      <c r="J10" s="30"/>
      <c r="K10" s="27"/>
      <c r="L10" s="27"/>
      <c r="M10" s="27"/>
      <c r="T10"/>
    </row>
    <row r="11" spans="1:21">
      <c r="A11" s="26"/>
      <c r="B11" s="29">
        <v>6</v>
      </c>
      <c r="C11" s="36"/>
      <c r="D11" s="27"/>
      <c r="E11" s="26"/>
      <c r="F11" s="30"/>
      <c r="G11" s="42"/>
      <c r="H11" s="30"/>
      <c r="I11" s="26"/>
      <c r="J11" s="30"/>
      <c r="K11" s="27"/>
      <c r="L11" s="27"/>
      <c r="M11" s="27"/>
      <c r="T11"/>
    </row>
    <row r="12" spans="1:21">
      <c r="A12" s="26"/>
      <c r="B12" s="29">
        <v>7</v>
      </c>
      <c r="C12" s="36"/>
      <c r="D12" s="27"/>
      <c r="E12" s="26" t="s">
        <v>17</v>
      </c>
      <c r="F12" s="30" t="s">
        <v>131</v>
      </c>
      <c r="G12" s="26" t="s">
        <v>12</v>
      </c>
      <c r="H12" s="30" t="s">
        <v>131</v>
      </c>
      <c r="I12" s="26" t="s">
        <v>12</v>
      </c>
      <c r="J12" s="30" t="s">
        <v>131</v>
      </c>
      <c r="K12" s="27"/>
      <c r="L12" s="27"/>
      <c r="M12" s="27"/>
      <c r="T12"/>
      <c r="U12" t="str">
        <f t="shared" si="0"/>
        <v xml:space="preserve"> VARCHAR(127),</v>
      </c>
    </row>
    <row r="13" spans="1:21">
      <c r="A13" s="26"/>
      <c r="B13" s="29">
        <v>8</v>
      </c>
      <c r="C13" s="36"/>
      <c r="D13" s="27"/>
      <c r="E13" s="26" t="s">
        <v>17</v>
      </c>
      <c r="F13" s="30" t="s">
        <v>131</v>
      </c>
      <c r="G13" s="26" t="s">
        <v>12</v>
      </c>
      <c r="H13" s="30" t="s">
        <v>131</v>
      </c>
      <c r="I13" s="26" t="s">
        <v>12</v>
      </c>
      <c r="J13" s="30" t="s">
        <v>131</v>
      </c>
      <c r="K13" s="27"/>
      <c r="L13" s="27"/>
      <c r="M13" s="27"/>
      <c r="T13"/>
      <c r="U13" t="str">
        <f t="shared" si="0"/>
        <v xml:space="preserve"> VARCHAR(127),</v>
      </c>
    </row>
    <row r="14" spans="1:21">
      <c r="A14" s="26"/>
      <c r="B14" s="29">
        <v>9</v>
      </c>
      <c r="C14" s="36"/>
      <c r="D14" s="27"/>
      <c r="E14" s="26" t="s">
        <v>10</v>
      </c>
      <c r="F14" s="30" t="s">
        <v>114</v>
      </c>
      <c r="G14" s="26" t="s">
        <v>23</v>
      </c>
      <c r="H14" s="30" t="s">
        <v>114</v>
      </c>
      <c r="I14" s="26" t="s">
        <v>81</v>
      </c>
      <c r="J14" s="30" t="s">
        <v>114</v>
      </c>
      <c r="K14" s="27"/>
      <c r="L14" s="27"/>
      <c r="M14" s="27"/>
      <c r="T14"/>
      <c r="U14" t="str">
        <f t="shared" si="0"/>
        <v xml:space="preserve"> NUMERIC(20),</v>
      </c>
    </row>
    <row r="15" spans="1:21">
      <c r="A15" s="26"/>
      <c r="B15" s="29">
        <v>10</v>
      </c>
      <c r="C15" s="36"/>
      <c r="D15" s="27"/>
      <c r="E15" s="26" t="s">
        <v>17</v>
      </c>
      <c r="F15" s="30" t="s">
        <v>99</v>
      </c>
      <c r="G15" s="26" t="s">
        <v>12</v>
      </c>
      <c r="H15" s="30" t="s">
        <v>99</v>
      </c>
      <c r="I15" s="26" t="s">
        <v>12</v>
      </c>
      <c r="J15" s="30" t="s">
        <v>99</v>
      </c>
      <c r="K15" s="27"/>
      <c r="L15" s="27"/>
      <c r="M15" s="27"/>
      <c r="T15"/>
      <c r="U15" t="str">
        <f t="shared" si="0"/>
        <v xml:space="preserve"> VARCHAR(255),</v>
      </c>
    </row>
    <row r="16" spans="1:21">
      <c r="A16" s="26"/>
      <c r="B16" s="29">
        <v>11</v>
      </c>
      <c r="C16" s="36"/>
      <c r="D16" s="27"/>
      <c r="E16" s="26" t="s">
        <v>17</v>
      </c>
      <c r="F16" s="30" t="s">
        <v>132</v>
      </c>
      <c r="G16" s="26" t="s">
        <v>12</v>
      </c>
      <c r="H16" s="30" t="s">
        <v>132</v>
      </c>
      <c r="I16" s="26" t="s">
        <v>12</v>
      </c>
      <c r="J16" s="30" t="s">
        <v>132</v>
      </c>
      <c r="K16" s="27"/>
      <c r="L16" s="27"/>
      <c r="M16" s="27"/>
      <c r="T16"/>
      <c r="U16" t="str">
        <f t="shared" si="0"/>
        <v xml:space="preserve"> VARCHAR(1023),</v>
      </c>
    </row>
    <row r="17" spans="1:21">
      <c r="A17" s="26"/>
      <c r="B17" s="29">
        <v>12</v>
      </c>
      <c r="C17" s="36"/>
      <c r="D17" s="27" t="s">
        <v>9</v>
      </c>
      <c r="E17" s="26" t="s">
        <v>10</v>
      </c>
      <c r="F17" s="30" t="s">
        <v>114</v>
      </c>
      <c r="G17" s="26" t="s">
        <v>23</v>
      </c>
      <c r="H17" s="30" t="s">
        <v>114</v>
      </c>
      <c r="I17" s="26" t="s">
        <v>81</v>
      </c>
      <c r="J17" s="30" t="s">
        <v>114</v>
      </c>
      <c r="K17" s="27"/>
      <c r="L17" s="27"/>
      <c r="M17" s="27"/>
      <c r="T17"/>
      <c r="U17" t="str">
        <f t="shared" si="0"/>
        <v xml:space="preserve"> NUMERIC(20) NOT NULL,</v>
      </c>
    </row>
    <row r="18" spans="1:21">
      <c r="A18" s="26"/>
      <c r="B18" s="29">
        <v>13</v>
      </c>
      <c r="C18" s="36"/>
      <c r="D18" s="27"/>
      <c r="E18" s="26" t="s">
        <v>10</v>
      </c>
      <c r="F18" s="30" t="s">
        <v>114</v>
      </c>
      <c r="G18" s="26" t="s">
        <v>23</v>
      </c>
      <c r="H18" s="30" t="s">
        <v>114</v>
      </c>
      <c r="I18" s="26" t="s">
        <v>81</v>
      </c>
      <c r="J18" s="30" t="s">
        <v>114</v>
      </c>
      <c r="K18" s="27"/>
      <c r="L18" s="27"/>
      <c r="M18" s="27"/>
      <c r="T18"/>
      <c r="U18" t="str">
        <f t="shared" si="0"/>
        <v xml:space="preserve"> NUMERIC(20),</v>
      </c>
    </row>
    <row r="19" spans="1:21">
      <c r="A19" s="26" t="s">
        <v>76</v>
      </c>
      <c r="B19" s="29">
        <v>14</v>
      </c>
      <c r="C19" s="43" t="s">
        <v>117</v>
      </c>
      <c r="D19" s="27" t="s">
        <v>9</v>
      </c>
      <c r="E19" s="26" t="s">
        <v>10</v>
      </c>
      <c r="F19" s="30" t="s">
        <v>114</v>
      </c>
      <c r="G19" s="42" t="s">
        <v>23</v>
      </c>
      <c r="H19" s="30" t="s">
        <v>114</v>
      </c>
      <c r="I19" s="26" t="s">
        <v>81</v>
      </c>
      <c r="J19" s="30" t="s">
        <v>114</v>
      </c>
      <c r="K19" s="27"/>
      <c r="L19" s="27"/>
      <c r="M19" s="27"/>
      <c r="T19"/>
      <c r="U19" t="str">
        <f t="shared" si="0"/>
        <v>CREATED_ID NUMERIC(20) NOT NULL,</v>
      </c>
    </row>
    <row r="20" spans="1:21">
      <c r="A20" s="26" t="s">
        <v>15</v>
      </c>
      <c r="B20" s="29">
        <v>15</v>
      </c>
      <c r="C20" s="43" t="s">
        <v>123</v>
      </c>
      <c r="D20" s="27" t="s">
        <v>9</v>
      </c>
      <c r="E20" s="42" t="s">
        <v>19</v>
      </c>
      <c r="F20" s="30" t="s">
        <v>115</v>
      </c>
      <c r="G20" s="42" t="s">
        <v>29</v>
      </c>
      <c r="H20" s="30" t="s">
        <v>116</v>
      </c>
      <c r="I20" s="26" t="s">
        <v>19</v>
      </c>
      <c r="J20" s="30" t="s">
        <v>115</v>
      </c>
      <c r="K20" s="27"/>
      <c r="L20" s="27"/>
      <c r="M20" s="27"/>
      <c r="T20"/>
      <c r="U20" t="str">
        <f t="shared" si="0"/>
        <v>CREATED_DATE TIMESTAMP(6) NOT NULL,</v>
      </c>
    </row>
    <row r="21" spans="1:21">
      <c r="A21" s="26" t="s">
        <v>94</v>
      </c>
      <c r="B21" s="29">
        <v>16</v>
      </c>
      <c r="C21" s="36" t="s">
        <v>121</v>
      </c>
      <c r="D21" s="27"/>
      <c r="E21" s="42" t="s">
        <v>19</v>
      </c>
      <c r="F21" s="30" t="s">
        <v>115</v>
      </c>
      <c r="G21" s="42" t="s">
        <v>29</v>
      </c>
      <c r="H21" s="30" t="s">
        <v>116</v>
      </c>
      <c r="I21" s="26" t="s">
        <v>19</v>
      </c>
      <c r="J21" s="30">
        <v>6</v>
      </c>
      <c r="K21" s="27"/>
      <c r="L21" s="27"/>
      <c r="M21" s="27"/>
      <c r="T21"/>
      <c r="U21" t="str">
        <f t="shared" si="0"/>
        <v>UPDATED_DATE TIMESTAMP(6),</v>
      </c>
    </row>
    <row r="22" spans="1:21">
      <c r="A22" s="26" t="s">
        <v>95</v>
      </c>
      <c r="B22" s="29">
        <v>17</v>
      </c>
      <c r="C22" s="36" t="s">
        <v>122</v>
      </c>
      <c r="D22" s="27"/>
      <c r="E22" s="26" t="s">
        <v>10</v>
      </c>
      <c r="F22" s="30" t="s">
        <v>114</v>
      </c>
      <c r="G22" s="42" t="s">
        <v>23</v>
      </c>
      <c r="H22" s="30" t="s">
        <v>114</v>
      </c>
      <c r="I22" s="26" t="s">
        <v>81</v>
      </c>
      <c r="J22" s="30" t="s">
        <v>98</v>
      </c>
      <c r="K22" s="27"/>
      <c r="L22" s="27"/>
      <c r="M22" s="27"/>
      <c r="T22"/>
      <c r="U22" t="str">
        <f t="shared" si="0"/>
        <v>UPDATED_ID NUMERIC(20,0),</v>
      </c>
    </row>
    <row r="23" spans="1:21">
      <c r="A23" s="26" t="s">
        <v>96</v>
      </c>
      <c r="B23" s="29">
        <v>18</v>
      </c>
      <c r="C23" s="43" t="s">
        <v>124</v>
      </c>
      <c r="D23" s="27"/>
      <c r="E23" s="26" t="s">
        <v>10</v>
      </c>
      <c r="F23" s="30" t="s">
        <v>114</v>
      </c>
      <c r="G23" s="42" t="s">
        <v>23</v>
      </c>
      <c r="H23" s="30" t="s">
        <v>114</v>
      </c>
      <c r="I23" s="26" t="s">
        <v>81</v>
      </c>
      <c r="J23" s="30" t="s">
        <v>114</v>
      </c>
      <c r="K23" s="27"/>
      <c r="L23" s="27"/>
      <c r="M23" s="27">
        <v>0</v>
      </c>
      <c r="T23"/>
      <c r="U23" t="str">
        <f t="shared" si="0"/>
        <v>DELETED_ID NUMERIC(20) DEFAULT 0,</v>
      </c>
    </row>
    <row r="24" spans="1:21">
      <c r="A24" s="26" t="s">
        <v>97</v>
      </c>
      <c r="B24" s="29">
        <v>19</v>
      </c>
      <c r="C24" s="36" t="s">
        <v>125</v>
      </c>
      <c r="D24" s="27"/>
      <c r="E24" s="42" t="s">
        <v>19</v>
      </c>
      <c r="F24" s="30" t="s">
        <v>115</v>
      </c>
      <c r="G24" s="42" t="s">
        <v>29</v>
      </c>
      <c r="H24" s="30" t="s">
        <v>116</v>
      </c>
      <c r="I24" s="26" t="s">
        <v>19</v>
      </c>
      <c r="J24" s="30" t="s">
        <v>115</v>
      </c>
      <c r="K24" s="27"/>
      <c r="L24" s="27"/>
      <c r="M24" s="27"/>
      <c r="T24"/>
      <c r="U24" t="str">
        <f t="shared" si="0"/>
        <v>DELETED_DATE TIMESTAMP(6),</v>
      </c>
    </row>
    <row r="25" spans="1:21">
      <c r="A25" s="51" t="s">
        <v>75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T25"/>
      <c r="U25" t="str">
        <f>"CONSTRAINT PK_"&amp;A2&amp;" PRIMARY KEY ("&amp;A6&amp;")"</f>
        <v>CONSTRAINT PK_EFO_COMMENT_ATTACH_FILE PRIMARY KEY (ID)</v>
      </c>
    </row>
    <row r="26" spans="1:21">
      <c r="K26" s="9"/>
      <c r="L26" s="9"/>
      <c r="M26" s="16"/>
      <c r="T26" s="17" t="str">
        <f>");"</f>
        <v>);</v>
      </c>
    </row>
    <row r="27" spans="1:21">
      <c r="K27" s="9"/>
      <c r="L27" s="9"/>
      <c r="M27" s="16"/>
    </row>
    <row r="28" spans="1:21">
      <c r="K28" s="9"/>
      <c r="L28" s="9"/>
      <c r="M28" s="16"/>
    </row>
    <row r="29" spans="1:21" s="17" customFormat="1">
      <c r="A29" s="9"/>
      <c r="B29" s="9"/>
      <c r="C29" s="9"/>
      <c r="D29" s="9"/>
      <c r="E29" s="9"/>
      <c r="F29" s="31"/>
      <c r="G29" s="9"/>
      <c r="H29" s="31"/>
      <c r="I29" s="15"/>
      <c r="J29" s="31"/>
      <c r="K29" s="9"/>
      <c r="L29" s="9"/>
      <c r="M29" s="16"/>
      <c r="P29" s="9"/>
      <c r="S29" s="9"/>
      <c r="U29"/>
    </row>
    <row r="30" spans="1:21" s="17" customFormat="1">
      <c r="A30" s="9"/>
      <c r="B30" s="9"/>
      <c r="C30" s="9"/>
      <c r="D30" s="9"/>
      <c r="E30" s="9"/>
      <c r="F30" s="31"/>
      <c r="G30" s="9"/>
      <c r="H30" s="31"/>
      <c r="I30" s="15"/>
      <c r="J30" s="31"/>
      <c r="K30" s="9"/>
      <c r="L30" s="9"/>
      <c r="M30" s="16"/>
      <c r="P30" s="9"/>
      <c r="S30" s="9"/>
      <c r="U30"/>
    </row>
  </sheetData>
  <mergeCells count="2">
    <mergeCell ref="A2:F2"/>
    <mergeCell ref="A25:M25"/>
  </mergeCells>
  <hyperlinks>
    <hyperlink ref="A1" location="INDEX!A1" display="HOME" xr:uid="{9EFFFABB-56F1-4069-8489-A676E0BFFF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E82059-5EEB-4B2D-A147-38BD36C1E2CD}">
          <x14:formula1>
            <xm:f>Maping!$J$4:$J$9</xm:f>
          </x14:formula1>
          <xm:sqref>I6:I11 I13:I15 I17:I24</xm:sqref>
        </x14:dataValidation>
        <x14:dataValidation type="list" allowBlank="1" showInputMessage="1" showErrorMessage="1" xr:uid="{A0806425-5832-4AEA-B699-FBA865DE00DA}">
          <x14:formula1>
            <xm:f>Maping!$F$4:$F$12</xm:f>
          </x14:formula1>
          <xm:sqref>I16 I12 G12:G18</xm:sqref>
        </x14:dataValidation>
        <x14:dataValidation type="list" allowBlank="1" showInputMessage="1" showErrorMessage="1" xr:uid="{F8B338BF-D55D-462D-8AF0-2BCADA3A61AA}">
          <x14:formula1>
            <xm:f>Maping!$B$4:$B$18</xm:f>
          </x14:formula1>
          <xm:sqref>E22:E23 E6:E19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1EC3-6588-4929-9921-B7B05FB73CB7}">
  <dimension ref="A1:U34"/>
  <sheetViews>
    <sheetView topLeftCell="A7" workbookViewId="0">
      <selection activeCell="C31" sqref="C31"/>
    </sheetView>
  </sheetViews>
  <sheetFormatPr defaultColWidth="9.109375" defaultRowHeight="14.4"/>
  <cols>
    <col min="1" max="1" width="37.6640625" style="9" customWidth="1"/>
    <col min="2" max="2" width="3.6640625" style="9" bestFit="1" customWidth="1"/>
    <col min="3" max="3" width="54.77734375" style="9" bestFit="1" customWidth="1"/>
    <col min="4" max="4" width="8.44140625" style="9" bestFit="1" customWidth="1"/>
    <col min="5" max="5" width="16.109375" style="9" bestFit="1" customWidth="1"/>
    <col min="6" max="6" width="16.88671875" style="31" customWidth="1"/>
    <col min="7" max="7" width="12.6640625" style="9" customWidth="1"/>
    <col min="8" max="8" width="7.44140625" style="31" customWidth="1"/>
    <col min="9" max="9" width="17.109375" style="15" bestFit="1" customWidth="1"/>
    <col min="10" max="10" width="7.44140625" style="31" bestFit="1" customWidth="1"/>
    <col min="11" max="11" width="3.6640625" style="17" bestFit="1" customWidth="1"/>
    <col min="12" max="12" width="6" style="17" bestFit="1" customWidth="1"/>
    <col min="13" max="13" width="7.44140625" style="28" customWidth="1"/>
    <col min="14" max="14" width="8.77734375" style="17" hidden="1" customWidth="1"/>
    <col min="15" max="15" width="65.44140625" style="17" hidden="1" customWidth="1"/>
    <col min="16" max="16" width="2.77734375" style="9" hidden="1" customWidth="1"/>
    <col min="17" max="17" width="8.77734375" style="17" hidden="1" customWidth="1"/>
    <col min="18" max="18" width="77.109375" style="17" hidden="1" customWidth="1"/>
    <col min="19" max="19" width="2.77734375" style="9" hidden="1" customWidth="1"/>
    <col min="20" max="20" width="8.77734375" style="17" customWidth="1"/>
    <col min="21" max="21" width="68" bestFit="1" customWidth="1"/>
    <col min="22" max="22" width="2.77734375" style="9" customWidth="1"/>
    <col min="23" max="16384" width="9.109375" style="9"/>
  </cols>
  <sheetData>
    <row r="1" spans="1:21">
      <c r="A1" s="7" t="s">
        <v>3</v>
      </c>
      <c r="B1" s="7"/>
      <c r="K1" s="9"/>
      <c r="L1" s="9"/>
      <c r="M1" s="16"/>
      <c r="T1"/>
    </row>
    <row r="2" spans="1:21" ht="17.399999999999999">
      <c r="A2" s="50" t="s">
        <v>135</v>
      </c>
      <c r="B2" s="50"/>
      <c r="C2" s="50"/>
      <c r="D2" s="50"/>
      <c r="E2" s="50"/>
      <c r="F2" s="50"/>
      <c r="G2" s="18"/>
      <c r="H2" s="32"/>
      <c r="I2" s="19"/>
      <c r="J2" s="32"/>
      <c r="K2" s="18"/>
      <c r="L2" s="9"/>
      <c r="M2" s="16"/>
      <c r="N2" s="20"/>
      <c r="Q2" s="20"/>
      <c r="T2" s="14" t="s">
        <v>92</v>
      </c>
    </row>
    <row r="3" spans="1:21">
      <c r="E3" s="9" t="s">
        <v>71</v>
      </c>
      <c r="F3" s="35" t="str">
        <f>"SEQ_"&amp;SUBSTITUTE($A$2,"","")</f>
        <v>SEQ_EFO_CUSTOMER_INFO</v>
      </c>
      <c r="G3" s="21"/>
      <c r="H3" s="33"/>
      <c r="J3" s="33"/>
      <c r="K3" s="21"/>
      <c r="L3" s="9"/>
      <c r="M3" s="16"/>
      <c r="T3"/>
    </row>
    <row r="4" spans="1:21">
      <c r="E4" s="9" t="s">
        <v>72</v>
      </c>
      <c r="F4" s="35" t="s">
        <v>109</v>
      </c>
      <c r="K4" s="9"/>
      <c r="L4" s="9"/>
      <c r="M4" s="16"/>
      <c r="T4" t="str">
        <f>IF(LEN($F$3) &gt; 0, "CREATE SEQUENCE " &amp;$F$3&amp;" START WITH "&amp;F4&amp;" INCREMENT BY 1;", "")</f>
        <v>CREATE SEQUENCE SEQ_EFO_CUSTOMER_INFO START WITH 1 INCREMENT BY 1;</v>
      </c>
    </row>
    <row r="5" spans="1:21">
      <c r="A5" s="22" t="s">
        <v>4</v>
      </c>
      <c r="B5" s="22" t="s">
        <v>5</v>
      </c>
      <c r="C5" s="23" t="s">
        <v>6</v>
      </c>
      <c r="D5" s="22" t="s">
        <v>7</v>
      </c>
      <c r="E5" s="22" t="s">
        <v>73</v>
      </c>
      <c r="F5" s="34" t="s">
        <v>8</v>
      </c>
      <c r="G5" s="22" t="s">
        <v>74</v>
      </c>
      <c r="H5" s="34" t="s">
        <v>8</v>
      </c>
      <c r="I5" s="24" t="s">
        <v>91</v>
      </c>
      <c r="J5" s="34" t="s">
        <v>8</v>
      </c>
      <c r="K5" s="25" t="s">
        <v>77</v>
      </c>
      <c r="L5" s="25" t="s">
        <v>78</v>
      </c>
      <c r="M5" s="25" t="s">
        <v>79</v>
      </c>
      <c r="T5" t="str">
        <f>"CREATE TABLE "&amp;A2&amp;" ("</f>
        <v>CREATE TABLE EFO_CUSTOMER_INFO (</v>
      </c>
    </row>
    <row r="6" spans="1:21">
      <c r="A6" s="26" t="s">
        <v>136</v>
      </c>
      <c r="B6" s="29">
        <v>1</v>
      </c>
      <c r="C6" s="36" t="s">
        <v>93</v>
      </c>
      <c r="D6" s="27" t="s">
        <v>9</v>
      </c>
      <c r="E6" s="26" t="s">
        <v>10</v>
      </c>
      <c r="F6" s="30" t="s">
        <v>114</v>
      </c>
      <c r="G6" s="42" t="s">
        <v>23</v>
      </c>
      <c r="H6" s="30" t="s">
        <v>114</v>
      </c>
      <c r="I6" s="26" t="s">
        <v>81</v>
      </c>
      <c r="J6" s="30" t="s">
        <v>114</v>
      </c>
      <c r="K6" s="27" t="s">
        <v>24</v>
      </c>
      <c r="L6" s="27"/>
      <c r="M6" s="27"/>
      <c r="T6"/>
      <c r="U6" t="str">
        <f t="shared" ref="U6:U28" si="0">""&amp;A6&amp;" "&amp;I6&amp;IF(LEN(J6) &gt; 0,"("&amp;J6&amp;")","")&amp;IF(LEN(M6) &gt; 0, " DEFAULT "&amp;M6,"")&amp;IF(LEN(D6) &gt; 0, " NOT NULL","")&amp;","</f>
        <v>CUSTOMER_CODE NUMERIC(20) NOT NULL,</v>
      </c>
    </row>
    <row r="7" spans="1:21">
      <c r="A7" s="26" t="s">
        <v>138</v>
      </c>
      <c r="B7" s="29">
        <v>2</v>
      </c>
      <c r="C7" s="36"/>
      <c r="D7" s="27"/>
      <c r="E7" s="26" t="s">
        <v>17</v>
      </c>
      <c r="F7" s="30" t="s">
        <v>99</v>
      </c>
      <c r="G7" s="26" t="s">
        <v>12</v>
      </c>
      <c r="H7" s="30" t="s">
        <v>99</v>
      </c>
      <c r="I7" s="26" t="s">
        <v>12</v>
      </c>
      <c r="J7" s="30" t="s">
        <v>99</v>
      </c>
      <c r="K7" s="27"/>
      <c r="L7" s="27"/>
      <c r="M7" s="27"/>
      <c r="T7"/>
      <c r="U7" t="str">
        <f t="shared" si="0"/>
        <v>CUSTOMER_NAME VARCHAR(255),</v>
      </c>
    </row>
    <row r="8" spans="1:21">
      <c r="A8" s="26" t="s">
        <v>137</v>
      </c>
      <c r="B8" s="29">
        <v>3</v>
      </c>
      <c r="C8" s="36"/>
      <c r="D8" s="27"/>
      <c r="E8" s="26" t="s">
        <v>17</v>
      </c>
      <c r="F8" s="30" t="s">
        <v>151</v>
      </c>
      <c r="G8" s="26" t="s">
        <v>12</v>
      </c>
      <c r="H8" s="30" t="s">
        <v>151</v>
      </c>
      <c r="I8" s="26" t="s">
        <v>12</v>
      </c>
      <c r="J8" s="30" t="s">
        <v>151</v>
      </c>
      <c r="K8" s="27"/>
      <c r="L8" s="27"/>
      <c r="M8" s="27"/>
      <c r="T8"/>
      <c r="U8" t="str">
        <f t="shared" si="0"/>
        <v>TYPE_INFO VARCHAR(100),</v>
      </c>
    </row>
    <row r="9" spans="1:21">
      <c r="A9" s="26" t="s">
        <v>161</v>
      </c>
      <c r="B9" s="29">
        <v>4</v>
      </c>
      <c r="C9" s="36"/>
      <c r="D9" s="27"/>
      <c r="E9" s="26" t="s">
        <v>17</v>
      </c>
      <c r="F9" s="30" t="s">
        <v>151</v>
      </c>
      <c r="G9" s="26" t="s">
        <v>12</v>
      </c>
      <c r="H9" s="30" t="s">
        <v>151</v>
      </c>
      <c r="I9" s="26" t="s">
        <v>12</v>
      </c>
      <c r="J9" s="30" t="s">
        <v>151</v>
      </c>
      <c r="K9" s="27"/>
      <c r="L9" s="27"/>
      <c r="M9" s="27"/>
      <c r="T9"/>
      <c r="U9" t="str">
        <f t="shared" si="0"/>
        <v>CUSTOMER_TYPE VARCHAR(100),</v>
      </c>
    </row>
    <row r="10" spans="1:21">
      <c r="A10" s="26" t="s">
        <v>162</v>
      </c>
      <c r="B10" s="29">
        <v>5</v>
      </c>
      <c r="C10" s="36"/>
      <c r="D10" s="27"/>
      <c r="E10" s="26" t="s">
        <v>17</v>
      </c>
      <c r="F10" s="30" t="s">
        <v>99</v>
      </c>
      <c r="G10" s="26" t="s">
        <v>12</v>
      </c>
      <c r="H10" s="30" t="s">
        <v>99</v>
      </c>
      <c r="I10" s="26" t="s">
        <v>12</v>
      </c>
      <c r="J10" s="30" t="s">
        <v>99</v>
      </c>
      <c r="K10" s="27"/>
      <c r="L10" s="27"/>
      <c r="M10" s="27"/>
      <c r="T10"/>
      <c r="U10" t="str">
        <f t="shared" si="0"/>
        <v>COMPANY_NAME VARCHAR(255),</v>
      </c>
    </row>
    <row r="11" spans="1:21">
      <c r="A11" s="26" t="s">
        <v>139</v>
      </c>
      <c r="B11" s="29">
        <v>6</v>
      </c>
      <c r="C11" s="36"/>
      <c r="D11" s="27"/>
      <c r="E11" s="26" t="s">
        <v>10</v>
      </c>
      <c r="F11" s="30" t="s">
        <v>114</v>
      </c>
      <c r="G11" s="42" t="s">
        <v>23</v>
      </c>
      <c r="H11" s="30" t="s">
        <v>114</v>
      </c>
      <c r="I11" s="26" t="s">
        <v>81</v>
      </c>
      <c r="J11" s="30" t="s">
        <v>114</v>
      </c>
      <c r="K11" s="27"/>
      <c r="L11" s="27"/>
      <c r="M11" s="27"/>
      <c r="T11"/>
      <c r="U11" t="str">
        <f t="shared" si="0"/>
        <v>CCCD NUMERIC(20),</v>
      </c>
    </row>
    <row r="12" spans="1:21">
      <c r="A12" s="26" t="s">
        <v>140</v>
      </c>
      <c r="B12" s="29">
        <v>7</v>
      </c>
      <c r="C12" s="36"/>
      <c r="D12" s="27"/>
      <c r="E12" s="26" t="s">
        <v>17</v>
      </c>
      <c r="F12" s="30" t="s">
        <v>152</v>
      </c>
      <c r="G12" s="26" t="s">
        <v>12</v>
      </c>
      <c r="H12" s="30" t="s">
        <v>152</v>
      </c>
      <c r="I12" s="26" t="s">
        <v>12</v>
      </c>
      <c r="J12" s="30" t="s">
        <v>152</v>
      </c>
      <c r="K12" s="27"/>
      <c r="L12" s="27"/>
      <c r="M12" s="27"/>
      <c r="T12"/>
      <c r="U12" t="str">
        <f t="shared" si="0"/>
        <v>GENDER VARCHAR(10),</v>
      </c>
    </row>
    <row r="13" spans="1:21">
      <c r="A13" s="26" t="s">
        <v>141</v>
      </c>
      <c r="B13" s="29">
        <v>8</v>
      </c>
      <c r="C13" s="36"/>
      <c r="D13" s="27"/>
      <c r="E13" s="42" t="s">
        <v>19</v>
      </c>
      <c r="F13" s="30" t="s">
        <v>115</v>
      </c>
      <c r="G13" s="42" t="s">
        <v>29</v>
      </c>
      <c r="H13" s="30" t="s">
        <v>115</v>
      </c>
      <c r="I13" s="26" t="s">
        <v>19</v>
      </c>
      <c r="J13" s="30" t="s">
        <v>115</v>
      </c>
      <c r="K13" s="27"/>
      <c r="L13" s="27"/>
      <c r="M13" s="27"/>
      <c r="T13"/>
      <c r="U13" t="str">
        <f t="shared" si="0"/>
        <v>DATE_OF_BIRTH TIMESTAMP(6),</v>
      </c>
    </row>
    <row r="14" spans="1:21">
      <c r="A14" s="26" t="s">
        <v>163</v>
      </c>
      <c r="B14" s="29">
        <v>9</v>
      </c>
      <c r="C14" s="36"/>
      <c r="D14" s="27"/>
      <c r="E14" s="26" t="s">
        <v>17</v>
      </c>
      <c r="F14" s="30" t="s">
        <v>99</v>
      </c>
      <c r="G14" s="26" t="s">
        <v>12</v>
      </c>
      <c r="H14" s="30" t="s">
        <v>99</v>
      </c>
      <c r="I14" s="26" t="s">
        <v>12</v>
      </c>
      <c r="J14" s="30" t="s">
        <v>99</v>
      </c>
      <c r="K14" s="27"/>
      <c r="L14" s="27"/>
      <c r="M14" s="27"/>
      <c r="T14"/>
      <c r="U14" t="str">
        <f t="shared" si="0"/>
        <v>BUSINESS_LICENSE VARCHAR(255),</v>
      </c>
    </row>
    <row r="15" spans="1:21">
      <c r="A15" s="26" t="s">
        <v>142</v>
      </c>
      <c r="B15" s="29">
        <v>10</v>
      </c>
      <c r="C15" s="36"/>
      <c r="D15" s="27"/>
      <c r="E15" s="26" t="s">
        <v>10</v>
      </c>
      <c r="F15" s="30" t="s">
        <v>114</v>
      </c>
      <c r="G15" s="42" t="s">
        <v>23</v>
      </c>
      <c r="H15" s="30" t="s">
        <v>114</v>
      </c>
      <c r="I15" s="26" t="s">
        <v>81</v>
      </c>
      <c r="J15" s="30" t="s">
        <v>114</v>
      </c>
      <c r="K15" s="27"/>
      <c r="L15" s="27"/>
      <c r="M15" s="27"/>
      <c r="T15"/>
      <c r="U15" t="str">
        <f t="shared" si="0"/>
        <v>TAX_CODE NUMERIC(20),</v>
      </c>
    </row>
    <row r="16" spans="1:21">
      <c r="A16" s="26" t="s">
        <v>143</v>
      </c>
      <c r="B16" s="29">
        <v>11</v>
      </c>
      <c r="C16" s="36"/>
      <c r="D16" s="27"/>
      <c r="E16" s="26" t="s">
        <v>10</v>
      </c>
      <c r="F16" s="30" t="s">
        <v>114</v>
      </c>
      <c r="G16" s="42" t="s">
        <v>23</v>
      </c>
      <c r="H16" s="30" t="s">
        <v>114</v>
      </c>
      <c r="I16" s="26" t="s">
        <v>81</v>
      </c>
      <c r="J16" s="30" t="s">
        <v>114</v>
      </c>
      <c r="K16" s="27"/>
      <c r="L16" s="27"/>
      <c r="M16" s="27"/>
      <c r="T16"/>
      <c r="U16" t="str">
        <f t="shared" si="0"/>
        <v>PHONE_NUMBER NUMERIC(20),</v>
      </c>
    </row>
    <row r="17" spans="1:21">
      <c r="A17" s="26" t="s">
        <v>144</v>
      </c>
      <c r="B17" s="29">
        <v>12</v>
      </c>
      <c r="C17" s="36" t="s">
        <v>126</v>
      </c>
      <c r="D17" s="27"/>
      <c r="E17" s="26" t="s">
        <v>10</v>
      </c>
      <c r="F17" s="30" t="s">
        <v>114</v>
      </c>
      <c r="G17" s="42" t="s">
        <v>23</v>
      </c>
      <c r="H17" s="30" t="s">
        <v>114</v>
      </c>
      <c r="I17" s="26" t="s">
        <v>81</v>
      </c>
      <c r="J17" s="30" t="s">
        <v>114</v>
      </c>
      <c r="K17" s="27"/>
      <c r="L17" s="27"/>
      <c r="M17" s="27"/>
      <c r="T17"/>
      <c r="U17" t="str">
        <f t="shared" si="0"/>
        <v>FAX NUMERIC(20),</v>
      </c>
    </row>
    <row r="18" spans="1:21">
      <c r="A18" s="26" t="s">
        <v>145</v>
      </c>
      <c r="B18" s="29">
        <v>13</v>
      </c>
      <c r="C18" s="36" t="s">
        <v>127</v>
      </c>
      <c r="D18" s="27"/>
      <c r="E18" s="26" t="s">
        <v>17</v>
      </c>
      <c r="F18" s="30" t="s">
        <v>150</v>
      </c>
      <c r="G18" s="26" t="s">
        <v>12</v>
      </c>
      <c r="H18" s="30" t="s">
        <v>150</v>
      </c>
      <c r="I18" s="26" t="s">
        <v>12</v>
      </c>
      <c r="J18" s="30" t="s">
        <v>150</v>
      </c>
      <c r="K18" s="27"/>
      <c r="L18" s="27"/>
      <c r="M18" s="27"/>
      <c r="T18"/>
      <c r="U18" t="str">
        <f t="shared" si="0"/>
        <v>EMAIL VARCHAR(50),</v>
      </c>
    </row>
    <row r="19" spans="1:21">
      <c r="A19" s="26" t="s">
        <v>146</v>
      </c>
      <c r="B19" s="29">
        <v>14</v>
      </c>
      <c r="C19" s="36" t="s">
        <v>128</v>
      </c>
      <c r="D19" s="27"/>
      <c r="E19" s="26" t="s">
        <v>10</v>
      </c>
      <c r="F19" s="30" t="s">
        <v>99</v>
      </c>
      <c r="G19" s="26" t="s">
        <v>23</v>
      </c>
      <c r="H19" s="30" t="s">
        <v>99</v>
      </c>
      <c r="I19" s="26" t="s">
        <v>81</v>
      </c>
      <c r="J19" s="30" t="s">
        <v>99</v>
      </c>
      <c r="K19" s="27"/>
      <c r="L19" s="27"/>
      <c r="M19" s="27"/>
      <c r="T19"/>
      <c r="U19" t="str">
        <f t="shared" si="0"/>
        <v>PERMANENT_ADDRESS NUMERIC(255),</v>
      </c>
    </row>
    <row r="20" spans="1:21">
      <c r="A20" s="26" t="s">
        <v>147</v>
      </c>
      <c r="B20" s="29">
        <v>15</v>
      </c>
      <c r="C20" s="36" t="s">
        <v>134</v>
      </c>
      <c r="D20" s="27"/>
      <c r="E20" s="26" t="s">
        <v>17</v>
      </c>
      <c r="F20" s="30" t="s">
        <v>99</v>
      </c>
      <c r="G20" s="26" t="s">
        <v>12</v>
      </c>
      <c r="H20" s="30" t="s">
        <v>99</v>
      </c>
      <c r="I20" s="26" t="s">
        <v>12</v>
      </c>
      <c r="J20" s="30" t="s">
        <v>99</v>
      </c>
      <c r="K20" s="27"/>
      <c r="L20" s="27"/>
      <c r="M20" s="27"/>
      <c r="T20"/>
      <c r="U20" t="str">
        <f t="shared" si="0"/>
        <v>DELIVERY_ADDRESS VARCHAR(255),</v>
      </c>
    </row>
    <row r="21" spans="1:21">
      <c r="A21" s="26" t="s">
        <v>148</v>
      </c>
      <c r="B21" s="29">
        <v>16</v>
      </c>
      <c r="C21" s="36" t="s">
        <v>129</v>
      </c>
      <c r="D21" s="27"/>
      <c r="E21" s="26" t="s">
        <v>17</v>
      </c>
      <c r="F21" s="30" t="s">
        <v>99</v>
      </c>
      <c r="G21" s="26" t="s">
        <v>12</v>
      </c>
      <c r="H21" s="30" t="s">
        <v>99</v>
      </c>
      <c r="I21" s="26" t="s">
        <v>12</v>
      </c>
      <c r="J21" s="30" t="s">
        <v>99</v>
      </c>
      <c r="K21" s="27"/>
      <c r="L21" s="27"/>
      <c r="M21" s="27"/>
      <c r="T21"/>
      <c r="U21" t="str">
        <f t="shared" si="0"/>
        <v>INVOICE_ADDRESS VARCHAR(255),</v>
      </c>
    </row>
    <row r="22" spans="1:21">
      <c r="A22" s="26" t="s">
        <v>149</v>
      </c>
      <c r="B22" s="29">
        <v>17</v>
      </c>
      <c r="C22" s="36" t="s">
        <v>130</v>
      </c>
      <c r="D22" s="27" t="s">
        <v>9</v>
      </c>
      <c r="E22" s="26" t="s">
        <v>10</v>
      </c>
      <c r="F22" s="30" t="s">
        <v>99</v>
      </c>
      <c r="G22" s="26" t="s">
        <v>23</v>
      </c>
      <c r="H22" s="30" t="s">
        <v>99</v>
      </c>
      <c r="I22" s="26" t="s">
        <v>81</v>
      </c>
      <c r="J22" s="30" t="s">
        <v>99</v>
      </c>
      <c r="K22" s="27"/>
      <c r="L22" s="27"/>
      <c r="M22" s="27"/>
      <c r="T22"/>
      <c r="U22" t="str">
        <f t="shared" si="0"/>
        <v>NOTE NUMERIC(255) NOT NULL,</v>
      </c>
    </row>
    <row r="23" spans="1:21">
      <c r="A23" s="26" t="s">
        <v>76</v>
      </c>
      <c r="B23" s="29">
        <v>18</v>
      </c>
      <c r="C23" s="43" t="s">
        <v>117</v>
      </c>
      <c r="D23" s="27" t="s">
        <v>9</v>
      </c>
      <c r="E23" s="26" t="s">
        <v>10</v>
      </c>
      <c r="F23" s="30" t="s">
        <v>114</v>
      </c>
      <c r="G23" s="42" t="s">
        <v>23</v>
      </c>
      <c r="H23" s="30" t="s">
        <v>114</v>
      </c>
      <c r="I23" s="26" t="s">
        <v>81</v>
      </c>
      <c r="J23" s="30" t="s">
        <v>114</v>
      </c>
      <c r="K23" s="27"/>
      <c r="L23" s="27"/>
      <c r="M23" s="27"/>
      <c r="T23"/>
      <c r="U23" t="str">
        <f t="shared" si="0"/>
        <v>CREATED_ID NUMERIC(20) NOT NULL,</v>
      </c>
    </row>
    <row r="24" spans="1:21">
      <c r="A24" s="26" t="s">
        <v>15</v>
      </c>
      <c r="B24" s="29">
        <v>19</v>
      </c>
      <c r="C24" s="43" t="s">
        <v>123</v>
      </c>
      <c r="D24" s="27" t="s">
        <v>9</v>
      </c>
      <c r="E24" s="42" t="s">
        <v>19</v>
      </c>
      <c r="F24" s="30" t="s">
        <v>115</v>
      </c>
      <c r="G24" s="42" t="s">
        <v>29</v>
      </c>
      <c r="H24" s="30" t="s">
        <v>116</v>
      </c>
      <c r="I24" s="26" t="s">
        <v>19</v>
      </c>
      <c r="J24" s="30" t="s">
        <v>115</v>
      </c>
      <c r="K24" s="27"/>
      <c r="L24" s="27"/>
      <c r="M24" s="27"/>
      <c r="T24"/>
      <c r="U24" t="str">
        <f t="shared" si="0"/>
        <v>CREATED_DATE TIMESTAMP(6) NOT NULL,</v>
      </c>
    </row>
    <row r="25" spans="1:21">
      <c r="A25" s="26" t="s">
        <v>94</v>
      </c>
      <c r="B25" s="29">
        <v>20</v>
      </c>
      <c r="C25" s="36" t="s">
        <v>121</v>
      </c>
      <c r="D25" s="27"/>
      <c r="E25" s="42" t="s">
        <v>19</v>
      </c>
      <c r="F25" s="30" t="s">
        <v>115</v>
      </c>
      <c r="G25" s="42" t="s">
        <v>29</v>
      </c>
      <c r="H25" s="30" t="s">
        <v>116</v>
      </c>
      <c r="I25" s="26" t="s">
        <v>19</v>
      </c>
      <c r="J25" s="30">
        <v>6</v>
      </c>
      <c r="K25" s="27"/>
      <c r="L25" s="27"/>
      <c r="M25" s="27"/>
      <c r="T25"/>
      <c r="U25" t="str">
        <f t="shared" si="0"/>
        <v>UPDATED_DATE TIMESTAMP(6),</v>
      </c>
    </row>
    <row r="26" spans="1:21">
      <c r="A26" s="26" t="s">
        <v>95</v>
      </c>
      <c r="B26" s="29">
        <v>21</v>
      </c>
      <c r="C26" s="36" t="s">
        <v>122</v>
      </c>
      <c r="D26" s="27"/>
      <c r="E26" s="26" t="s">
        <v>10</v>
      </c>
      <c r="F26" s="30" t="s">
        <v>114</v>
      </c>
      <c r="G26" s="42" t="s">
        <v>23</v>
      </c>
      <c r="H26" s="30" t="s">
        <v>114</v>
      </c>
      <c r="I26" s="26" t="s">
        <v>81</v>
      </c>
      <c r="J26" s="30" t="s">
        <v>98</v>
      </c>
      <c r="K26" s="27"/>
      <c r="L26" s="27"/>
      <c r="M26" s="27"/>
      <c r="T26"/>
      <c r="U26" t="str">
        <f t="shared" si="0"/>
        <v>UPDATED_ID NUMERIC(20,0),</v>
      </c>
    </row>
    <row r="27" spans="1:21">
      <c r="A27" s="26" t="s">
        <v>96</v>
      </c>
      <c r="B27" s="29">
        <v>22</v>
      </c>
      <c r="C27" s="43" t="s">
        <v>124</v>
      </c>
      <c r="D27" s="27"/>
      <c r="E27" s="26" t="s">
        <v>10</v>
      </c>
      <c r="F27" s="30" t="s">
        <v>114</v>
      </c>
      <c r="G27" s="42" t="s">
        <v>23</v>
      </c>
      <c r="H27" s="30" t="s">
        <v>114</v>
      </c>
      <c r="I27" s="26" t="s">
        <v>81</v>
      </c>
      <c r="J27" s="30" t="s">
        <v>114</v>
      </c>
      <c r="K27" s="27"/>
      <c r="L27" s="27"/>
      <c r="M27" s="27">
        <v>0</v>
      </c>
      <c r="T27"/>
      <c r="U27" t="str">
        <f t="shared" si="0"/>
        <v>DELETED_ID NUMERIC(20) DEFAULT 0,</v>
      </c>
    </row>
    <row r="28" spans="1:21">
      <c r="A28" s="26" t="s">
        <v>97</v>
      </c>
      <c r="B28" s="29">
        <v>23</v>
      </c>
      <c r="C28" s="36" t="s">
        <v>125</v>
      </c>
      <c r="D28" s="27"/>
      <c r="E28" s="42" t="s">
        <v>19</v>
      </c>
      <c r="F28" s="30" t="s">
        <v>115</v>
      </c>
      <c r="G28" s="42" t="s">
        <v>29</v>
      </c>
      <c r="H28" s="30" t="s">
        <v>116</v>
      </c>
      <c r="I28" s="26" t="s">
        <v>19</v>
      </c>
      <c r="J28" s="30" t="s">
        <v>115</v>
      </c>
      <c r="K28" s="27"/>
      <c r="L28" s="27"/>
      <c r="M28" s="27"/>
      <c r="T28"/>
      <c r="U28" t="str">
        <f t="shared" si="0"/>
        <v>DELETED_DATE TIMESTAMP(6),</v>
      </c>
    </row>
    <row r="29" spans="1:21">
      <c r="A29" s="51" t="s">
        <v>75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T29"/>
      <c r="U29" t="str">
        <f>"CONSTRAINT PK_"&amp;A2&amp;" PRIMARY KEY ("&amp;A6&amp;")"</f>
        <v>CONSTRAINT PK_EFO_CUSTOMER_INFO PRIMARY KEY (CUSTOMER_CODE)</v>
      </c>
    </row>
    <row r="30" spans="1:21">
      <c r="K30" s="9"/>
      <c r="L30" s="9"/>
      <c r="M30" s="16"/>
      <c r="T30" s="17" t="str">
        <f>");"</f>
        <v>);</v>
      </c>
    </row>
    <row r="31" spans="1:21">
      <c r="K31" s="9"/>
      <c r="L31" s="9"/>
      <c r="M31" s="16"/>
    </row>
    <row r="32" spans="1:21">
      <c r="K32" s="9"/>
      <c r="L32" s="9"/>
      <c r="M32" s="16"/>
    </row>
    <row r="33" spans="1:21" s="17" customFormat="1">
      <c r="A33" s="9"/>
      <c r="B33" s="9"/>
      <c r="C33" s="9"/>
      <c r="D33" s="9"/>
      <c r="E33" s="9"/>
      <c r="F33" s="31"/>
      <c r="G33" s="9"/>
      <c r="H33" s="31"/>
      <c r="I33" s="15"/>
      <c r="J33" s="31"/>
      <c r="K33" s="9"/>
      <c r="L33" s="9"/>
      <c r="M33" s="16"/>
      <c r="P33" s="9"/>
      <c r="S33" s="9"/>
      <c r="U33"/>
    </row>
    <row r="34" spans="1:21" s="17" customFormat="1">
      <c r="A34" s="9"/>
      <c r="B34" s="9"/>
      <c r="C34" s="9"/>
      <c r="D34" s="9"/>
      <c r="E34" s="9"/>
      <c r="F34" s="31"/>
      <c r="G34" s="9"/>
      <c r="H34" s="31"/>
      <c r="I34" s="15"/>
      <c r="J34" s="31"/>
      <c r="K34" s="9"/>
      <c r="L34" s="9"/>
      <c r="M34" s="16"/>
      <c r="P34" s="9"/>
      <c r="S34" s="9"/>
      <c r="U34"/>
    </row>
  </sheetData>
  <mergeCells count="2">
    <mergeCell ref="A2:F2"/>
    <mergeCell ref="A29:M29"/>
  </mergeCells>
  <hyperlinks>
    <hyperlink ref="A1" location="INDEX!A1" display="HOME" xr:uid="{4CCA9031-B8A6-4349-A990-1CB1253B352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446F-4865-4643-899B-3E375EBDD174}">
          <x14:formula1>
            <xm:f>Maping!$B$4:$B$18</xm:f>
          </x14:formula1>
          <xm:sqref>E26:E27 E6:E12 E14:E23</xm:sqref>
        </x14:dataValidation>
        <x14:dataValidation type="list" allowBlank="1" showInputMessage="1" showErrorMessage="1" xr:uid="{1EA189B1-4A07-42BB-AE65-D1D2E7DD6BF6}">
          <x14:formula1>
            <xm:f>Maping!$F$4:$F$12</xm:f>
          </x14:formula1>
          <xm:sqref>I21 G18:G22 G14 G7:G10 G12</xm:sqref>
        </x14:dataValidation>
        <x14:dataValidation type="list" allowBlank="1" showInputMessage="1" showErrorMessage="1" xr:uid="{E179E4F7-370C-446C-B6F8-764D647DF0E5}">
          <x14:formula1>
            <xm:f>Maping!$J$4:$J$9</xm:f>
          </x14:formula1>
          <xm:sqref>I22:I28 I6:I20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ACA-98E3-445D-A06B-6BDCD4B74341}">
  <dimension ref="A1:U22"/>
  <sheetViews>
    <sheetView workbookViewId="0">
      <selection activeCell="C25" sqref="C25"/>
    </sheetView>
  </sheetViews>
  <sheetFormatPr defaultColWidth="9.109375" defaultRowHeight="14.4"/>
  <cols>
    <col min="1" max="1" width="37.6640625" style="9" customWidth="1"/>
    <col min="2" max="2" width="3.6640625" style="9" bestFit="1" customWidth="1"/>
    <col min="3" max="3" width="54.77734375" style="9" bestFit="1" customWidth="1"/>
    <col min="4" max="4" width="8.44140625" style="9" bestFit="1" customWidth="1"/>
    <col min="5" max="5" width="16.109375" style="9" bestFit="1" customWidth="1"/>
    <col min="6" max="6" width="16.88671875" style="31" customWidth="1"/>
    <col min="7" max="7" width="12.6640625" style="9" customWidth="1"/>
    <col min="8" max="8" width="7.44140625" style="31" customWidth="1"/>
    <col min="9" max="9" width="17.109375" style="15" bestFit="1" customWidth="1"/>
    <col min="10" max="10" width="7.44140625" style="31" bestFit="1" customWidth="1"/>
    <col min="11" max="11" width="3.6640625" style="17" bestFit="1" customWidth="1"/>
    <col min="12" max="12" width="6" style="17" bestFit="1" customWidth="1"/>
    <col min="13" max="13" width="7.44140625" style="28" customWidth="1"/>
    <col min="14" max="14" width="8.77734375" style="17" hidden="1" customWidth="1"/>
    <col min="15" max="15" width="65.44140625" style="17" hidden="1" customWidth="1"/>
    <col min="16" max="16" width="2.77734375" style="9" hidden="1" customWidth="1"/>
    <col min="17" max="17" width="8.77734375" style="17" hidden="1" customWidth="1"/>
    <col min="18" max="18" width="77.109375" style="17" hidden="1" customWidth="1"/>
    <col min="19" max="19" width="2.77734375" style="9" hidden="1" customWidth="1"/>
    <col min="20" max="20" width="8.77734375" style="17" customWidth="1"/>
    <col min="21" max="21" width="68" bestFit="1" customWidth="1"/>
    <col min="22" max="22" width="2.77734375" style="9" customWidth="1"/>
    <col min="23" max="16384" width="9.109375" style="9"/>
  </cols>
  <sheetData>
    <row r="1" spans="1:21">
      <c r="A1" s="7" t="s">
        <v>3</v>
      </c>
      <c r="B1" s="7"/>
      <c r="K1" s="9"/>
      <c r="L1" s="9"/>
      <c r="M1" s="16"/>
      <c r="T1"/>
    </row>
    <row r="2" spans="1:21" ht="17.399999999999999">
      <c r="A2" s="50" t="s">
        <v>153</v>
      </c>
      <c r="B2" s="50"/>
      <c r="C2" s="50"/>
      <c r="D2" s="50"/>
      <c r="E2" s="50"/>
      <c r="F2" s="50"/>
      <c r="G2" s="18"/>
      <c r="H2" s="32"/>
      <c r="I2" s="19"/>
      <c r="J2" s="32"/>
      <c r="K2" s="18"/>
      <c r="L2" s="9"/>
      <c r="M2" s="16"/>
      <c r="N2" s="20"/>
      <c r="Q2" s="20"/>
      <c r="T2" s="14" t="s">
        <v>92</v>
      </c>
    </row>
    <row r="3" spans="1:21">
      <c r="E3" s="9" t="s">
        <v>71</v>
      </c>
      <c r="F3" s="35" t="str">
        <f>"SEQ_"&amp;SUBSTITUTE($A$2,"","")</f>
        <v>SEQ_EFO_CUSTOMER_CLAUSE_PAYMENT</v>
      </c>
      <c r="G3" s="21"/>
      <c r="H3" s="33"/>
      <c r="J3" s="33"/>
      <c r="K3" s="21"/>
      <c r="L3" s="9"/>
      <c r="M3" s="16"/>
      <c r="T3"/>
    </row>
    <row r="4" spans="1:21">
      <c r="E4" s="9" t="s">
        <v>72</v>
      </c>
      <c r="F4" s="35" t="s">
        <v>109</v>
      </c>
      <c r="K4" s="9"/>
      <c r="L4" s="9"/>
      <c r="M4" s="16"/>
      <c r="T4" t="str">
        <f>IF(LEN($F$3) &gt; 0, "CREATE SEQUENCE " &amp;$F$3&amp;" START WITH "&amp;F4&amp;" INCREMENT BY 1;", "")</f>
        <v>CREATE SEQUENCE SEQ_EFO_CUSTOMER_CLAUSE_PAYMENT START WITH 1 INCREMENT BY 1;</v>
      </c>
    </row>
    <row r="5" spans="1:21">
      <c r="A5" s="22" t="s">
        <v>4</v>
      </c>
      <c r="B5" s="22" t="s">
        <v>5</v>
      </c>
      <c r="C5" s="23" t="s">
        <v>6</v>
      </c>
      <c r="D5" s="22" t="s">
        <v>7</v>
      </c>
      <c r="E5" s="22" t="s">
        <v>73</v>
      </c>
      <c r="F5" s="34" t="s">
        <v>8</v>
      </c>
      <c r="G5" s="22" t="s">
        <v>74</v>
      </c>
      <c r="H5" s="34" t="s">
        <v>8</v>
      </c>
      <c r="I5" s="24" t="s">
        <v>91</v>
      </c>
      <c r="J5" s="34" t="s">
        <v>8</v>
      </c>
      <c r="K5" s="25" t="s">
        <v>77</v>
      </c>
      <c r="L5" s="25" t="s">
        <v>78</v>
      </c>
      <c r="M5" s="25" t="s">
        <v>79</v>
      </c>
      <c r="T5" t="str">
        <f>"CREATE TABLE "&amp;A2&amp;" ("</f>
        <v>CREATE TABLE EFO_CUSTOMER_CLAUSE_PAYMENT (</v>
      </c>
    </row>
    <row r="6" spans="1:21">
      <c r="A6" s="26" t="s">
        <v>93</v>
      </c>
      <c r="B6" s="29">
        <v>1</v>
      </c>
      <c r="C6" s="36" t="s">
        <v>93</v>
      </c>
      <c r="D6" s="27" t="s">
        <v>9</v>
      </c>
      <c r="E6" s="26" t="s">
        <v>10</v>
      </c>
      <c r="F6" s="30" t="s">
        <v>114</v>
      </c>
      <c r="G6" s="42" t="s">
        <v>23</v>
      </c>
      <c r="H6" s="30" t="s">
        <v>114</v>
      </c>
      <c r="I6" s="26" t="s">
        <v>81</v>
      </c>
      <c r="J6" s="30" t="s">
        <v>114</v>
      </c>
      <c r="K6" s="27" t="s">
        <v>24</v>
      </c>
      <c r="L6" s="27"/>
      <c r="M6" s="27"/>
      <c r="T6"/>
      <c r="U6" t="str">
        <f t="shared" ref="U6:U16" si="0">""&amp;A6&amp;" "&amp;I6&amp;IF(LEN(J6) &gt; 0,"("&amp;J6&amp;")","")&amp;IF(LEN(M6) &gt; 0, " DEFAULT "&amp;M6,"")&amp;IF(LEN(D6) &gt; 0, " NOT NULL","")&amp;","</f>
        <v>ID NUMERIC(20) NOT NULL,</v>
      </c>
    </row>
    <row r="7" spans="1:21">
      <c r="A7" s="26" t="s">
        <v>136</v>
      </c>
      <c r="B7" s="29">
        <v>2</v>
      </c>
      <c r="C7" s="36"/>
      <c r="D7" s="27"/>
      <c r="E7" s="26" t="s">
        <v>10</v>
      </c>
      <c r="F7" s="30" t="s">
        <v>114</v>
      </c>
      <c r="G7" s="42" t="s">
        <v>23</v>
      </c>
      <c r="H7" s="30" t="s">
        <v>114</v>
      </c>
      <c r="I7" s="26" t="s">
        <v>81</v>
      </c>
      <c r="J7" s="30" t="s">
        <v>114</v>
      </c>
      <c r="K7" s="27"/>
      <c r="L7" s="27"/>
      <c r="M7" s="27"/>
      <c r="T7"/>
      <c r="U7" t="str">
        <f t="shared" si="0"/>
        <v>CUSTOMER_CODE NUMERIC(20),</v>
      </c>
    </row>
    <row r="8" spans="1:21">
      <c r="A8" s="26" t="s">
        <v>154</v>
      </c>
      <c r="B8" s="29">
        <v>3</v>
      </c>
      <c r="C8" s="36"/>
      <c r="D8" s="27"/>
      <c r="E8" s="26" t="s">
        <v>17</v>
      </c>
      <c r="F8" s="30" t="s">
        <v>152</v>
      </c>
      <c r="G8" s="26" t="s">
        <v>12</v>
      </c>
      <c r="H8" s="30" t="s">
        <v>152</v>
      </c>
      <c r="I8" s="26" t="s">
        <v>12</v>
      </c>
      <c r="J8" s="30" t="s">
        <v>152</v>
      </c>
      <c r="K8" s="27"/>
      <c r="L8" s="27"/>
      <c r="M8" s="27"/>
      <c r="T8"/>
      <c r="U8" t="str">
        <f t="shared" si="0"/>
        <v>PERCENT VARCHAR(10),</v>
      </c>
    </row>
    <row r="9" spans="1:21">
      <c r="A9" s="26" t="s">
        <v>155</v>
      </c>
      <c r="B9" s="29">
        <v>4</v>
      </c>
      <c r="C9" s="36"/>
      <c r="D9" s="27"/>
      <c r="E9" s="26" t="s">
        <v>10</v>
      </c>
      <c r="F9" s="30" t="s">
        <v>114</v>
      </c>
      <c r="G9" s="42" t="s">
        <v>23</v>
      </c>
      <c r="H9" s="30" t="s">
        <v>114</v>
      </c>
      <c r="I9" s="26" t="s">
        <v>81</v>
      </c>
      <c r="J9" s="30" t="s">
        <v>114</v>
      </c>
      <c r="K9" s="27"/>
      <c r="L9" s="27"/>
      <c r="M9" s="27"/>
      <c r="T9"/>
      <c r="U9" t="str">
        <f t="shared" si="0"/>
        <v>NUMBER_OF_DAYS NUMERIC(20),</v>
      </c>
    </row>
    <row r="10" spans="1:21">
      <c r="A10" s="26" t="s">
        <v>156</v>
      </c>
      <c r="B10" s="29">
        <v>5</v>
      </c>
      <c r="C10" s="36"/>
      <c r="D10" s="27"/>
      <c r="E10" s="26" t="s">
        <v>17</v>
      </c>
      <c r="F10" s="30" t="s">
        <v>99</v>
      </c>
      <c r="G10" s="26" t="s">
        <v>12</v>
      </c>
      <c r="H10" s="30" t="s">
        <v>99</v>
      </c>
      <c r="I10" s="26" t="s">
        <v>12</v>
      </c>
      <c r="J10" s="30" t="s">
        <v>99</v>
      </c>
      <c r="K10" s="27"/>
      <c r="L10" s="27"/>
      <c r="M10" s="27"/>
      <c r="T10"/>
      <c r="U10" t="str">
        <f t="shared" si="0"/>
        <v>EVENT VARCHAR(255),</v>
      </c>
    </row>
    <row r="11" spans="1:21">
      <c r="A11" s="26" t="s">
        <v>76</v>
      </c>
      <c r="B11" s="29">
        <v>6</v>
      </c>
      <c r="C11" s="43" t="s">
        <v>117</v>
      </c>
      <c r="D11" s="27" t="s">
        <v>9</v>
      </c>
      <c r="E11" s="26" t="s">
        <v>10</v>
      </c>
      <c r="F11" s="30" t="s">
        <v>114</v>
      </c>
      <c r="G11" s="42" t="s">
        <v>23</v>
      </c>
      <c r="H11" s="30" t="s">
        <v>114</v>
      </c>
      <c r="I11" s="26" t="s">
        <v>81</v>
      </c>
      <c r="J11" s="30" t="s">
        <v>114</v>
      </c>
      <c r="K11" s="27"/>
      <c r="L11" s="27"/>
      <c r="M11" s="27"/>
      <c r="T11"/>
      <c r="U11" t="str">
        <f t="shared" si="0"/>
        <v>CREATED_ID NUMERIC(20) NOT NULL,</v>
      </c>
    </row>
    <row r="12" spans="1:21">
      <c r="A12" s="26" t="s">
        <v>15</v>
      </c>
      <c r="B12" s="29">
        <v>7</v>
      </c>
      <c r="C12" s="43" t="s">
        <v>123</v>
      </c>
      <c r="D12" s="27" t="s">
        <v>9</v>
      </c>
      <c r="E12" s="42" t="s">
        <v>19</v>
      </c>
      <c r="F12" s="30" t="s">
        <v>115</v>
      </c>
      <c r="G12" s="42" t="s">
        <v>29</v>
      </c>
      <c r="H12" s="30" t="s">
        <v>116</v>
      </c>
      <c r="I12" s="26" t="s">
        <v>19</v>
      </c>
      <c r="J12" s="30" t="s">
        <v>115</v>
      </c>
      <c r="K12" s="27"/>
      <c r="L12" s="27"/>
      <c r="M12" s="27"/>
      <c r="T12"/>
      <c r="U12" t="str">
        <f t="shared" si="0"/>
        <v>CREATED_DATE TIMESTAMP(6) NOT NULL,</v>
      </c>
    </row>
    <row r="13" spans="1:21">
      <c r="A13" s="26" t="s">
        <v>94</v>
      </c>
      <c r="B13" s="29">
        <v>8</v>
      </c>
      <c r="C13" s="36" t="s">
        <v>121</v>
      </c>
      <c r="D13" s="27"/>
      <c r="E13" s="42" t="s">
        <v>19</v>
      </c>
      <c r="F13" s="30" t="s">
        <v>115</v>
      </c>
      <c r="G13" s="42" t="s">
        <v>29</v>
      </c>
      <c r="H13" s="30" t="s">
        <v>116</v>
      </c>
      <c r="I13" s="26" t="s">
        <v>19</v>
      </c>
      <c r="J13" s="30">
        <v>6</v>
      </c>
      <c r="K13" s="27"/>
      <c r="L13" s="27"/>
      <c r="M13" s="27"/>
      <c r="T13"/>
      <c r="U13" t="str">
        <f t="shared" si="0"/>
        <v>UPDATED_DATE TIMESTAMP(6),</v>
      </c>
    </row>
    <row r="14" spans="1:21">
      <c r="A14" s="26" t="s">
        <v>95</v>
      </c>
      <c r="B14" s="29">
        <v>9</v>
      </c>
      <c r="C14" s="36" t="s">
        <v>122</v>
      </c>
      <c r="D14" s="27"/>
      <c r="E14" s="26" t="s">
        <v>10</v>
      </c>
      <c r="F14" s="30" t="s">
        <v>114</v>
      </c>
      <c r="G14" s="42" t="s">
        <v>23</v>
      </c>
      <c r="H14" s="30" t="s">
        <v>114</v>
      </c>
      <c r="I14" s="26" t="s">
        <v>81</v>
      </c>
      <c r="J14" s="30" t="s">
        <v>98</v>
      </c>
      <c r="K14" s="27"/>
      <c r="L14" s="27"/>
      <c r="M14" s="27"/>
      <c r="T14"/>
      <c r="U14" t="str">
        <f t="shared" si="0"/>
        <v>UPDATED_ID NUMERIC(20,0),</v>
      </c>
    </row>
    <row r="15" spans="1:21">
      <c r="A15" s="26" t="s">
        <v>96</v>
      </c>
      <c r="B15" s="29">
        <v>10</v>
      </c>
      <c r="C15" s="43" t="s">
        <v>124</v>
      </c>
      <c r="D15" s="27"/>
      <c r="E15" s="26" t="s">
        <v>10</v>
      </c>
      <c r="F15" s="30" t="s">
        <v>114</v>
      </c>
      <c r="G15" s="42" t="s">
        <v>23</v>
      </c>
      <c r="H15" s="30" t="s">
        <v>114</v>
      </c>
      <c r="I15" s="26" t="s">
        <v>81</v>
      </c>
      <c r="J15" s="30" t="s">
        <v>114</v>
      </c>
      <c r="K15" s="27"/>
      <c r="L15" s="27"/>
      <c r="M15" s="27">
        <v>0</v>
      </c>
      <c r="T15"/>
      <c r="U15" t="str">
        <f t="shared" si="0"/>
        <v>DELETED_ID NUMERIC(20) DEFAULT 0,</v>
      </c>
    </row>
    <row r="16" spans="1:21">
      <c r="A16" s="26" t="s">
        <v>97</v>
      </c>
      <c r="B16" s="29">
        <v>11</v>
      </c>
      <c r="C16" s="36" t="s">
        <v>125</v>
      </c>
      <c r="D16" s="27"/>
      <c r="E16" s="42" t="s">
        <v>19</v>
      </c>
      <c r="F16" s="30" t="s">
        <v>115</v>
      </c>
      <c r="G16" s="42" t="s">
        <v>29</v>
      </c>
      <c r="H16" s="30" t="s">
        <v>116</v>
      </c>
      <c r="I16" s="26" t="s">
        <v>19</v>
      </c>
      <c r="J16" s="30" t="s">
        <v>115</v>
      </c>
      <c r="K16" s="27"/>
      <c r="L16" s="27"/>
      <c r="M16" s="27"/>
      <c r="T16"/>
      <c r="U16" t="str">
        <f t="shared" si="0"/>
        <v>DELETED_DATE TIMESTAMP(6),</v>
      </c>
    </row>
    <row r="17" spans="1:21">
      <c r="A17" s="51" t="s">
        <v>75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T17"/>
      <c r="U17" t="str">
        <f>"CONSTRAINT PK_"&amp;A2&amp;" PRIMARY KEY ("&amp;A6&amp;")"</f>
        <v>CONSTRAINT PK_EFO_CUSTOMER_CLAUSE_PAYMENT PRIMARY KEY (ID)</v>
      </c>
    </row>
    <row r="18" spans="1:21">
      <c r="K18" s="9"/>
      <c r="L18" s="9"/>
      <c r="M18" s="16"/>
      <c r="T18" s="17" t="str">
        <f>");"</f>
        <v>);</v>
      </c>
    </row>
    <row r="19" spans="1:21">
      <c r="K19" s="9"/>
      <c r="L19" s="9"/>
      <c r="M19" s="16"/>
    </row>
    <row r="20" spans="1:21">
      <c r="K20" s="9"/>
      <c r="L20" s="9"/>
      <c r="M20" s="16"/>
    </row>
    <row r="21" spans="1:21" s="17" customFormat="1">
      <c r="A21" s="9"/>
      <c r="B21" s="9"/>
      <c r="C21" s="9"/>
      <c r="D21" s="9"/>
      <c r="E21" s="9"/>
      <c r="F21" s="31"/>
      <c r="G21" s="9"/>
      <c r="H21" s="31"/>
      <c r="I21" s="15"/>
      <c r="J21" s="31"/>
      <c r="K21" s="9"/>
      <c r="L21" s="9"/>
      <c r="M21" s="16"/>
      <c r="P21" s="9"/>
      <c r="S21" s="9"/>
      <c r="U21"/>
    </row>
    <row r="22" spans="1:21" s="17" customFormat="1">
      <c r="A22" s="9"/>
      <c r="B22" s="9"/>
      <c r="C22" s="9"/>
      <c r="D22" s="9"/>
      <c r="E22" s="9"/>
      <c r="F22" s="31"/>
      <c r="G22" s="9"/>
      <c r="H22" s="31"/>
      <c r="I22" s="15"/>
      <c r="J22" s="31"/>
      <c r="K22" s="9"/>
      <c r="L22" s="9"/>
      <c r="M22" s="16"/>
      <c r="P22" s="9"/>
      <c r="S22" s="9"/>
      <c r="U22"/>
    </row>
  </sheetData>
  <mergeCells count="2">
    <mergeCell ref="A2:F2"/>
    <mergeCell ref="A17:M17"/>
  </mergeCells>
  <hyperlinks>
    <hyperlink ref="A1" location="INDEX!A1" display="HOME" xr:uid="{77791DBB-2154-4602-84D4-06D912F9F2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0109C0-CCB7-4733-B894-24BE59D4FE85}">
          <x14:formula1>
            <xm:f>Maping!$J$4:$J$9</xm:f>
          </x14:formula1>
          <xm:sqref>I6:I16</xm:sqref>
        </x14:dataValidation>
        <x14:dataValidation type="list" allowBlank="1" showInputMessage="1" showErrorMessage="1" xr:uid="{692F9F03-A000-414D-94C7-2C662E736D0A}">
          <x14:formula1>
            <xm:f>Maping!$F$4:$F$12</xm:f>
          </x14:formula1>
          <xm:sqref>G8 G10</xm:sqref>
        </x14:dataValidation>
        <x14:dataValidation type="list" allowBlank="1" showInputMessage="1" showErrorMessage="1" xr:uid="{74D72B37-6D51-4EBC-951E-5FE67D7CB353}">
          <x14:formula1>
            <xm:f>Maping!$B$4:$B$18</xm:f>
          </x14:formula1>
          <xm:sqref>E14:E15 E6:E11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135F-5B69-44F7-AC0A-CAC91DC55478}">
  <dimension ref="A1:U23"/>
  <sheetViews>
    <sheetView workbookViewId="0">
      <selection activeCell="A13" sqref="A13"/>
    </sheetView>
  </sheetViews>
  <sheetFormatPr defaultColWidth="9.109375" defaultRowHeight="14.4"/>
  <cols>
    <col min="1" max="1" width="37.6640625" style="9" customWidth="1"/>
    <col min="2" max="2" width="3.6640625" style="9" bestFit="1" customWidth="1"/>
    <col min="3" max="3" width="54.77734375" style="9" bestFit="1" customWidth="1"/>
    <col min="4" max="4" width="8.44140625" style="9" bestFit="1" customWidth="1"/>
    <col min="5" max="5" width="16.109375" style="9" bestFit="1" customWidth="1"/>
    <col min="6" max="6" width="16.88671875" style="31" customWidth="1"/>
    <col min="7" max="7" width="12.6640625" style="9" customWidth="1"/>
    <col min="8" max="8" width="7.44140625" style="31" customWidth="1"/>
    <col min="9" max="9" width="17.109375" style="15" bestFit="1" customWidth="1"/>
    <col min="10" max="10" width="7.44140625" style="31" bestFit="1" customWidth="1"/>
    <col min="11" max="11" width="3.6640625" style="17" bestFit="1" customWidth="1"/>
    <col min="12" max="12" width="6" style="17" bestFit="1" customWidth="1"/>
    <col min="13" max="13" width="7.44140625" style="28" customWidth="1"/>
    <col min="14" max="14" width="8.77734375" style="17" hidden="1" customWidth="1"/>
    <col min="15" max="15" width="65.44140625" style="17" hidden="1" customWidth="1"/>
    <col min="16" max="16" width="2.77734375" style="9" hidden="1" customWidth="1"/>
    <col min="17" max="17" width="8.77734375" style="17" hidden="1" customWidth="1"/>
    <col min="18" max="18" width="77.109375" style="17" hidden="1" customWidth="1"/>
    <col min="19" max="19" width="2.77734375" style="9" hidden="1" customWidth="1"/>
    <col min="20" max="20" width="8.77734375" style="17" customWidth="1"/>
    <col min="21" max="21" width="68" bestFit="1" customWidth="1"/>
    <col min="22" max="22" width="2.77734375" style="9" customWidth="1"/>
    <col min="23" max="16384" width="9.109375" style="9"/>
  </cols>
  <sheetData>
    <row r="1" spans="1:21">
      <c r="A1" s="7" t="s">
        <v>3</v>
      </c>
      <c r="B1" s="7"/>
      <c r="K1" s="9"/>
      <c r="L1" s="9"/>
      <c r="M1" s="16"/>
      <c r="T1"/>
    </row>
    <row r="2" spans="1:21" ht="17.399999999999999">
      <c r="A2" s="50" t="s">
        <v>157</v>
      </c>
      <c r="B2" s="50"/>
      <c r="C2" s="50"/>
      <c r="D2" s="50"/>
      <c r="E2" s="50"/>
      <c r="F2" s="50"/>
      <c r="G2" s="18"/>
      <c r="H2" s="32"/>
      <c r="I2" s="19"/>
      <c r="J2" s="32"/>
      <c r="K2" s="18"/>
      <c r="L2" s="9"/>
      <c r="M2" s="16"/>
      <c r="N2" s="20"/>
      <c r="Q2" s="20"/>
      <c r="T2" s="14" t="s">
        <v>92</v>
      </c>
    </row>
    <row r="3" spans="1:21">
      <c r="E3" s="9" t="s">
        <v>71</v>
      </c>
      <c r="F3" s="35" t="str">
        <f>"SEQ_"&amp;SUBSTITUTE($A$2,"","")</f>
        <v>SEQ_EFO_CUSTOMER_RELATED_PERSON</v>
      </c>
      <c r="G3" s="21"/>
      <c r="H3" s="33"/>
      <c r="J3" s="33"/>
      <c r="K3" s="21"/>
      <c r="L3" s="9"/>
      <c r="M3" s="16"/>
      <c r="T3"/>
    </row>
    <row r="4" spans="1:21">
      <c r="E4" s="9" t="s">
        <v>72</v>
      </c>
      <c r="F4" s="35" t="s">
        <v>109</v>
      </c>
      <c r="K4" s="9"/>
      <c r="L4" s="9"/>
      <c r="M4" s="16"/>
      <c r="T4" t="str">
        <f>IF(LEN($F$3) &gt; 0, "CREATE SEQUENCE " &amp;$F$3&amp;" START WITH "&amp;F4&amp;" INCREMENT BY 1;", "")</f>
        <v>CREATE SEQUENCE SEQ_EFO_CUSTOMER_RELATED_PERSON START WITH 1 INCREMENT BY 1;</v>
      </c>
    </row>
    <row r="5" spans="1:21">
      <c r="A5" s="22" t="s">
        <v>4</v>
      </c>
      <c r="B5" s="22" t="s">
        <v>5</v>
      </c>
      <c r="C5" s="23" t="s">
        <v>6</v>
      </c>
      <c r="D5" s="22" t="s">
        <v>7</v>
      </c>
      <c r="E5" s="22" t="s">
        <v>73</v>
      </c>
      <c r="F5" s="34" t="s">
        <v>8</v>
      </c>
      <c r="G5" s="22" t="s">
        <v>74</v>
      </c>
      <c r="H5" s="34" t="s">
        <v>8</v>
      </c>
      <c r="I5" s="24" t="s">
        <v>91</v>
      </c>
      <c r="J5" s="34" t="s">
        <v>8</v>
      </c>
      <c r="K5" s="25" t="s">
        <v>77</v>
      </c>
      <c r="L5" s="25" t="s">
        <v>78</v>
      </c>
      <c r="M5" s="25" t="s">
        <v>79</v>
      </c>
      <c r="T5" t="str">
        <f>"CREATE TABLE "&amp;A2&amp;" ("</f>
        <v>CREATE TABLE EFO_CUSTOMER_RELATED_PERSON (</v>
      </c>
    </row>
    <row r="6" spans="1:21">
      <c r="A6" s="26" t="s">
        <v>93</v>
      </c>
      <c r="B6" s="29">
        <v>1</v>
      </c>
      <c r="C6" s="36" t="s">
        <v>93</v>
      </c>
      <c r="D6" s="27" t="s">
        <v>9</v>
      </c>
      <c r="E6" s="26" t="s">
        <v>10</v>
      </c>
      <c r="F6" s="30" t="s">
        <v>114</v>
      </c>
      <c r="G6" s="42" t="s">
        <v>23</v>
      </c>
      <c r="H6" s="30" t="s">
        <v>114</v>
      </c>
      <c r="I6" s="26" t="s">
        <v>81</v>
      </c>
      <c r="J6" s="30" t="s">
        <v>114</v>
      </c>
      <c r="K6" s="27" t="s">
        <v>24</v>
      </c>
      <c r="L6" s="27"/>
      <c r="M6" s="27"/>
      <c r="T6"/>
      <c r="U6" t="str">
        <f t="shared" ref="U6:U17" si="0">""&amp;A6&amp;" "&amp;I6&amp;IF(LEN(J6) &gt; 0,"("&amp;J6&amp;")","")&amp;IF(LEN(M6) &gt; 0, " DEFAULT "&amp;M6,"")&amp;IF(LEN(D6) &gt; 0, " NOT NULL","")&amp;","</f>
        <v>ID NUMERIC(20) NOT NULL,</v>
      </c>
    </row>
    <row r="7" spans="1:21">
      <c r="A7" s="26" t="s">
        <v>136</v>
      </c>
      <c r="B7" s="29">
        <v>2</v>
      </c>
      <c r="C7" s="36"/>
      <c r="D7" s="27"/>
      <c r="E7" s="26" t="s">
        <v>10</v>
      </c>
      <c r="F7" s="30" t="s">
        <v>114</v>
      </c>
      <c r="G7" s="42" t="s">
        <v>23</v>
      </c>
      <c r="H7" s="30" t="s">
        <v>114</v>
      </c>
      <c r="I7" s="26" t="s">
        <v>81</v>
      </c>
      <c r="J7" s="30" t="s">
        <v>114</v>
      </c>
      <c r="K7" s="27"/>
      <c r="L7" s="27"/>
      <c r="M7" s="27"/>
      <c r="T7"/>
      <c r="U7" t="str">
        <f t="shared" si="0"/>
        <v>CUSTOMER_CODE NUMERIC(20),</v>
      </c>
    </row>
    <row r="8" spans="1:21">
      <c r="A8" s="26" t="s">
        <v>158</v>
      </c>
      <c r="B8" s="29">
        <v>3</v>
      </c>
      <c r="C8" s="36"/>
      <c r="D8" s="27"/>
      <c r="E8" s="26" t="s">
        <v>17</v>
      </c>
      <c r="F8" s="30" t="s">
        <v>99</v>
      </c>
      <c r="G8" s="26" t="s">
        <v>12</v>
      </c>
      <c r="H8" s="30" t="s">
        <v>99</v>
      </c>
      <c r="I8" s="26" t="s">
        <v>12</v>
      </c>
      <c r="J8" s="30" t="s">
        <v>99</v>
      </c>
      <c r="K8" s="27"/>
      <c r="L8" s="27"/>
      <c r="M8" s="27"/>
      <c r="T8"/>
      <c r="U8" t="str">
        <f t="shared" si="0"/>
        <v>FULL_NAME VARCHAR(255),</v>
      </c>
    </row>
    <row r="9" spans="1:21">
      <c r="A9" s="26" t="s">
        <v>139</v>
      </c>
      <c r="B9" s="29">
        <v>4</v>
      </c>
      <c r="C9" s="36"/>
      <c r="D9" s="27"/>
      <c r="E9" s="26" t="s">
        <v>10</v>
      </c>
      <c r="F9" s="30" t="s">
        <v>114</v>
      </c>
      <c r="G9" s="42" t="s">
        <v>23</v>
      </c>
      <c r="H9" s="30" t="s">
        <v>114</v>
      </c>
      <c r="I9" s="26" t="s">
        <v>81</v>
      </c>
      <c r="J9" s="30" t="s">
        <v>114</v>
      </c>
      <c r="K9" s="27"/>
      <c r="L9" s="27"/>
      <c r="M9" s="27"/>
      <c r="T9"/>
      <c r="U9" t="str">
        <f t="shared" si="0"/>
        <v>CCCD NUMERIC(20),</v>
      </c>
    </row>
    <row r="10" spans="1:21">
      <c r="A10" s="26" t="s">
        <v>159</v>
      </c>
      <c r="B10" s="29">
        <v>5</v>
      </c>
      <c r="C10" s="36"/>
      <c r="D10" s="27"/>
      <c r="E10" s="26" t="s">
        <v>17</v>
      </c>
      <c r="F10" s="30" t="s">
        <v>99</v>
      </c>
      <c r="G10" s="26" t="s">
        <v>12</v>
      </c>
      <c r="H10" s="30" t="s">
        <v>99</v>
      </c>
      <c r="I10" s="26" t="s">
        <v>12</v>
      </c>
      <c r="J10" s="30" t="s">
        <v>99</v>
      </c>
      <c r="K10" s="27"/>
      <c r="L10" s="27"/>
      <c r="M10" s="27"/>
      <c r="T10"/>
    </row>
    <row r="11" spans="1:21">
      <c r="A11" s="26" t="s">
        <v>160</v>
      </c>
      <c r="B11" s="29">
        <v>6</v>
      </c>
      <c r="C11" s="36"/>
      <c r="D11" s="27"/>
      <c r="E11" s="26" t="s">
        <v>17</v>
      </c>
      <c r="F11" s="30" t="s">
        <v>99</v>
      </c>
      <c r="G11" s="26" t="s">
        <v>12</v>
      </c>
      <c r="H11" s="30" t="s">
        <v>99</v>
      </c>
      <c r="I11" s="26" t="s">
        <v>12</v>
      </c>
      <c r="J11" s="30" t="s">
        <v>99</v>
      </c>
      <c r="K11" s="27"/>
      <c r="L11" s="27"/>
      <c r="M11" s="27"/>
      <c r="T11"/>
      <c r="U11" t="str">
        <f t="shared" si="0"/>
        <v>ROLE VARCHAR(255),</v>
      </c>
    </row>
    <row r="12" spans="1:21">
      <c r="A12" s="26" t="s">
        <v>76</v>
      </c>
      <c r="B12" s="29">
        <v>7</v>
      </c>
      <c r="C12" s="43" t="s">
        <v>117</v>
      </c>
      <c r="D12" s="27" t="s">
        <v>9</v>
      </c>
      <c r="E12" s="26" t="s">
        <v>10</v>
      </c>
      <c r="F12" s="30" t="s">
        <v>114</v>
      </c>
      <c r="G12" s="42" t="s">
        <v>23</v>
      </c>
      <c r="H12" s="30" t="s">
        <v>114</v>
      </c>
      <c r="I12" s="26" t="s">
        <v>81</v>
      </c>
      <c r="J12" s="30" t="s">
        <v>114</v>
      </c>
      <c r="K12" s="27"/>
      <c r="L12" s="27"/>
      <c r="M12" s="27"/>
      <c r="T12"/>
      <c r="U12" t="str">
        <f t="shared" si="0"/>
        <v>CREATED_ID NUMERIC(20) NOT NULL,</v>
      </c>
    </row>
    <row r="13" spans="1:21">
      <c r="A13" s="26" t="s">
        <v>15</v>
      </c>
      <c r="B13" s="29">
        <v>8</v>
      </c>
      <c r="C13" s="43" t="s">
        <v>123</v>
      </c>
      <c r="D13" s="27" t="s">
        <v>9</v>
      </c>
      <c r="E13" s="42" t="s">
        <v>19</v>
      </c>
      <c r="F13" s="30" t="s">
        <v>115</v>
      </c>
      <c r="G13" s="42" t="s">
        <v>29</v>
      </c>
      <c r="H13" s="30" t="s">
        <v>116</v>
      </c>
      <c r="I13" s="26" t="s">
        <v>19</v>
      </c>
      <c r="J13" s="30" t="s">
        <v>115</v>
      </c>
      <c r="K13" s="27"/>
      <c r="L13" s="27"/>
      <c r="M13" s="27"/>
      <c r="T13"/>
      <c r="U13" t="str">
        <f t="shared" si="0"/>
        <v>CREATED_DATE TIMESTAMP(6) NOT NULL,</v>
      </c>
    </row>
    <row r="14" spans="1:21">
      <c r="A14" s="26" t="s">
        <v>94</v>
      </c>
      <c r="B14" s="29">
        <v>9</v>
      </c>
      <c r="C14" s="36" t="s">
        <v>121</v>
      </c>
      <c r="D14" s="27"/>
      <c r="E14" s="42" t="s">
        <v>19</v>
      </c>
      <c r="F14" s="30" t="s">
        <v>115</v>
      </c>
      <c r="G14" s="42" t="s">
        <v>29</v>
      </c>
      <c r="H14" s="30" t="s">
        <v>116</v>
      </c>
      <c r="I14" s="26" t="s">
        <v>19</v>
      </c>
      <c r="J14" s="30">
        <v>6</v>
      </c>
      <c r="K14" s="27"/>
      <c r="L14" s="27"/>
      <c r="M14" s="27"/>
      <c r="T14"/>
      <c r="U14" t="str">
        <f t="shared" si="0"/>
        <v>UPDATED_DATE TIMESTAMP(6),</v>
      </c>
    </row>
    <row r="15" spans="1:21">
      <c r="A15" s="26" t="s">
        <v>95</v>
      </c>
      <c r="B15" s="29">
        <v>10</v>
      </c>
      <c r="C15" s="36" t="s">
        <v>122</v>
      </c>
      <c r="D15" s="27"/>
      <c r="E15" s="26" t="s">
        <v>10</v>
      </c>
      <c r="F15" s="30" t="s">
        <v>114</v>
      </c>
      <c r="G15" s="42" t="s">
        <v>23</v>
      </c>
      <c r="H15" s="30" t="s">
        <v>114</v>
      </c>
      <c r="I15" s="26" t="s">
        <v>81</v>
      </c>
      <c r="J15" s="30" t="s">
        <v>98</v>
      </c>
      <c r="K15" s="27"/>
      <c r="L15" s="27"/>
      <c r="M15" s="27"/>
      <c r="T15"/>
      <c r="U15" t="str">
        <f t="shared" si="0"/>
        <v>UPDATED_ID NUMERIC(20,0),</v>
      </c>
    </row>
    <row r="16" spans="1:21">
      <c r="A16" s="26" t="s">
        <v>96</v>
      </c>
      <c r="B16" s="29">
        <v>11</v>
      </c>
      <c r="C16" s="43" t="s">
        <v>124</v>
      </c>
      <c r="D16" s="27"/>
      <c r="E16" s="26" t="s">
        <v>10</v>
      </c>
      <c r="F16" s="30" t="s">
        <v>114</v>
      </c>
      <c r="G16" s="42" t="s">
        <v>23</v>
      </c>
      <c r="H16" s="30" t="s">
        <v>114</v>
      </c>
      <c r="I16" s="26" t="s">
        <v>81</v>
      </c>
      <c r="J16" s="30" t="s">
        <v>114</v>
      </c>
      <c r="K16" s="27"/>
      <c r="L16" s="27"/>
      <c r="M16" s="27">
        <v>0</v>
      </c>
      <c r="T16"/>
      <c r="U16" t="str">
        <f t="shared" si="0"/>
        <v>DELETED_ID NUMERIC(20) DEFAULT 0,</v>
      </c>
    </row>
    <row r="17" spans="1:21">
      <c r="A17" s="26" t="s">
        <v>97</v>
      </c>
      <c r="B17" s="29">
        <v>12</v>
      </c>
      <c r="C17" s="36" t="s">
        <v>125</v>
      </c>
      <c r="D17" s="27"/>
      <c r="E17" s="42" t="s">
        <v>19</v>
      </c>
      <c r="F17" s="30" t="s">
        <v>115</v>
      </c>
      <c r="G17" s="42" t="s">
        <v>29</v>
      </c>
      <c r="H17" s="30" t="s">
        <v>116</v>
      </c>
      <c r="I17" s="26" t="s">
        <v>19</v>
      </c>
      <c r="J17" s="30" t="s">
        <v>115</v>
      </c>
      <c r="K17" s="27"/>
      <c r="L17" s="27"/>
      <c r="M17" s="27"/>
      <c r="T17"/>
      <c r="U17" t="str">
        <f t="shared" si="0"/>
        <v>DELETED_DATE TIMESTAMP(6),</v>
      </c>
    </row>
    <row r="18" spans="1:21">
      <c r="A18" s="51" t="s">
        <v>75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T18"/>
      <c r="U18" t="str">
        <f>"CONSTRAINT PK_"&amp;A2&amp;" PRIMARY KEY ("&amp;A6&amp;")"</f>
        <v>CONSTRAINT PK_EFO_CUSTOMER_RELATED_PERSON PRIMARY KEY (ID)</v>
      </c>
    </row>
    <row r="19" spans="1:21">
      <c r="K19" s="9"/>
      <c r="L19" s="9"/>
      <c r="M19" s="16"/>
      <c r="T19" s="17" t="str">
        <f>");"</f>
        <v>);</v>
      </c>
    </row>
    <row r="20" spans="1:21">
      <c r="K20" s="9"/>
      <c r="L20" s="9"/>
      <c r="M20" s="16"/>
    </row>
    <row r="21" spans="1:21">
      <c r="K21" s="9"/>
      <c r="L21" s="9"/>
      <c r="M21" s="16"/>
    </row>
    <row r="22" spans="1:21" s="17" customFormat="1">
      <c r="A22" s="9"/>
      <c r="B22" s="9"/>
      <c r="C22" s="9"/>
      <c r="D22" s="9"/>
      <c r="E22" s="9"/>
      <c r="F22" s="31"/>
      <c r="G22" s="9"/>
      <c r="H22" s="31"/>
      <c r="I22" s="15"/>
      <c r="J22" s="31"/>
      <c r="K22" s="9"/>
      <c r="L22" s="9"/>
      <c r="M22" s="16"/>
      <c r="P22" s="9"/>
      <c r="S22" s="9"/>
      <c r="U22"/>
    </row>
    <row r="23" spans="1:21" s="17" customFormat="1">
      <c r="A23" s="9"/>
      <c r="B23" s="9"/>
      <c r="C23" s="9"/>
      <c r="D23" s="9"/>
      <c r="E23" s="9"/>
      <c r="F23" s="31"/>
      <c r="G23" s="9"/>
      <c r="H23" s="31"/>
      <c r="I23" s="15"/>
      <c r="J23" s="31"/>
      <c r="K23" s="9"/>
      <c r="L23" s="9"/>
      <c r="M23" s="16"/>
      <c r="P23" s="9"/>
      <c r="S23" s="9"/>
      <c r="U23"/>
    </row>
  </sheetData>
  <mergeCells count="2">
    <mergeCell ref="A2:F2"/>
    <mergeCell ref="A18:M18"/>
  </mergeCells>
  <hyperlinks>
    <hyperlink ref="A1" location="INDEX!A1" display="HOME" xr:uid="{B7809F95-E4EA-4093-B761-DC27F2F6FF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C79988-690D-4494-923E-5C85C59819AD}">
          <x14:formula1>
            <xm:f>Maping!$B$4:$B$18</xm:f>
          </x14:formula1>
          <xm:sqref>E15:E16 E6:E12</xm:sqref>
        </x14:dataValidation>
        <x14:dataValidation type="list" allowBlank="1" showInputMessage="1" showErrorMessage="1" xr:uid="{8E80EDF1-8C0B-40FE-96B3-5F3355F22440}">
          <x14:formula1>
            <xm:f>Maping!$F$4:$F$12</xm:f>
          </x14:formula1>
          <xm:sqref>G8 G10:G11</xm:sqref>
        </x14:dataValidation>
        <x14:dataValidation type="list" allowBlank="1" showInputMessage="1" showErrorMessage="1" xr:uid="{6460A656-1078-4421-A058-CCFEFF4DE822}">
          <x14:formula1>
            <xm:f>Maping!$J$4:$J$9</xm:f>
          </x14:formula1>
          <xm:sqref>I6:I17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E841-D254-4C98-BEE0-1DC0585587CB}">
  <dimension ref="A1:U22"/>
  <sheetViews>
    <sheetView tabSelected="1" workbookViewId="0">
      <selection activeCell="C8" sqref="C8"/>
    </sheetView>
  </sheetViews>
  <sheetFormatPr defaultColWidth="9.109375" defaultRowHeight="14.4"/>
  <cols>
    <col min="1" max="1" width="37.6640625" style="9" customWidth="1"/>
    <col min="2" max="2" width="3.6640625" style="9" bestFit="1" customWidth="1"/>
    <col min="3" max="3" width="54.77734375" style="9" bestFit="1" customWidth="1"/>
    <col min="4" max="4" width="8.44140625" style="9" bestFit="1" customWidth="1"/>
    <col min="5" max="5" width="16.109375" style="9" bestFit="1" customWidth="1"/>
    <col min="6" max="6" width="16.88671875" style="31" customWidth="1"/>
    <col min="7" max="7" width="12.6640625" style="9" customWidth="1"/>
    <col min="8" max="8" width="7.44140625" style="31" customWidth="1"/>
    <col min="9" max="9" width="17.109375" style="15" bestFit="1" customWidth="1"/>
    <col min="10" max="10" width="7.44140625" style="31" bestFit="1" customWidth="1"/>
    <col min="11" max="11" width="3.6640625" style="17" bestFit="1" customWidth="1"/>
    <col min="12" max="12" width="6" style="17" bestFit="1" customWidth="1"/>
    <col min="13" max="13" width="7.44140625" style="28" customWidth="1"/>
    <col min="14" max="14" width="8.77734375" style="17" hidden="1" customWidth="1"/>
    <col min="15" max="15" width="65.44140625" style="17" hidden="1" customWidth="1"/>
    <col min="16" max="16" width="2.77734375" style="9" hidden="1" customWidth="1"/>
    <col min="17" max="17" width="8.77734375" style="17" hidden="1" customWidth="1"/>
    <col min="18" max="18" width="77.109375" style="17" hidden="1" customWidth="1"/>
    <col min="19" max="19" width="2.77734375" style="9" hidden="1" customWidth="1"/>
    <col min="20" max="20" width="8.77734375" style="17" customWidth="1"/>
    <col min="21" max="21" width="68" bestFit="1" customWidth="1"/>
    <col min="22" max="22" width="2.77734375" style="9" customWidth="1"/>
    <col min="23" max="16384" width="9.109375" style="9"/>
  </cols>
  <sheetData>
    <row r="1" spans="1:21">
      <c r="A1" s="7" t="s">
        <v>3</v>
      </c>
      <c r="B1" s="7"/>
      <c r="K1" s="9"/>
      <c r="L1" s="9"/>
      <c r="M1" s="16"/>
      <c r="T1"/>
    </row>
    <row r="2" spans="1:21" ht="17.399999999999999">
      <c r="A2" s="50" t="s">
        <v>164</v>
      </c>
      <c r="B2" s="50"/>
      <c r="C2" s="50"/>
      <c r="D2" s="50"/>
      <c r="E2" s="50"/>
      <c r="F2" s="50"/>
      <c r="G2" s="18"/>
      <c r="H2" s="32"/>
      <c r="I2" s="19"/>
      <c r="J2" s="32"/>
      <c r="K2" s="18"/>
      <c r="L2" s="9"/>
      <c r="M2" s="16"/>
      <c r="N2" s="20"/>
      <c r="Q2" s="20"/>
      <c r="T2" s="14" t="s">
        <v>92</v>
      </c>
    </row>
    <row r="3" spans="1:21">
      <c r="E3" s="9" t="s">
        <v>71</v>
      </c>
      <c r="F3" s="35" t="str">
        <f>"SEQ_"&amp;SUBSTITUTE($A$2,"","")</f>
        <v>SEQ_EFO_ACCOUNT_RELATED_PERSON</v>
      </c>
      <c r="G3" s="21"/>
      <c r="H3" s="33"/>
      <c r="J3" s="33"/>
      <c r="K3" s="21"/>
      <c r="L3" s="9"/>
      <c r="M3" s="16"/>
      <c r="T3"/>
    </row>
    <row r="4" spans="1:21">
      <c r="E4" s="9" t="s">
        <v>72</v>
      </c>
      <c r="F4" s="35" t="s">
        <v>109</v>
      </c>
      <c r="K4" s="9"/>
      <c r="L4" s="9"/>
      <c r="M4" s="16"/>
      <c r="T4" t="str">
        <f>IF(LEN($F$3) &gt; 0, "CREATE SEQUENCE " &amp;$F$3&amp;" START WITH "&amp;F4&amp;" INCREMENT BY 1;", "")</f>
        <v>CREATE SEQUENCE SEQ_EFO_ACCOUNT_RELATED_PERSON START WITH 1 INCREMENT BY 1;</v>
      </c>
    </row>
    <row r="5" spans="1:21">
      <c r="A5" s="22" t="s">
        <v>4</v>
      </c>
      <c r="B5" s="22" t="s">
        <v>5</v>
      </c>
      <c r="C5" s="23" t="s">
        <v>6</v>
      </c>
      <c r="D5" s="22" t="s">
        <v>7</v>
      </c>
      <c r="E5" s="22" t="s">
        <v>73</v>
      </c>
      <c r="F5" s="34" t="s">
        <v>8</v>
      </c>
      <c r="G5" s="22" t="s">
        <v>74</v>
      </c>
      <c r="H5" s="34" t="s">
        <v>8</v>
      </c>
      <c r="I5" s="24" t="s">
        <v>91</v>
      </c>
      <c r="J5" s="34" t="s">
        <v>8</v>
      </c>
      <c r="K5" s="25" t="s">
        <v>77</v>
      </c>
      <c r="L5" s="25" t="s">
        <v>78</v>
      </c>
      <c r="M5" s="25" t="s">
        <v>79</v>
      </c>
      <c r="T5" t="str">
        <f>"CREATE TABLE "&amp;A2&amp;" ("</f>
        <v>CREATE TABLE EFO_ACCOUNT_RELATED_PERSON (</v>
      </c>
    </row>
    <row r="6" spans="1:21">
      <c r="A6" s="26" t="s">
        <v>93</v>
      </c>
      <c r="B6" s="29">
        <v>1</v>
      </c>
      <c r="C6" s="36" t="s">
        <v>93</v>
      </c>
      <c r="D6" s="27" t="s">
        <v>9</v>
      </c>
      <c r="E6" s="26" t="s">
        <v>10</v>
      </c>
      <c r="F6" s="30" t="s">
        <v>114</v>
      </c>
      <c r="G6" s="42" t="s">
        <v>23</v>
      </c>
      <c r="H6" s="30" t="s">
        <v>114</v>
      </c>
      <c r="I6" s="26" t="s">
        <v>81</v>
      </c>
      <c r="J6" s="30" t="s">
        <v>114</v>
      </c>
      <c r="K6" s="27" t="s">
        <v>24</v>
      </c>
      <c r="L6" s="27"/>
      <c r="M6" s="27"/>
      <c r="T6"/>
      <c r="U6" t="str">
        <f t="shared" ref="U6:U16" si="0">""&amp;A6&amp;" "&amp;I6&amp;IF(LEN(J6) &gt; 0,"("&amp;J6&amp;")","")&amp;IF(LEN(M6) &gt; 0, " DEFAULT "&amp;M6,"")&amp;IF(LEN(D6) &gt; 0, " NOT NULL","")&amp;","</f>
        <v>ID NUMERIC(20) NOT NULL,</v>
      </c>
    </row>
    <row r="7" spans="1:21">
      <c r="A7" s="26" t="s">
        <v>165</v>
      </c>
      <c r="B7" s="29">
        <v>2</v>
      </c>
      <c r="C7" s="36"/>
      <c r="D7" s="27"/>
      <c r="E7" s="26" t="s">
        <v>10</v>
      </c>
      <c r="F7" s="30" t="s">
        <v>114</v>
      </c>
      <c r="G7" s="42" t="s">
        <v>23</v>
      </c>
      <c r="H7" s="30" t="s">
        <v>114</v>
      </c>
      <c r="I7" s="26" t="s">
        <v>81</v>
      </c>
      <c r="J7" s="30" t="s">
        <v>114</v>
      </c>
      <c r="K7" s="27"/>
      <c r="L7" s="27"/>
      <c r="M7" s="27"/>
      <c r="T7"/>
      <c r="U7" t="str">
        <f t="shared" si="0"/>
        <v>ACCOUNT_ID NUMERIC(20),</v>
      </c>
    </row>
    <row r="8" spans="1:21">
      <c r="A8" s="26" t="s">
        <v>139</v>
      </c>
      <c r="B8" s="29">
        <v>3</v>
      </c>
      <c r="C8" s="36"/>
      <c r="D8" s="27"/>
      <c r="E8" s="26" t="s">
        <v>17</v>
      </c>
      <c r="F8" s="30" t="s">
        <v>99</v>
      </c>
      <c r="G8" s="26" t="s">
        <v>12</v>
      </c>
      <c r="H8" s="30" t="s">
        <v>99</v>
      </c>
      <c r="I8" s="26" t="s">
        <v>12</v>
      </c>
      <c r="J8" s="30" t="s">
        <v>99</v>
      </c>
      <c r="K8" s="27"/>
      <c r="L8" s="27"/>
      <c r="M8" s="27"/>
      <c r="T8"/>
      <c r="U8" t="str">
        <f t="shared" si="0"/>
        <v>CCCD VARCHAR(255),</v>
      </c>
    </row>
    <row r="9" spans="1:21">
      <c r="A9" s="26" t="s">
        <v>166</v>
      </c>
      <c r="B9" s="29">
        <v>4</v>
      </c>
      <c r="C9" s="36"/>
      <c r="D9" s="27"/>
      <c r="E9" s="26" t="s">
        <v>10</v>
      </c>
      <c r="F9" s="30" t="s">
        <v>114</v>
      </c>
      <c r="G9" s="42" t="s">
        <v>23</v>
      </c>
      <c r="H9" s="30" t="s">
        <v>114</v>
      </c>
      <c r="I9" s="26" t="s">
        <v>81</v>
      </c>
      <c r="J9" s="30" t="s">
        <v>114</v>
      </c>
      <c r="K9" s="27"/>
      <c r="L9" s="27"/>
      <c r="M9" s="27"/>
      <c r="T9"/>
      <c r="U9" t="str">
        <f t="shared" si="0"/>
        <v>POSITION NUMERIC(20),</v>
      </c>
    </row>
    <row r="10" spans="1:21">
      <c r="A10" s="26" t="s">
        <v>160</v>
      </c>
      <c r="B10" s="29">
        <v>5</v>
      </c>
      <c r="C10" s="36"/>
      <c r="D10" s="27"/>
      <c r="E10" s="26" t="s">
        <v>17</v>
      </c>
      <c r="F10" s="30" t="s">
        <v>99</v>
      </c>
      <c r="G10" s="26" t="s">
        <v>12</v>
      </c>
      <c r="H10" s="30" t="s">
        <v>99</v>
      </c>
      <c r="I10" s="26" t="s">
        <v>12</v>
      </c>
      <c r="J10" s="30" t="s">
        <v>99</v>
      </c>
      <c r="K10" s="27"/>
      <c r="L10" s="27"/>
      <c r="M10" s="27"/>
      <c r="T10"/>
      <c r="U10" t="str">
        <f t="shared" si="0"/>
        <v>ROLE VARCHAR(255),</v>
      </c>
    </row>
    <row r="11" spans="1:21">
      <c r="A11" s="26" t="s">
        <v>76</v>
      </c>
      <c r="B11" s="29">
        <v>6</v>
      </c>
      <c r="C11" s="43" t="s">
        <v>117</v>
      </c>
      <c r="D11" s="27" t="s">
        <v>9</v>
      </c>
      <c r="E11" s="26" t="s">
        <v>10</v>
      </c>
      <c r="F11" s="30" t="s">
        <v>114</v>
      </c>
      <c r="G11" s="42" t="s">
        <v>23</v>
      </c>
      <c r="H11" s="30" t="s">
        <v>114</v>
      </c>
      <c r="I11" s="26" t="s">
        <v>81</v>
      </c>
      <c r="J11" s="30" t="s">
        <v>114</v>
      </c>
      <c r="K11" s="27"/>
      <c r="L11" s="27"/>
      <c r="M11" s="27"/>
      <c r="T11"/>
      <c r="U11" t="str">
        <f t="shared" si="0"/>
        <v>CREATED_ID NUMERIC(20) NOT NULL,</v>
      </c>
    </row>
    <row r="12" spans="1:21">
      <c r="A12" s="26" t="s">
        <v>15</v>
      </c>
      <c r="B12" s="29">
        <v>7</v>
      </c>
      <c r="C12" s="43" t="s">
        <v>123</v>
      </c>
      <c r="D12" s="27" t="s">
        <v>9</v>
      </c>
      <c r="E12" s="42" t="s">
        <v>19</v>
      </c>
      <c r="F12" s="30" t="s">
        <v>115</v>
      </c>
      <c r="G12" s="42" t="s">
        <v>29</v>
      </c>
      <c r="H12" s="30" t="s">
        <v>116</v>
      </c>
      <c r="I12" s="26" t="s">
        <v>19</v>
      </c>
      <c r="J12" s="30" t="s">
        <v>115</v>
      </c>
      <c r="K12" s="27"/>
      <c r="L12" s="27"/>
      <c r="M12" s="27"/>
      <c r="T12"/>
      <c r="U12" t="str">
        <f t="shared" si="0"/>
        <v>CREATED_DATE TIMESTAMP(6) NOT NULL,</v>
      </c>
    </row>
    <row r="13" spans="1:21">
      <c r="A13" s="26" t="s">
        <v>94</v>
      </c>
      <c r="B13" s="29">
        <v>8</v>
      </c>
      <c r="C13" s="36" t="s">
        <v>121</v>
      </c>
      <c r="D13" s="27"/>
      <c r="E13" s="42" t="s">
        <v>19</v>
      </c>
      <c r="F13" s="30" t="s">
        <v>115</v>
      </c>
      <c r="G13" s="42" t="s">
        <v>29</v>
      </c>
      <c r="H13" s="30" t="s">
        <v>116</v>
      </c>
      <c r="I13" s="26" t="s">
        <v>19</v>
      </c>
      <c r="J13" s="30">
        <v>6</v>
      </c>
      <c r="K13" s="27"/>
      <c r="L13" s="27"/>
      <c r="M13" s="27"/>
      <c r="T13"/>
      <c r="U13" t="str">
        <f t="shared" si="0"/>
        <v>UPDATED_DATE TIMESTAMP(6),</v>
      </c>
    </row>
    <row r="14" spans="1:21">
      <c r="A14" s="26" t="s">
        <v>95</v>
      </c>
      <c r="B14" s="29">
        <v>9</v>
      </c>
      <c r="C14" s="36" t="s">
        <v>122</v>
      </c>
      <c r="D14" s="27"/>
      <c r="E14" s="26" t="s">
        <v>10</v>
      </c>
      <c r="F14" s="30" t="s">
        <v>114</v>
      </c>
      <c r="G14" s="42" t="s">
        <v>23</v>
      </c>
      <c r="H14" s="30" t="s">
        <v>114</v>
      </c>
      <c r="I14" s="26" t="s">
        <v>81</v>
      </c>
      <c r="J14" s="30" t="s">
        <v>98</v>
      </c>
      <c r="K14" s="27"/>
      <c r="L14" s="27"/>
      <c r="M14" s="27"/>
      <c r="T14"/>
      <c r="U14" t="str">
        <f t="shared" si="0"/>
        <v>UPDATED_ID NUMERIC(20,0),</v>
      </c>
    </row>
    <row r="15" spans="1:21">
      <c r="A15" s="26" t="s">
        <v>96</v>
      </c>
      <c r="B15" s="29">
        <v>10</v>
      </c>
      <c r="C15" s="43" t="s">
        <v>124</v>
      </c>
      <c r="D15" s="27"/>
      <c r="E15" s="26" t="s">
        <v>10</v>
      </c>
      <c r="F15" s="30" t="s">
        <v>114</v>
      </c>
      <c r="G15" s="42" t="s">
        <v>23</v>
      </c>
      <c r="H15" s="30" t="s">
        <v>114</v>
      </c>
      <c r="I15" s="26" t="s">
        <v>81</v>
      </c>
      <c r="J15" s="30" t="s">
        <v>114</v>
      </c>
      <c r="K15" s="27"/>
      <c r="L15" s="27"/>
      <c r="M15" s="27">
        <v>0</v>
      </c>
      <c r="T15"/>
      <c r="U15" t="str">
        <f t="shared" si="0"/>
        <v>DELETED_ID NUMERIC(20) DEFAULT 0,</v>
      </c>
    </row>
    <row r="16" spans="1:21">
      <c r="A16" s="26" t="s">
        <v>97</v>
      </c>
      <c r="B16" s="29">
        <v>11</v>
      </c>
      <c r="C16" s="36" t="s">
        <v>125</v>
      </c>
      <c r="D16" s="27"/>
      <c r="E16" s="42" t="s">
        <v>19</v>
      </c>
      <c r="F16" s="30" t="s">
        <v>115</v>
      </c>
      <c r="G16" s="42" t="s">
        <v>29</v>
      </c>
      <c r="H16" s="30" t="s">
        <v>116</v>
      </c>
      <c r="I16" s="26" t="s">
        <v>19</v>
      </c>
      <c r="J16" s="30" t="s">
        <v>115</v>
      </c>
      <c r="K16" s="27"/>
      <c r="L16" s="27"/>
      <c r="M16" s="27"/>
      <c r="T16"/>
      <c r="U16" t="str">
        <f t="shared" si="0"/>
        <v>DELETED_DATE TIMESTAMP(6),</v>
      </c>
    </row>
    <row r="17" spans="1:21">
      <c r="A17" s="51" t="s">
        <v>75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T17"/>
      <c r="U17" t="str">
        <f>"CONSTRAINT PK_"&amp;A2&amp;" PRIMARY KEY ("&amp;A6&amp;")"</f>
        <v>CONSTRAINT PK_EFO_ACCOUNT_RELATED_PERSON PRIMARY KEY (ID)</v>
      </c>
    </row>
    <row r="18" spans="1:21">
      <c r="K18" s="9"/>
      <c r="L18" s="9"/>
      <c r="M18" s="16"/>
      <c r="T18" s="17" t="str">
        <f>");"</f>
        <v>);</v>
      </c>
    </row>
    <row r="19" spans="1:21">
      <c r="K19" s="9"/>
      <c r="L19" s="9"/>
      <c r="M19" s="16"/>
    </row>
    <row r="20" spans="1:21">
      <c r="K20" s="9"/>
      <c r="L20" s="9"/>
      <c r="M20" s="16"/>
    </row>
    <row r="21" spans="1:21" s="17" customFormat="1">
      <c r="A21" s="9"/>
      <c r="B21" s="9"/>
      <c r="C21" s="9"/>
      <c r="D21" s="9"/>
      <c r="E21" s="9"/>
      <c r="F21" s="31"/>
      <c r="G21" s="9"/>
      <c r="H21" s="31"/>
      <c r="I21" s="15"/>
      <c r="J21" s="31"/>
      <c r="K21" s="9"/>
      <c r="L21" s="9"/>
      <c r="M21" s="16"/>
      <c r="P21" s="9"/>
      <c r="S21" s="9"/>
      <c r="U21"/>
    </row>
    <row r="22" spans="1:21" s="17" customFormat="1">
      <c r="A22" s="9"/>
      <c r="B22" s="9"/>
      <c r="C22" s="9"/>
      <c r="D22" s="9"/>
      <c r="E22" s="9"/>
      <c r="F22" s="31"/>
      <c r="G22" s="9"/>
      <c r="H22" s="31"/>
      <c r="I22" s="15"/>
      <c r="J22" s="31"/>
      <c r="K22" s="9"/>
      <c r="L22" s="9"/>
      <c r="M22" s="16"/>
      <c r="P22" s="9"/>
      <c r="S22" s="9"/>
      <c r="U22"/>
    </row>
  </sheetData>
  <mergeCells count="2">
    <mergeCell ref="A2:F2"/>
    <mergeCell ref="A17:M17"/>
  </mergeCells>
  <hyperlinks>
    <hyperlink ref="A1" location="INDEX!A1" display="HOME" xr:uid="{B77503A0-5117-4B23-8CAB-D80136C57E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A85E57-E370-4C24-8545-C0568D8A5317}">
          <x14:formula1>
            <xm:f>Maping!$F$4:$F$12</xm:f>
          </x14:formula1>
          <xm:sqref>G8 G10</xm:sqref>
        </x14:dataValidation>
        <x14:dataValidation type="list" allowBlank="1" showInputMessage="1" showErrorMessage="1" xr:uid="{05CA2C15-D65B-4785-9043-711A647A2CBF}">
          <x14:formula1>
            <xm:f>Maping!$B$4:$B$18</xm:f>
          </x14:formula1>
          <xm:sqref>E14:E15 E6:E11</xm:sqref>
        </x14:dataValidation>
        <x14:dataValidation type="list" allowBlank="1" showInputMessage="1" showErrorMessage="1" xr:uid="{FAAA19D3-ED1F-458F-BC52-EF03429FEF45}">
          <x14:formula1>
            <xm:f>Maping!$J$4:$J$9</xm:f>
          </x14:formula1>
          <xm:sqref>I6:I16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Maping</vt:lpstr>
      <vt:lpstr>EFO_</vt:lpstr>
      <vt:lpstr>EFO_CUSTOMER_INFO</vt:lpstr>
      <vt:lpstr>EFO_CUSTOMER_CLAUSE_PAYMENT</vt:lpstr>
      <vt:lpstr>EFO_CUSTOMER_RELATED_PERSON</vt:lpstr>
      <vt:lpstr>EFO_ACCOUNT_RELATED_PERSON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AnNVT</dc:creator>
  <cp:lastModifiedBy>Phan Khánh Duy</cp:lastModifiedBy>
  <dcterms:created xsi:type="dcterms:W3CDTF">2017-06-06T08:38:00Z</dcterms:created>
  <dcterms:modified xsi:type="dcterms:W3CDTF">2025-03-25T10:22:48Z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OZ_DOC_UI_LASTSTATE">
    <vt:lpwstr>{}</vt:lpwstr>
  </property>
</Properties>
</file>