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 firstSheet="2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Sheet1!$A$6:$Q$28</definedName>
    <definedName name="_xlnm._FilterDatabase" localSheetId="1" hidden="1">Sheet2!$A$6:$K$13</definedName>
    <definedName name="_xlnm._FilterDatabase" localSheetId="2" hidden="1">Sheet3!$A$7:$L$19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<sst xmlns="http://schemas.openxmlformats.org/spreadsheetml/2006/main" count="119" uniqueCount="119">
  <si>
    <t>TRƯỜNG ĐẠI HỌC CÔNG NGHỆ THÀNH PHỐ HỒ CHÍ MINH</t>
  </si>
  <si>
    <t>PHÒNG KHCN</t>
  </si>
  <si>
    <t xml:space="preserve">BẢNG KÊ THANH TOÁN CHƯƠNG TRÌNH " " - ĐỢT …. NĂM HỌC ….
CHỦ NHIỆM CHƯƠNG TRÌNH: ….</t>
  </si>
  <si>
    <t>STT</t>
  </si>
  <si>
    <t>MÃ NV</t>
  </si>
  <si>
    <t>HỌ</t>
  </si>
  <si>
    <t>TÊN</t>
  </si>
  <si>
    <t>STK</t>
  </si>
  <si>
    <t>Ngân hàng</t>
  </si>
  <si>
    <t>THU NHẬP TRƯỚC THUẾ</t>
  </si>
  <si>
    <t>THUẾ TNCN</t>
  </si>
  <si>
    <t>THU NHẬP SAU THUẾ</t>
  </si>
  <si>
    <t>PHÍ ĐĂNG BÀI</t>
  </si>
  <si>
    <t>THỰC NHẬN</t>
  </si>
  <si>
    <t>TỔNG CỘNG</t>
  </si>
  <si>
    <t xml:space="preserve">       TP.HCM, ngày    tháng  năm 202</t>
  </si>
  <si>
    <t>Người lập bảng</t>
  </si>
  <si>
    <t>BẢNG KÊ THANH TOÁN BÀI BÁO THEO HỢP ĐỒNG CỦA TÁC GIẢ ….</t>
  </si>
  <si>
    <t>(đính kèm hợp đồng thuê khoán chuyên môn của tác giả chính và các cộng sự)</t>
  </si>
  <si>
    <t>SỐ HỢP ĐỒNG</t>
  </si>
  <si>
    <t>CMND</t>
  </si>
  <si>
    <t>NGÀY SINH</t>
  </si>
  <si>
    <t>MST</t>
  </si>
  <si>
    <t>CHỮ KÝ XÁC NHẬN</t>
  </si>
  <si>
    <r xmlns="http://schemas.openxmlformats.org/spreadsheetml/2006/main">
      <rPr>
        <b/>
        <sz val="13"/>
        <color rgb="FF000000"/>
        <rFont val="Times New Roman"/>
      </rPr>
      <t>1. Tên bài báo :</t>
    </r>
    <r xmlns="http://schemas.openxmlformats.org/spreadsheetml/2006/main">
      <rPr>
        <sz val="13"/>
        <color rgb="FF000000"/>
        <rFont val="Times New Roman"/>
      </rPr>
      <t xml:space="preserve"> α‐Glucosidase Inhibition by Usnic Acid Derivatives -  Chemistry and Biodiversity - Q3 - accepted 2021</t>
    </r>
  </si>
  <si>
    <t>Nguyễn Văn</t>
  </si>
  <si>
    <t>A</t>
  </si>
  <si>
    <t>60/HĐ…</t>
  </si>
  <si>
    <t>Trần Văn</t>
  </si>
  <si>
    <t>B</t>
  </si>
  <si>
    <r xmlns="http://schemas.openxmlformats.org/spreadsheetml/2006/main">
      <t>2.</t>
    </r>
    <r xmlns="http://schemas.openxmlformats.org/spreadsheetml/2006/main">
      <rPr>
        <b/>
        <sz val="13"/>
        <rFont val="Times New Roman"/>
        <family val="1"/>
      </rPr>
      <t xml:space="preserve">Tên bài báo </t>
    </r>
    <r xmlns="http://schemas.openxmlformats.org/spreadsheetml/2006/main">
      <rPr>
        <sz val="13"/>
        <rFont val="Times New Roman"/>
        <family val="1"/>
      </rPr>
      <t>: Berectones A and B: Two new rotenoids from the aerial parts of Boerhavia erecta - Natural Product Research - Q2 -  accepted 16 April 2021</t>
    </r>
  </si>
  <si>
    <t>61/HĐ…</t>
  </si>
  <si>
    <t>62/HĐ….</t>
  </si>
  <si>
    <t>C</t>
  </si>
  <si>
    <t xml:space="preserve">       TP.HCM, ngày    tháng   năm </t>
  </si>
  <si>
    <t>TÁC GIẢ CHÍNH</t>
  </si>
  <si>
    <t xml:space="preserve">                                                                                 </t>
  </si>
  <si>
    <t xml:space="preserve">BẢNG KÊ THANH TOÁN CHƯƠNG TRÌNH " " - ĐỢT …. NĂM HỌC 2024
CHỦ NHIỆM CHƯƠNG TRÌNH: ….</t>
  </si>
  <si>
    <t>(kê khai nhưng không cần in)</t>
  </si>
  <si>
    <t xml:space="preserve">THÔNG TIN BÀI BÁO </t>
  </si>
  <si>
    <t>KINH PHÍ BÀI BÁO</t>
  </si>
  <si>
    <t>Ghi chú</t>
  </si>
  <si>
    <t>Trống</t>
  </si>
  <si>
    <t/>
  </si>
  <si>
    <t>Insights into Molten Salts Induced Structural Defects in Graphitic Carbon Nitrides for Piezo-Photocatalysis with Multiple H2O2 Production Channels</t>
  </si>
  <si>
    <t xml:space="preserve">
                                                </t>
  </si>
  <si>
    <t>25000000</t>
  </si>
  <si>
    <t>2500000,0</t>
  </si>
  <si>
    <t>22500000,0</t>
  </si>
  <si>
    <t>0</t>
  </si>
  <si>
    <t>https://khcn.hutech.edu.vn//Uploads/TNTT010496/nsightsintoMoltenSaltsInducedStructuralDefectsinGraphiticCarbonNitridesforPiezoPhotocatalysiswithMultipleH2O2ProductionChannels/Advanced-Sustainable-Systems-2023-Ly-Insights-into-Molten-Salts-Induced-Structural-Defects-in-Graphitic-Carbon.pdf,/Uploads/TNTT010496/nsightsintoMoltenSaltsInducedStructuralDefectsinGraphiticCarbonNitridesforPiezoPhotocatalysiswithMultipleH2O2ProductionChannels/Phat.pdf</t>
  </si>
  <si>
    <t>VPV0041287</t>
  </si>
  <si>
    <t>Phạm Văn</t>
  </si>
  <si>
    <t>Việt</t>
  </si>
  <si>
    <t>Nanomaterials for photocatalysis and applications in environmental remediation and renewable energy</t>
  </si>
  <si>
    <t>80.000.000</t>
  </si>
  <si>
    <t>80000000</t>
  </si>
  <si>
    <t>8000000,0</t>
  </si>
  <si>
    <t>72000000,0</t>
  </si>
  <si>
    <t>PHYSICS, APPLIED - SCIE(Q2)</t>
  </si>
  <si>
    <t>https://khcn.hutech.edu.vn//Uploads/VPV0041287/Nanomaterials for photocatalysis and applications in environmental remediation and renewable energy/2190-4286-14-58.pdf,/Uploads/VPV0041287/Nanomaterials for photocatalysis and applications in environmental remediation and renewable energy/JCR_BEILSTEIN J NANOTECH_2021.pdf,/Uploads/VPV0041287/Nanomaterials for photocatalysis and applications in environmental remediation and renewable energy/JCR_BEILSTEIN J NANOTECH_2022(1).pdf</t>
  </si>
  <si>
    <t>A facile ball-milling method to combine carbon nanotubes and commercial TiO2 towards nitrogen oxide photocatalytic removal</t>
  </si>
  <si>
    <t>60.000.000</t>
  </si>
  <si>
    <t>60000000</t>
  </si>
  <si>
    <t>6000000,0</t>
  </si>
  <si>
    <t>54000000,0</t>
  </si>
  <si>
    <t>MATERIALS SCIENCE, CERAMICS - SCIE(Q3)</t>
  </si>
  <si>
    <t>https://khcn.hutech.edu.vn//Uploads/VPV0041287/A facile ball-milling method to combine carbon nanotubes and commercial TiO2 towards nitrogen oxide photocatalytic removal/a5cf9040-b6b7-406d-a9f8-d7ebfec8b14f.pdf,/Uploads/VPV0041287/A facile ball-milling method to combine carbon nanotubes and commercial TiO2 towards nitrogen oxide photocatalytic removal/2023-J Aus Cer Soc.pdf,/Uploads/VPV0041287/A facile ball-milling method to combine carbon nanotubes and commercial TiO2 towards nitrogen oxide photocatalytic removal/JCR_J AUST CERAM SOC_2022.pdf,/Uploads/VPV0041287/A facile ball-milling method to combine carbon nanotubes and commercial TiO2 towards nitrogen oxide photocatalytic removal/J Aus Cer Soc-2022(1).pdf</t>
  </si>
  <si>
    <t>Fabrication of Au nano particles/Fluorine doped Tin Oxide coated glass electrodes via electrophoretic deposition for high-sensitive arsenic (III) detection</t>
  </si>
  <si>
    <t>15000000</t>
  </si>
  <si>
    <t>1500000,0</t>
  </si>
  <si>
    <t>13500000,0</t>
  </si>
  <si>
    <t>PHYSICS, CONDENSED MATTER - SCIE(Q3)</t>
  </si>
  <si>
    <t>https://khcn.hutech.edu.vn//Uploads/VPV0041287/Fabrication of Au nano particlesFluorine doped Tin Oxide coated glass electrodes via electrophoretic deposition for high-sensitive arsenic (III) detection/1-s2_0-S0040609023002687-main (1).pdf,/Uploads/VPV0041287/Fabrication of Au nano particlesFluorine doped Tin Oxide coated glass electrodes via electrophoretic deposition for high-sensitive arsenic (III) detection/2023_Thin Solid films.pdf,/Uploads/VPV0041287/Fabrication of Au nano particlesFluorine doped Tin Oxide coated glass electrodes via electrophoretic deposition for high-sensitive arsenic (III) detection/JCR_THIN SOLID FILMS_2022 (1).pdf,/Uploads/VPV0041287/Fabrication of Au nano particlesFluorine doped Tin Oxide coated glass electrodes via electrophoretic deposition for high-sensitive arsenic (III) detection/Journal Citation Reports - Thin solid films.pdf</t>
  </si>
  <si>
    <t xml:space="preserve"> Development of Co3O4 nanomaterials on flexible carbon cloth substrates for hydrogen and oxygen evolution reactions</t>
  </si>
  <si>
    <t>ENERGY &amp; FUELS - SCIE(Q2)</t>
  </si>
  <si>
    <t>https://khcn.hutech.edu.vn//Uploads/VPV0041287/ Development of Co3O4 nanomaterials on flexible carbon cloth substrates for hydrogen and oxygen evolution reactions/acsanm_1c01306.pdf,/Uploads/VPV0041287/ Development of Co3O4 nanomaterials on flexible carbon cloth substrates for hydrogen and oxygen evolution reactions/2023-IJHT.pdf,/Uploads/VPV0041287/ Development of Co3O4 nanomaterials on flexible carbon cloth substrates for hydrogen and oxygen evolution reactions/JCR_INT J HYDROGEN ENERG_2022.pdf</t>
  </si>
  <si>
    <t>PNH0050595</t>
  </si>
  <si>
    <t>Nguyễn Hoàng</t>
  </si>
  <si>
    <t>Phương</t>
  </si>
  <si>
    <t>Improving photocatalytic oxidation of semiconductor (TiO2, SnO2, ZnO)/CNTs for NOx removal</t>
  </si>
  <si>
    <t>100.000.000</t>
  </si>
  <si>
    <t>100000000</t>
  </si>
  <si>
    <t>10000000,0</t>
  </si>
  <si>
    <t>90000000,0</t>
  </si>
  <si>
    <t>ENGINEERING, CHEMICAL - SCIE(Q1)</t>
  </si>
  <si>
    <t>https://khcn.hutech.edu.vn//Uploads/NCV/Improving photocatalytic oxidation of semiconductor (TiO2 SnO2 ZnO)CNTs for NOx removal/1-s2_0-S1226086X23004252-main.pdf,/Uploads/VPV0041287/Improving photocatalytic oxidation of semiconductor (TiO2 SnO2 ZnO)CNTs for NOx removal/JCR_J IND ENG CHEM_2022.pdf</t>
  </si>
  <si>
    <t>Green Chemistry Synthesis and Escherichia Coli Antibacterial Activity of Silver and Zinc Oxide Nanoparticles_1</t>
  </si>
  <si>
    <t>https://khcn.hutech.edu.vn//Uploads/VPV0041287/Green Chemistry Synthesis and Escherichia Coli Antibacterial Activity of Silver and Zinc Oxide Nanoparticles_1/2023-J Aus Cer Soc.pdf,/Uploads/VPV0041287/Green Chemistry Synthesis and Escherichia Coli Antibacterial Activity of Silver and Zinc Oxide Nanoparticles_1/JCR_J AUST CERAM SOC_2022.pdf</t>
  </si>
  <si>
    <t>A green synthesis approach of p-n CuO/ZnO junctions for multifunctional photocatalysis towards the degradation of methyl orange, phenol, and nitric oxide-1</t>
  </si>
  <si>
    <t>BIOTECHNOLOGY &amp; APPLIED MICROBIOLOGY - SCIE(Q1)</t>
  </si>
  <si>
    <t>https://khcn.hutech.edu.vn//Uploads/VPV0041287/A green synthesis approach of p-n CuOZnO junctions for multifunctional photocatalysis towards the degradation of methyl orange phenol and nitric oxide-1/EnviTechInno.pdf,/Uploads/VPV0041287/A green synthesis approach of p-n CuOZnO junctions for multifunctional photocatalysis towards the degradation of methyl orange phenol and nitric oxide-1/JCR_ENVIRON TECHNOL INNO_2022.pdf</t>
  </si>
  <si>
    <t>Efficient visible-light-driven photocatalytic performance for nitrogen oxide abatement application in the air by a typical metal/semiconductor heterojunction</t>
  </si>
  <si>
    <t>https://khcn.hutech.edu.vn//Uploads/VPV0041287/Efficientvisiblelightdrivenphotocatalyticperformancefornitrogenoxideabatementapplicationintheairbyatypicalmetalsemiconductorheterojunction/1-s2_0-S0009261423007224-main.pdf</t>
  </si>
  <si>
    <t>V2O5 Nanorod-Loaded g‑C3N4 Sheets for Efficient Photocatalytic Removal of NO and Minimal NO2 Yield under Visible Light</t>
  </si>
  <si>
    <t>https://khcn.hutech.edu.vn//Uploads/VPV0041287/V2O5NanorodLoadedgC3N4SheetsforEfficientPhotocatalyticRemovalofNOandMinimalNO2YieldunderVisibleLight/2023_ACS EF.pdf</t>
  </si>
  <si>
    <t>Enhancing photocatalytic visible-light-driven oxidation of NOx over Mott-Schottky Ag/SnO2 nanorod heterojunctions</t>
  </si>
  <si>
    <t>ENGINEERING, ENVIRONMENTAL - SCIE(Q1)</t>
  </si>
  <si>
    <t>https://khcn.hutech.edu.vn//Uploads/VPV0041287/EnhancingphotocatalyticvisiblelightdrivenoxidationofNOxoverMottSchottkyAgSnO2nanorodheterojunctions/2023_JECE_Acticle InPress.pdf</t>
  </si>
  <si>
    <t>Morphology characterizations and defect states of cuprous oxide/titania heterojunctions</t>
  </si>
  <si>
    <t>40.000.000</t>
  </si>
  <si>
    <t>40000000</t>
  </si>
  <si>
    <t>4000000,0</t>
  </si>
  <si>
    <t>36000000,0</t>
  </si>
  <si>
    <t xml:space="preserve"> MATERIALS SCIENCE, MULTIDISCIPLINARY - SCIE (Q4)</t>
  </si>
  <si>
    <t>https://khcn.hutech.edu.vn//Uploads/VPV0041287/Morphologycharacterizationsanddefectstatesofcuprousoxidetitaniaheterojunctions/2023_MRSC.pdf</t>
  </si>
  <si>
    <t>A LED visible-light-driven photocatalytic decontamination of azo dyes using Ag/ZnO heterojunction</t>
  </si>
  <si>
    <t>24.000.000</t>
  </si>
  <si>
    <t>24000000</t>
  </si>
  <si>
    <t>2400000,0</t>
  </si>
  <si>
    <t>21600000,0</t>
  </si>
  <si>
    <t>Q2</t>
  </si>
  <si>
    <t>https://khcn.hutech.edu.vn//Uploads/VPV0041287/ALEDvisiblelightdrivenphotocatalyticdecontaminationofazodyesusingAgZnOheterojunction/2023-ANSN.pdf</t>
  </si>
  <si>
    <t>Electrochemical water splitting of 3D binder‑free hydrothermally synthesized Co3O4/unidirectional carbon cloth</t>
  </si>
  <si>
    <t xml:space="preserve"> ENVIRONMENTAL SCIENCES - SCIE (Q1)</t>
  </si>
  <si>
    <t>https://khcn.hutech.edu.vn//Uploads/VPV0041287/Electrochemicalwatersplittingof3DbinderfreehydrothermallysynthesizedCo3O4unidirectionalcarboncloth/dbc8e7f2-5230-4138-9532-40058845ca8f.pdf</t>
  </si>
  <si>
    <t>One-pot aerobic conversion of fructose to 2,5-diformylfuran using silver-decorated carbon materials</t>
  </si>
  <si>
    <t xml:space="preserve"> ENERGY &amp; FUELS - SCIE (Q1)</t>
  </si>
  <si>
    <t>https://khcn.hutech.edu.vn//Uploads/VPV0041287/RenewableEnergy/RENE-D-23-03480_R2.pdf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</si>
</sst>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3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applyFont="1" fillId="0" borderId="0" xfId="0"/>
    <xf numFmtId="0" fontId="1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2" applyFont="1" fillId="0" borderId="0" xfId="0"/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4" applyFont="1" fillId="0" borderId="0" xfId="0"/>
    <xf numFmtId="0" fontId="5" applyFont="1" fillId="0" borderId="0" xfId="0"/>
    <xf numFmtId="0" fontId="6" applyFont="1" fillId="0" borderId="1" applyBorder="1" xfId="0" applyAlignment="1">
      <alignment horizontal="center" vertical="center"/>
    </xf>
    <xf numFmtId="0" fontId="6" applyFont="1" fillId="0" borderId="1" applyBorder="1" xfId="0" applyAlignment="1">
      <alignment vertical="center"/>
    </xf>
    <xf numFmtId="0" fontId="6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center" vertical="center"/>
    </xf>
    <xf numFmtId="0" fontId="7" applyFont="1" fillId="0" borderId="1" applyBorder="1" xfId="0" applyAlignment="1">
      <alignment vertical="center"/>
    </xf>
    <xf numFmtId="3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1" applyBorder="1" xfId="0" applyAlignment="1">
      <alignment horizontal="center" vertical="center" wrapText="1"/>
    </xf>
    <xf numFmtId="0" fontId="8" applyFont="1" fillId="0" borderId="1" applyBorder="1" xfId="0" applyAlignment="1">
      <alignment horizontal="left" vertical="center" wrapText="1"/>
    </xf>
    <xf numFmtId="49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applyAlignment="1">
      <alignment horizontal="center" vertical="center"/>
    </xf>
    <xf numFmtId="0" fontId="7" applyFont="1" fillId="0" borderId="1" applyBorder="1" xfId="0" quotePrefix="1" applyAlignment="1">
      <alignment horizontal="center" vertical="center" wrapText="1"/>
    </xf>
    <xf numFmtId="0" fontId="9" applyFont="1" fillId="0" borderId="0" xfId="0" applyAlignment="1">
      <alignment vertical="center"/>
    </xf>
    <xf numFmtId="0" fontId="10" applyFont="1" fillId="0" borderId="0" xfId="0"/>
    <xf numFmtId="0" fontId="8" applyFont="1" fillId="0" borderId="0" xfId="0" applyAlignment="1">
      <alignment horizontal="center"/>
    </xf>
    <xf numFmtId="49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3" applyNumberFormat="1" fontId="7" applyFont="1" fillId="0" borderId="0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3" applyNumberFormat="1" fontId="7" applyFont="1" fillId="0" borderId="2" applyBorder="1" xfId="0" applyAlignment="1">
      <alignment horizontal="center" vertical="center" wrapText="1"/>
    </xf>
    <xf numFmtId="0" fontId="7" applyFont="1" fillId="0" borderId="2" applyBorder="1" xfId="0" applyAlignment="1">
      <alignment vertical="center" wrapText="1"/>
    </xf>
    <xf numFmtId="0" fontId="6" applyFont="1" fillId="0" borderId="1" applyBorder="1" xfId="0" applyAlignment="1">
      <alignment horizontal="left" vertical="center"/>
    </xf>
    <xf numFmtId="0" fontId="7" applyFont="1" fillId="0" borderId="1" applyBorder="1" xfId="0" applyAlignment="1">
      <alignment horizontal="left" vertical="center"/>
    </xf>
    <xf numFmtId="3" applyNumberFormat="1" fontId="7" applyFont="1" fillId="0" borderId="1" applyBorder="1" xfId="0" quotePrefix="1" applyAlignment="1">
      <alignment horizontal="left" vertical="center" wrapText="1"/>
    </xf>
    <xf numFmtId="0" fontId="3" applyFont="1" fillId="0" borderId="0" xfId="0" applyAlignment="1">
      <alignment vertical="center" wrapText="1"/>
    </xf>
    <xf numFmtId="0" fontId="11" applyFont="1" fillId="0" borderId="0" xfId="0" applyAlignment="1">
      <alignment vertical="center"/>
    </xf>
    <xf numFmtId="0" fontId="10" applyFont="1" fillId="0" borderId="0" xfId="0" applyAlignment="1">
      <alignment horizontal="center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2" applyFont="1" fillId="0" borderId="0" xfId="0" applyAlignment="1">
      <alignment horizontal="left" vertical="center"/>
    </xf>
    <xf numFmtId="0" fontId="15" applyFont="1" fillId="0" borderId="1" applyBorder="1" xfId="0" applyAlignment="1">
      <alignment horizontal="center" vertical="center" wrapText="1"/>
    </xf>
    <xf numFmtId="0" fontId="2" applyFont="1" fillId="0" borderId="1" applyBorder="1" xfId="0"/>
    <xf numFmtId="0" fontId="10" applyFont="1" fillId="0" borderId="1" applyBorder="1" xfId="0" applyAlignment="1">
      <alignment horizontal="center" vertical="center" wrapText="1"/>
    </xf>
    <xf numFmtId="0" fontId="1" applyFont="1" fillId="0" borderId="0" xfId="0" applyAlignment="1">
      <alignment horizontal="center"/>
    </xf>
    <xf numFmtId="0" fontId="3" applyFont="1" fillId="0" borderId="0" xfId="0" applyAlignment="1">
      <alignment horizontal="center" vertical="center" wrapText="1"/>
    </xf>
    <xf numFmtId="0" fontId="6" applyFont="1" fillId="0" borderId="5" applyBorder="1" xfId="0" applyAlignment="1">
      <alignment horizontal="center" vertical="center"/>
    </xf>
    <xf numFmtId="0" fontId="6" applyFont="1" fillId="0" borderId="4" applyBorder="1" xfId="0" applyAlignment="1">
      <alignment horizontal="center" vertical="center"/>
    </xf>
    <xf numFmtId="0" fontId="6" applyFont="1" fillId="0" borderId="6" applyBorder="1" xfId="0" applyAlignment="1">
      <alignment horizontal="center" vertical="center"/>
    </xf>
    <xf numFmtId="0" fontId="13" applyFont="1" fillId="0" borderId="3" applyBorder="1" xfId="0" applyAlignment="1">
      <alignment horizontal="center"/>
    </xf>
    <xf numFmtId="0" fontId="5" applyFont="1" fillId="0" borderId="5" applyBorder="1" xfId="0" applyAlignment="1">
      <alignment horizontal="left" vertical="center"/>
    </xf>
    <xf numFmtId="0" fontId="5" applyFont="1" fillId="0" borderId="4" applyBorder="1" xfId="0" applyAlignment="1">
      <alignment horizontal="left" vertical="center"/>
    </xf>
    <xf numFmtId="0" fontId="5" applyFont="1" fillId="0" borderId="6" applyBorder="1" xfId="0" applyAlignment="1">
      <alignment horizontal="left" vertical="center"/>
    </xf>
    <xf numFmtId="0" fontId="14" applyFont="1" fillId="0" borderId="3" applyBorder="1" xfId="0" applyAlignment="1">
      <alignment horizontal="center"/>
    </xf>
    <xf numFmtId="0" fontId="17" applyFont="1" fillId="0" borderId="5" applyBorder="1" xfId="0" applyAlignment="1">
      <alignment horizontal="left" vertical="center"/>
    </xf>
    <xf numFmtId="0" fontId="16" applyFont="1" fillId="0" borderId="0" xfId="0" applyAlignment="1">
      <alignment horizontal="center" vertical="center" wrapText="1"/>
    </xf>
    <xf numFmtId="0" fontId="14" applyFont="1" fillId="3" applyFill="1" borderId="0" applyBorder="1" xfId="0" applyAlignment="1">
      <alignment horizontal="center"/>
    </xf>
    <xf numFmtId="3" applyNumberFormat="1" fontId="7" applyFont="1" fillId="0" borderId="0" applyBorder="1" xfId="0" applyAlignment="1">
      <alignment horizontal="center" vertical="center" wrapText="1"/>
    </xf>
    <xf numFmtId="0" fontId="7" applyFont="1" fillId="0" borderId="0" applyBorder="1" xfId="0" applyAlignment="1">
      <alignment vertical="center" wrapText="1"/>
    </xf>
    <xf numFmtId="0" fontId="6" applyFont="1" fillId="0" borderId="0" applyBorder="1" xfId="0" applyAlignment="1">
      <alignment horizontal="center" vertical="center"/>
    </xf>
    <xf numFmtId="0" fontId="6" applyFont="1" fillId="0" borderId="0" applyBorder="1" xfId="0" applyAlignment="1">
      <alignment vertical="center"/>
    </xf>
    <xf numFmtId="0" fontId="6" applyFont="1" fillId="0" borderId="0" applyBorder="1" xfId="0" applyAlignment="1">
      <alignment horizontal="center" vertical="center" wrapText="1"/>
    </xf>
    <xf numFmtId="0" fontId="6" applyFont="1" fillId="2" applyFill="1" borderId="0" applyBorder="1" xfId="0" applyAlignment="1">
      <alignment horizontal="center" vertical="center" wrapText="1"/>
    </xf>
    <xf numFmtId="0" fontId="7" applyFont="1" fillId="0" borderId="0" applyBorder="1" xfId="0" applyAlignment="1">
      <alignment horizontal="center" vertical="center"/>
    </xf>
    <xf numFmtId="0" fontId="6" applyFont="1" fillId="0" borderId="0" applyBorder="1" xfId="0" applyAlignment="1">
      <alignment horizontal="left" vertical="center"/>
    </xf>
    <xf numFmtId="0" fontId="7" applyFont="1" fillId="0" borderId="0" applyBorder="1" xfId="0" applyAlignment="1">
      <alignment horizontal="left" vertical="center"/>
    </xf>
    <xf numFmtId="0" fontId="7" applyFont="1" fillId="0" borderId="0" applyBorder="1" xfId="0" applyAlignment="1">
      <alignment vertical="center"/>
    </xf>
    <xf numFmtId="0" fontId="7" applyFont="1" fillId="0" borderId="0" applyBorder="1" xfId="0" applyAlignment="1">
      <alignment horizontal="center" vertical="center" wrapText="1"/>
    </xf>
    <xf numFmtId="0" fontId="7" applyFont="1" fillId="0" borderId="0" applyBorder="1" xfId="0" applyAlignment="1">
      <alignment horizontal="left" vertical="center" wrapText="1"/>
    </xf>
    <xf numFmtId="3" applyNumberFormat="1" fontId="7" applyFont="1" fillId="2" applyFill="1" borderId="0" applyBorder="1" xfId="0" quotePrefix="1" applyAlignment="1">
      <alignment horizontal="left" vertical="center" wrapText="1"/>
    </xf>
    <xf numFmtId="3" applyNumberFormat="1" fontId="7" applyFont="1" fillId="2" applyFill="1" borderId="0" applyBorder="1" xfId="0" applyAlignment="1">
      <alignment horizontal="center" vertical="center" wrapText="1"/>
    </xf>
    <xf numFmtId="0" fontId="7" applyFont="1" fillId="2" applyFill="1" borderId="0" applyBorder="1" xfId="0" quotePrefix="1" applyAlignment="1">
      <alignment horizontal="center" vertical="center" wrapText="1"/>
    </xf>
    <xf numFmtId="3" applyNumberFormat="1" fontId="7" applyFont="1" fillId="2" applyFill="1" borderId="0" applyBorder="1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khcn.hutech.edu.vn//Uploads/TNTT010496/nsightsintoMoltenSaltsInducedStructuralDefectsinGraphiticCarbonNitridesforPiezoPhotocatalysiswithMultipleH2O2ProductionChannels/Advanced-Sustainable-Systems-2023-Ly-Insights-into-Molten-Salts-Induced-Structural-Defects-in-Graphitic-Carbon.pdf,/Uploads/TNTT010496/nsightsintoMoltenSaltsInducedStructuralDefectsinGraphiticCarbonNitridesforPiezoPhotocatalysiswithMultipleH2O2ProductionChannels/Phat.pdf" TargetMode="External"/><Relationship Id="rId2" Type="http://schemas.openxmlformats.org/officeDocument/2006/relationships/hyperlink" Target="https://khcn.hutech.edu.vn//Uploads/VPV0041287/Nanomaterials for photocatalysis and applications in environmental remediation and renewable energy/2190-4286-14-58.pdf,/Uploads/VPV0041287/Nanomaterials for photocatalysis and applications in environmental remediation and renewable energy/JCR_BEILSTEIN J NANOTECH_2021.pdf,/Uploads/VPV0041287/Nanomaterials for photocatalysis and applications in environmental remediation and renewable energy/JCR_BEILSTEIN J NANOTECH_2022(1).pdf" TargetMode="External"/><Relationship Id="rId3" Type="http://schemas.openxmlformats.org/officeDocument/2006/relationships/hyperlink" Target="https://khcn.hutech.edu.vn//Uploads/VPV0041287/A facile ball-milling method to combine carbon nanotubes and commercial TiO2 towards nitrogen oxide photocatalytic removal/a5cf9040-b6b7-406d-a9f8-d7ebfec8b14f.pdf,/Uploads/VPV0041287/A facile ball-milling method to combine carbon nanotubes and commercial TiO2 towards nitrogen oxide photocatalytic removal/2023-J Aus Cer Soc.pdf,/Uploads/VPV0041287/A facile ball-milling method to combine carbon nanotubes and commercial TiO2 towards nitrogen oxide photocatalytic removal/JCR_J AUST CERAM SOC_2022.pdf,/Uploads/VPV0041287/A facile ball-milling method to combine carbon nanotubes and commercial TiO2 towards nitrogen oxide photocatalytic removal/J Aus Cer Soc-2022(1).pdf" TargetMode="External"/><Relationship Id="rId4" Type="http://schemas.openxmlformats.org/officeDocument/2006/relationships/hyperlink" Target="https://khcn.hutech.edu.vn//Uploads/VPV0041287/Fabrication of Au nano particlesFluorine doped Tin Oxide coated glass electrodes via electrophoretic deposition for high-sensitive arsenic (III) detection/1-s2_0-S0040609023002687-main (1).pdf,/Uploads/VPV0041287/Fabrication of Au nano particlesFluorine doped Tin Oxide coated glass electrodes via electrophoretic deposition for high-sensitive arsenic (III) detection/2023_Thin Solid films.pdf,/Uploads/VPV0041287/Fabrication of Au nano particlesFluorine doped Tin Oxide coated glass electrodes via electrophoretic deposition for high-sensitive arsenic (III) detection/JCR_THIN SOLID FILMS_2022 (1).pdf,/Uploads/VPV0041287/Fabrication of Au nano particlesFluorine doped Tin Oxide coated glass electrodes via electrophoretic deposition for high-sensitive arsenic (III) detection/Journal Citation Reports - Thin solid films.pdf" TargetMode="External"/><Relationship Id="rId5" Type="http://schemas.openxmlformats.org/officeDocument/2006/relationships/hyperlink" Target="https://khcn.hutech.edu.vn//Uploads/VPV0041287/ Development of Co3O4 nanomaterials on flexible carbon cloth substrates for hydrogen and oxygen evolution reactions/acsanm_1c01306.pdf,/Uploads/VPV0041287/ Development of Co3O4 nanomaterials on flexible carbon cloth substrates for hydrogen and oxygen evolution reactions/2023-IJHT.pdf,/Uploads/VPV0041287/ Development of Co3O4 nanomaterials on flexible carbon cloth substrates for hydrogen and oxygen evolution reactions/JCR_INT J HYDROGEN ENERG_2022.pdf" TargetMode="External"/><Relationship Id="rId6" Type="http://schemas.openxmlformats.org/officeDocument/2006/relationships/hyperlink" Target="https://khcn.hutech.edu.vn//Uploads/NCV/Improving photocatalytic oxidation of semiconductor (TiO2 SnO2 ZnO)CNTs for NOx removal/1-s2_0-S1226086X23004252-main.pdf,/Uploads/VPV0041287/Improving photocatalytic oxidation of semiconductor (TiO2 SnO2 ZnO)CNTs for NOx removal/JCR_J IND ENG CHEM_2022.pdf" TargetMode="External"/><Relationship Id="rId7" Type="http://schemas.openxmlformats.org/officeDocument/2006/relationships/hyperlink" Target="https://khcn.hutech.edu.vn//Uploads/VPV0041287/Green Chemistry Synthesis and Escherichia Coli Antibacterial Activity of Silver and Zinc Oxide Nanoparticles_1/2023-J Aus Cer Soc.pdf,/Uploads/VPV0041287/Green Chemistry Synthesis and Escherichia Coli Antibacterial Activity of Silver and Zinc Oxide Nanoparticles_1/JCR_J AUST CERAM SOC_2022.pdf" TargetMode="External"/><Relationship Id="rId8" Type="http://schemas.openxmlformats.org/officeDocument/2006/relationships/hyperlink" Target="https://khcn.hutech.edu.vn//Uploads/VPV0041287/A green synthesis approach of p-n CuOZnO junctions for multifunctional photocatalysis towards the degradation of methyl orange phenol and nitric oxide-1/EnviTechInno.pdf,/Uploads/VPV0041287/A green synthesis approach of p-n CuOZnO junctions for multifunctional photocatalysis towards the degradation of methyl orange phenol and nitric oxide-1/JCR_ENVIRON TECHNOL INNO_2022.pdf" TargetMode="External"/><Relationship Id="rId9" Type="http://schemas.openxmlformats.org/officeDocument/2006/relationships/hyperlink" Target="https://khcn.hutech.edu.vn//Uploads/VPV0041287/Efficientvisiblelightdrivenphotocatalyticperformancefornitrogenoxideabatementapplicationintheairbyatypicalmetalsemiconductorheterojunction/1-s2_0-S0009261423007224-main.pdf" TargetMode="External"/><Relationship Id="rId10" Type="http://schemas.openxmlformats.org/officeDocument/2006/relationships/hyperlink" Target="https://khcn.hutech.edu.vn//Uploads/VPV0041287/V2O5NanorodLoadedgC3N4SheetsforEfficientPhotocatalyticRemovalofNOandMinimalNO2YieldunderVisibleLight/2023_ACS EF.pdf" TargetMode="External"/><Relationship Id="rId11" Type="http://schemas.openxmlformats.org/officeDocument/2006/relationships/hyperlink" Target="https://khcn.hutech.edu.vn//Uploads/VPV0041287/EnhancingphotocatalyticvisiblelightdrivenoxidationofNOxoverMottSchottkyAgSnO2nanorodheterojunctions/2023_JECE_Acticle InPress.pdf" TargetMode="External"/><Relationship Id="rId12" Type="http://schemas.openxmlformats.org/officeDocument/2006/relationships/hyperlink" Target="https://khcn.hutech.edu.vn//Uploads/VPV0041287/Morphologycharacterizationsanddefectstatesofcuprousoxidetitaniaheterojunctions/2023_MRSC.pdf" TargetMode="External"/><Relationship Id="rId13" Type="http://schemas.openxmlformats.org/officeDocument/2006/relationships/hyperlink" Target="https://khcn.hutech.edu.vn//Uploads/VPV0041287/ALEDvisiblelightdrivenphotocatalyticdecontaminationofazodyesusingAgZnOheterojunction/2023-ANSN.pdf" TargetMode="External"/><Relationship Id="rId14" Type="http://schemas.openxmlformats.org/officeDocument/2006/relationships/hyperlink" Target="https://khcn.hutech.edu.vn//Uploads/VPV0041287/Electrochemicalwatersplittingof3DbinderfreehydrothermallysynthesizedCo3O4unidirectionalcarboncloth/dbc8e7f2-5230-4138-9532-40058845ca8f.pdf" TargetMode="External"/><Relationship Id="rId15" Type="http://schemas.openxmlformats.org/officeDocument/2006/relationships/hyperlink" Target="https://khcn.hutech.edu.vn//Uploads/VPV0041287/RenewableEnergy/RENE-D-23-03480_R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zoomScaleNormal="100" zoomScaleSheetLayoutView="73" workbookViewId="0">
      <selection activeCell="E16" sqref="E16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5" width="33.28515625" customWidth="1" style="4"/>
    <col min="6" max="6" width="15.140625" customWidth="1" style="4"/>
    <col min="7" max="7" width="16.5703125" customWidth="1" style="4"/>
    <col min="8" max="8" width="15.7109375" customWidth="1" style="4"/>
    <col min="9" max="11" width="15.28515625" customWidth="1" style="4"/>
    <col min="12" max="12" width="17.5703125" customWidth="1" style="4"/>
    <col min="13" max="13" width="18.140625" customWidth="1" style="4"/>
    <col min="14" max="14" width="16.5703125" customWidth="1" style="4"/>
    <col min="15" max="15" width="14.140625" customWidth="1" style="4"/>
    <col min="16" max="16" width="16.140625" customWidth="1" style="4"/>
    <col min="17" max="17" width="15.85546875" customWidth="1" style="4"/>
    <col min="18" max="16384" width="8.85546875" customWidth="1" style="4"/>
  </cols>
  <sheetData>
    <row r="1" ht="15.75">
      <c r="A1" s="1" t="s">
        <v>0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</row>
    <row r="2" ht="15.75">
      <c r="A2" s="43" t="s">
        <v>1</v>
      </c>
      <c r="B2" s="43"/>
      <c r="C2" s="43"/>
      <c r="D2" s="43"/>
      <c r="E2" s="1" t="s">
        <v>36</v>
      </c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</row>
    <row r="3">
      <c r="A3" s="6"/>
      <c r="B3" s="6"/>
      <c r="C3" s="6"/>
    </row>
    <row r="4" ht="33.75" customHeight="1">
      <c r="A4" s="44" t="s">
        <v>37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34"/>
      <c r="N4" s="34"/>
      <c r="O4" s="34"/>
      <c r="P4" s="34"/>
      <c r="Q4" s="34"/>
    </row>
    <row r="5" ht="16.5">
      <c r="A5" s="7"/>
      <c r="B5" s="7"/>
      <c r="C5" s="7"/>
      <c r="D5" s="8"/>
      <c r="E5" s="7"/>
      <c r="M5" s="55" t="s">
        <v>38</v>
      </c>
      <c r="N5" s="55"/>
      <c r="O5" s="55"/>
      <c r="P5" s="55"/>
      <c r="Q5" s="55"/>
    </row>
    <row r="6" ht="39.6" customHeight="1">
      <c r="A6" s="58" t="s">
        <v>3</v>
      </c>
      <c r="B6" s="58" t="s">
        <v>4</v>
      </c>
      <c r="C6" s="58" t="s">
        <v>5</v>
      </c>
      <c r="D6" s="59" t="s">
        <v>6</v>
      </c>
      <c r="E6" s="60" t="s">
        <v>39</v>
      </c>
      <c r="F6" s="60" t="s">
        <v>40</v>
      </c>
      <c r="G6" s="60" t="s">
        <v>9</v>
      </c>
      <c r="H6" s="60" t="s">
        <v>10</v>
      </c>
      <c r="I6" s="60" t="s">
        <v>11</v>
      </c>
      <c r="J6" s="60" t="s">
        <v>12</v>
      </c>
      <c r="K6" s="60" t="s">
        <v>13</v>
      </c>
      <c r="L6" s="60" t="s">
        <v>41</v>
      </c>
      <c r="M6" s="61" t="s">
        <v>7</v>
      </c>
      <c r="N6" s="61" t="s">
        <v>8</v>
      </c>
      <c r="O6" s="61" t="s">
        <v>20</v>
      </c>
      <c r="P6" s="61" t="s">
        <v>21</v>
      </c>
      <c r="Q6" s="61" t="s">
        <v>22</v>
      </c>
    </row>
    <row r="7" ht="15.75">
      <c r="A7" s="62">
        <v>1</v>
      </c>
      <c r="B7" s="63" t="s">
        <v>42</v>
      </c>
      <c r="C7" s="64" t="s">
        <v>43</v>
      </c>
      <c r="D7" s="65" t="s">
        <v>43</v>
      </c>
      <c r="E7" s="66" t="s">
        <v>44</v>
      </c>
      <c r="F7" s="56" t="s">
        <v>45</v>
      </c>
      <c r="G7" s="56" t="s">
        <v>46</v>
      </c>
      <c r="H7" s="56" t="s">
        <v>47</v>
      </c>
      <c r="I7" s="56" t="s">
        <v>48</v>
      </c>
      <c r="J7" s="56" t="s">
        <v>49</v>
      </c>
      <c r="K7" s="56" t="s">
        <v>48</v>
      </c>
      <c r="L7" s="67" t="s">
        <v>45</v>
      </c>
      <c r="M7" s="68" t="s">
        <v>50</v>
      </c>
      <c r="N7" s="69"/>
      <c r="O7" s="70"/>
      <c r="P7" s="71"/>
      <c r="Q7" s="71"/>
    </row>
    <row r="8" ht="15.75" customHeight="1">
      <c r="A8" s="62">
        <v>2</v>
      </c>
      <c r="B8" s="63" t="s">
        <v>51</v>
      </c>
      <c r="C8" s="64" t="s">
        <v>52</v>
      </c>
      <c r="D8" s="65" t="s">
        <v>53</v>
      </c>
      <c r="E8" s="66" t="s">
        <v>54</v>
      </c>
      <c r="F8" s="56" t="s">
        <v>55</v>
      </c>
      <c r="G8" s="56" t="s">
        <v>56</v>
      </c>
      <c r="H8" s="56" t="s">
        <v>57</v>
      </c>
      <c r="I8" s="56" t="s">
        <v>58</v>
      </c>
      <c r="J8" s="56" t="s">
        <v>49</v>
      </c>
      <c r="K8" s="56" t="s">
        <v>58</v>
      </c>
      <c r="L8" s="67" t="s">
        <v>59</v>
      </c>
      <c r="M8" s="68" t="s">
        <v>60</v>
      </c>
      <c r="N8" s="69"/>
      <c r="O8" s="70"/>
      <c r="P8" s="71"/>
      <c r="Q8" s="71"/>
    </row>
    <row r="9" ht="15.75" customHeight="1">
      <c r="A9" s="62">
        <v>3</v>
      </c>
      <c r="B9" s="63" t="s">
        <v>51</v>
      </c>
      <c r="C9" s="64" t="s">
        <v>52</v>
      </c>
      <c r="D9" s="65" t="s">
        <v>53</v>
      </c>
      <c r="E9" s="66" t="s">
        <v>61</v>
      </c>
      <c r="F9" s="56" t="s">
        <v>62</v>
      </c>
      <c r="G9" s="56" t="s">
        <v>63</v>
      </c>
      <c r="H9" s="56" t="s">
        <v>64</v>
      </c>
      <c r="I9" s="56" t="s">
        <v>65</v>
      </c>
      <c r="J9" s="56" t="s">
        <v>49</v>
      </c>
      <c r="K9" s="56" t="s">
        <v>65</v>
      </c>
      <c r="L9" s="67" t="s">
        <v>66</v>
      </c>
      <c r="M9" s="68" t="s">
        <v>67</v>
      </c>
      <c r="N9" s="69"/>
      <c r="O9" s="70"/>
      <c r="P9" s="71"/>
      <c r="Q9" s="71"/>
    </row>
    <row r="10" ht="15.75" customHeight="1">
      <c r="A10" s="62">
        <v>4</v>
      </c>
      <c r="B10" s="63" t="s">
        <v>42</v>
      </c>
      <c r="C10" s="64" t="s">
        <v>43</v>
      </c>
      <c r="D10" s="65" t="s">
        <v>43</v>
      </c>
      <c r="E10" s="66" t="s">
        <v>68</v>
      </c>
      <c r="F10" s="56" t="s">
        <v>62</v>
      </c>
      <c r="G10" s="56" t="s">
        <v>69</v>
      </c>
      <c r="H10" s="56" t="s">
        <v>70</v>
      </c>
      <c r="I10" s="56" t="s">
        <v>71</v>
      </c>
      <c r="J10" s="56" t="s">
        <v>49</v>
      </c>
      <c r="K10" s="56" t="s">
        <v>71</v>
      </c>
      <c r="L10" s="67" t="s">
        <v>72</v>
      </c>
      <c r="M10" s="68" t="s">
        <v>73</v>
      </c>
      <c r="N10" s="69"/>
      <c r="O10" s="70"/>
      <c r="P10" s="71"/>
      <c r="Q10" s="71"/>
    </row>
    <row r="11" ht="15.75" customHeight="1">
      <c r="A11" s="62">
        <v>5</v>
      </c>
      <c r="B11" s="63" t="s">
        <v>42</v>
      </c>
      <c r="C11" s="64" t="s">
        <v>43</v>
      </c>
      <c r="D11" s="65" t="s">
        <v>43</v>
      </c>
      <c r="E11" s="66" t="s">
        <v>74</v>
      </c>
      <c r="F11" s="56" t="s">
        <v>55</v>
      </c>
      <c r="G11" s="56" t="s">
        <v>56</v>
      </c>
      <c r="H11" s="56" t="s">
        <v>57</v>
      </c>
      <c r="I11" s="56" t="s">
        <v>58</v>
      </c>
      <c r="J11" s="56" t="s">
        <v>49</v>
      </c>
      <c r="K11" s="56" t="s">
        <v>58</v>
      </c>
      <c r="L11" s="67" t="s">
        <v>75</v>
      </c>
      <c r="M11" s="68" t="s">
        <v>76</v>
      </c>
      <c r="N11" s="69"/>
      <c r="O11" s="70"/>
      <c r="P11" s="71"/>
      <c r="Q11" s="71"/>
    </row>
    <row r="12" ht="15.75" customHeight="1">
      <c r="A12" s="62">
        <v>6</v>
      </c>
      <c r="B12" s="63" t="s">
        <v>77</v>
      </c>
      <c r="C12" s="64" t="s">
        <v>78</v>
      </c>
      <c r="D12" s="65" t="s">
        <v>79</v>
      </c>
      <c r="E12" s="66" t="s">
        <v>80</v>
      </c>
      <c r="F12" s="56" t="s">
        <v>81</v>
      </c>
      <c r="G12" s="56" t="s">
        <v>82</v>
      </c>
      <c r="H12" s="56" t="s">
        <v>83</v>
      </c>
      <c r="I12" s="56" t="s">
        <v>84</v>
      </c>
      <c r="J12" s="56" t="s">
        <v>49</v>
      </c>
      <c r="K12" s="56" t="s">
        <v>84</v>
      </c>
      <c r="L12" s="67" t="s">
        <v>85</v>
      </c>
      <c r="M12" s="68" t="s">
        <v>86</v>
      </c>
      <c r="N12" s="69"/>
      <c r="O12" s="70"/>
      <c r="P12" s="71"/>
      <c r="Q12" s="71"/>
    </row>
    <row r="13" ht="15.75" customHeight="1">
      <c r="A13" s="62">
        <v>7</v>
      </c>
      <c r="B13" s="63" t="s">
        <v>42</v>
      </c>
      <c r="C13" s="64" t="s">
        <v>43</v>
      </c>
      <c r="D13" s="65" t="s">
        <v>43</v>
      </c>
      <c r="E13" s="66" t="s">
        <v>87</v>
      </c>
      <c r="F13" s="56" t="s">
        <v>62</v>
      </c>
      <c r="G13" s="56" t="s">
        <v>63</v>
      </c>
      <c r="H13" s="56" t="s">
        <v>64</v>
      </c>
      <c r="I13" s="56" t="s">
        <v>65</v>
      </c>
      <c r="J13" s="56" t="s">
        <v>49</v>
      </c>
      <c r="K13" s="56" t="s">
        <v>65</v>
      </c>
      <c r="L13" s="67" t="s">
        <v>66</v>
      </c>
      <c r="M13" s="68" t="s">
        <v>88</v>
      </c>
      <c r="N13" s="69"/>
      <c r="O13" s="70"/>
      <c r="P13" s="71"/>
      <c r="Q13" s="71"/>
    </row>
    <row r="14" ht="15.75" customHeight="1">
      <c r="A14" s="62">
        <v>8</v>
      </c>
      <c r="B14" s="63" t="s">
        <v>42</v>
      </c>
      <c r="C14" s="64" t="s">
        <v>43</v>
      </c>
      <c r="D14" s="65" t="s">
        <v>43</v>
      </c>
      <c r="E14" s="66" t="s">
        <v>89</v>
      </c>
      <c r="F14" s="56" t="s">
        <v>81</v>
      </c>
      <c r="G14" s="56" t="s">
        <v>82</v>
      </c>
      <c r="H14" s="56" t="s">
        <v>83</v>
      </c>
      <c r="I14" s="56" t="s">
        <v>84</v>
      </c>
      <c r="J14" s="56" t="s">
        <v>49</v>
      </c>
      <c r="K14" s="56" t="s">
        <v>84</v>
      </c>
      <c r="L14" s="67" t="s">
        <v>90</v>
      </c>
      <c r="M14" s="68" t="s">
        <v>91</v>
      </c>
      <c r="N14" s="69"/>
      <c r="O14" s="70"/>
      <c r="P14" s="71"/>
      <c r="Q14" s="71"/>
    </row>
    <row r="15" ht="15.75" customHeight="1">
      <c r="A15" s="62">
        <v>9</v>
      </c>
      <c r="B15" s="63" t="s">
        <v>51</v>
      </c>
      <c r="C15" s="64" t="s">
        <v>52</v>
      </c>
      <c r="D15" s="65" t="s">
        <v>53</v>
      </c>
      <c r="E15" s="66" t="s">
        <v>92</v>
      </c>
      <c r="F15" s="56" t="s">
        <v>45</v>
      </c>
      <c r="G15" s="56" t="s">
        <v>56</v>
      </c>
      <c r="H15" s="56" t="s">
        <v>57</v>
      </c>
      <c r="I15" s="56" t="s">
        <v>58</v>
      </c>
      <c r="J15" s="56" t="s">
        <v>49</v>
      </c>
      <c r="K15" s="56" t="s">
        <v>58</v>
      </c>
      <c r="L15" s="67" t="s">
        <v>45</v>
      </c>
      <c r="M15" s="68" t="s">
        <v>93</v>
      </c>
      <c r="N15" s="69"/>
      <c r="O15" s="70"/>
      <c r="P15" s="71"/>
      <c r="Q15" s="71"/>
    </row>
    <row r="16" ht="15.75" customHeight="1">
      <c r="A16" s="62">
        <v>10</v>
      </c>
      <c r="B16" s="63" t="s">
        <v>51</v>
      </c>
      <c r="C16" s="64" t="s">
        <v>52</v>
      </c>
      <c r="D16" s="65" t="s">
        <v>53</v>
      </c>
      <c r="E16" s="66" t="s">
        <v>94</v>
      </c>
      <c r="F16" s="56" t="s">
        <v>45</v>
      </c>
      <c r="G16" s="56" t="s">
        <v>82</v>
      </c>
      <c r="H16" s="56" t="s">
        <v>83</v>
      </c>
      <c r="I16" s="56" t="s">
        <v>84</v>
      </c>
      <c r="J16" s="56" t="s">
        <v>49</v>
      </c>
      <c r="K16" s="56" t="s">
        <v>84</v>
      </c>
      <c r="L16" s="67" t="s">
        <v>45</v>
      </c>
      <c r="M16" s="68" t="s">
        <v>95</v>
      </c>
      <c r="N16" s="69"/>
      <c r="O16" s="70"/>
      <c r="P16" s="71"/>
      <c r="Q16" s="71"/>
    </row>
    <row r="17" ht="15.75" customHeight="1">
      <c r="A17" s="62">
        <v>11</v>
      </c>
      <c r="B17" s="63" t="s">
        <v>51</v>
      </c>
      <c r="C17" s="64" t="s">
        <v>52</v>
      </c>
      <c r="D17" s="65" t="s">
        <v>53</v>
      </c>
      <c r="E17" s="66" t="s">
        <v>96</v>
      </c>
      <c r="F17" s="56" t="s">
        <v>81</v>
      </c>
      <c r="G17" s="56" t="s">
        <v>82</v>
      </c>
      <c r="H17" s="56" t="s">
        <v>83</v>
      </c>
      <c r="I17" s="56" t="s">
        <v>84</v>
      </c>
      <c r="J17" s="56" t="s">
        <v>49</v>
      </c>
      <c r="K17" s="56" t="s">
        <v>84</v>
      </c>
      <c r="L17" s="67" t="s">
        <v>97</v>
      </c>
      <c r="M17" s="68" t="s">
        <v>98</v>
      </c>
      <c r="N17" s="69"/>
      <c r="O17" s="70"/>
      <c r="P17" s="71"/>
      <c r="Q17" s="71"/>
    </row>
    <row r="18" ht="15.75" customHeight="1">
      <c r="A18" s="62">
        <v>12</v>
      </c>
      <c r="B18" s="63" t="s">
        <v>51</v>
      </c>
      <c r="C18" s="64" t="s">
        <v>52</v>
      </c>
      <c r="D18" s="65" t="s">
        <v>53</v>
      </c>
      <c r="E18" s="66" t="s">
        <v>99</v>
      </c>
      <c r="F18" s="56" t="s">
        <v>100</v>
      </c>
      <c r="G18" s="56" t="s">
        <v>101</v>
      </c>
      <c r="H18" s="56" t="s">
        <v>102</v>
      </c>
      <c r="I18" s="56" t="s">
        <v>103</v>
      </c>
      <c r="J18" s="56" t="s">
        <v>49</v>
      </c>
      <c r="K18" s="56" t="s">
        <v>103</v>
      </c>
      <c r="L18" s="67" t="s">
        <v>104</v>
      </c>
      <c r="M18" s="68" t="s">
        <v>105</v>
      </c>
      <c r="N18" s="69"/>
      <c r="O18" s="70"/>
      <c r="P18" s="71"/>
      <c r="Q18" s="71"/>
    </row>
    <row r="19" ht="15.75" customHeight="1">
      <c r="A19" s="62">
        <v>13</v>
      </c>
      <c r="B19" s="63" t="s">
        <v>51</v>
      </c>
      <c r="C19" s="64" t="s">
        <v>52</v>
      </c>
      <c r="D19" s="65" t="s">
        <v>53</v>
      </c>
      <c r="E19" s="66" t="s">
        <v>106</v>
      </c>
      <c r="F19" s="56" t="s">
        <v>107</v>
      </c>
      <c r="G19" s="56" t="s">
        <v>108</v>
      </c>
      <c r="H19" s="56" t="s">
        <v>109</v>
      </c>
      <c r="I19" s="56" t="s">
        <v>110</v>
      </c>
      <c r="J19" s="56" t="s">
        <v>49</v>
      </c>
      <c r="K19" s="56" t="s">
        <v>110</v>
      </c>
      <c r="L19" s="67" t="s">
        <v>111</v>
      </c>
      <c r="M19" s="68" t="s">
        <v>112</v>
      </c>
      <c r="N19" s="69"/>
      <c r="O19" s="70"/>
      <c r="P19" s="71"/>
      <c r="Q19" s="71"/>
    </row>
    <row r="20" ht="15.75" customHeight="1">
      <c r="A20" s="62">
        <v>14</v>
      </c>
      <c r="B20" s="63" t="s">
        <v>51</v>
      </c>
      <c r="C20" s="64" t="s">
        <v>52</v>
      </c>
      <c r="D20" s="65" t="s">
        <v>53</v>
      </c>
      <c r="E20" s="66" t="s">
        <v>113</v>
      </c>
      <c r="F20" s="56" t="s">
        <v>81</v>
      </c>
      <c r="G20" s="56" t="s">
        <v>82</v>
      </c>
      <c r="H20" s="56" t="s">
        <v>83</v>
      </c>
      <c r="I20" s="56" t="s">
        <v>84</v>
      </c>
      <c r="J20" s="56" t="s">
        <v>49</v>
      </c>
      <c r="K20" s="56" t="s">
        <v>84</v>
      </c>
      <c r="L20" s="67" t="s">
        <v>114</v>
      </c>
      <c r="M20" s="68" t="s">
        <v>115</v>
      </c>
      <c r="N20" s="69"/>
      <c r="O20" s="70"/>
      <c r="P20" s="71"/>
      <c r="Q20" s="71"/>
    </row>
    <row r="21" ht="15.75" customHeight="1">
      <c r="A21" s="62">
        <v>15</v>
      </c>
      <c r="B21" s="63" t="s">
        <v>42</v>
      </c>
      <c r="C21" s="64" t="s">
        <v>43</v>
      </c>
      <c r="D21" s="65" t="s">
        <v>43</v>
      </c>
      <c r="E21" s="66" t="s">
        <v>116</v>
      </c>
      <c r="F21" s="56" t="s">
        <v>81</v>
      </c>
      <c r="G21" s="56" t="s">
        <v>46</v>
      </c>
      <c r="H21" s="56" t="s">
        <v>47</v>
      </c>
      <c r="I21" s="56" t="s">
        <v>48</v>
      </c>
      <c r="J21" s="56" t="s">
        <v>49</v>
      </c>
      <c r="K21" s="56" t="s">
        <v>48</v>
      </c>
      <c r="L21" s="67" t="s">
        <v>117</v>
      </c>
      <c r="M21" s="68" t="s">
        <v>118</v>
      </c>
      <c r="N21" s="69"/>
      <c r="O21" s="70"/>
      <c r="P21" s="71"/>
      <c r="Q21" s="71"/>
    </row>
    <row r="22" ht="15.75" customHeight="1">
      <c r="A22" s="62"/>
      <c r="B22" s="63"/>
      <c r="C22" s="64"/>
      <c r="D22" s="65"/>
      <c r="E22" s="66"/>
      <c r="F22" s="56"/>
      <c r="G22" s="56"/>
      <c r="H22" s="56"/>
      <c r="I22" s="56"/>
      <c r="J22" s="56"/>
      <c r="K22" s="56"/>
      <c r="L22" s="67"/>
      <c r="M22" s="68"/>
      <c r="N22" s="69"/>
      <c r="O22" s="70"/>
      <c r="P22" s="71"/>
      <c r="Q22" s="71"/>
    </row>
    <row r="23" ht="15.75" customHeight="1">
      <c r="A23" s="62"/>
      <c r="B23" s="63"/>
      <c r="C23" s="64"/>
      <c r="D23" s="65"/>
      <c r="E23" s="66"/>
      <c r="F23" s="56"/>
      <c r="G23" s="56"/>
      <c r="H23" s="56"/>
      <c r="I23" s="56"/>
      <c r="J23" s="56"/>
      <c r="K23" s="56"/>
      <c r="L23" s="67"/>
      <c r="M23" s="68"/>
      <c r="N23" s="69"/>
      <c r="O23" s="70"/>
      <c r="P23" s="71"/>
      <c r="Q23" s="71"/>
    </row>
    <row r="24" ht="15.75" customHeight="1">
      <c r="A24" s="62"/>
      <c r="B24" s="63"/>
      <c r="C24" s="64"/>
      <c r="D24" s="65"/>
      <c r="E24" s="66"/>
      <c r="F24" s="56"/>
      <c r="G24" s="56"/>
      <c r="H24" s="56"/>
      <c r="I24" s="56"/>
      <c r="J24" s="56"/>
      <c r="K24" s="56"/>
      <c r="L24" s="67"/>
      <c r="M24" s="68"/>
      <c r="N24" s="69"/>
      <c r="O24" s="70"/>
      <c r="P24" s="71"/>
      <c r="Q24" s="71"/>
    </row>
    <row r="25" ht="15.75" customHeight="1">
      <c r="A25" s="62"/>
      <c r="B25" s="63"/>
      <c r="C25" s="64"/>
      <c r="D25" s="65"/>
      <c r="E25" s="66"/>
      <c r="F25" s="56"/>
      <c r="G25" s="56"/>
      <c r="H25" s="56"/>
      <c r="I25" s="56"/>
      <c r="J25" s="56"/>
      <c r="K25" s="56"/>
      <c r="L25" s="67"/>
      <c r="M25" s="68"/>
      <c r="N25" s="69"/>
      <c r="O25" s="70"/>
      <c r="P25" s="71"/>
      <c r="Q25" s="71"/>
    </row>
    <row r="26" ht="15.75">
      <c r="A26" s="25"/>
      <c r="B26" s="26"/>
      <c r="L26" s="27"/>
      <c r="M26" s="27"/>
      <c r="N26" s="28"/>
      <c r="O26" s="56"/>
      <c r="P26" s="56"/>
      <c r="Q26" s="57"/>
    </row>
    <row r="27" ht="18.75">
      <c r="A27" s="21"/>
      <c r="B27" s="21"/>
      <c r="L27" s="21"/>
      <c r="M27" s="21"/>
      <c r="N27" s="21"/>
      <c r="O27" s="35"/>
      <c r="P27" s="35"/>
      <c r="Q27" s="35"/>
    </row>
    <row r="28" ht="18.75">
      <c r="A28" s="36"/>
      <c r="B28" s="36"/>
      <c r="L28" s="36"/>
      <c r="M28" s="36"/>
      <c r="N28" s="36"/>
      <c r="O28" s="37"/>
      <c r="P28" s="37"/>
      <c r="Q28" s="37"/>
    </row>
    <row r="29" ht="16.5" customHeight="1"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6"/>
    </row>
    <row r="30">
      <c r="Q30" s="6"/>
    </row>
    <row r="31" s="38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"/>
    </row>
    <row r="32" ht="12.95" customHeight="1"/>
    <row r="35" ht="15.75">
      <c r="Q35" s="23"/>
    </row>
    <row r="41" ht="15.75">
      <c r="C41" s="26"/>
      <c r="D41" s="26"/>
      <c r="E41" s="26"/>
      <c r="F41" s="27"/>
      <c r="G41" s="27"/>
      <c r="H41" s="27"/>
      <c r="I41" s="27"/>
      <c r="J41" s="27"/>
      <c r="K41" s="27"/>
    </row>
    <row r="42" ht="18.75">
      <c r="C42" s="21"/>
      <c r="D42" s="21"/>
      <c r="E42" s="21"/>
      <c r="F42" s="21"/>
      <c r="G42" s="21"/>
      <c r="H42" s="21"/>
      <c r="I42" s="35" t="s">
        <v>34</v>
      </c>
      <c r="J42" s="21"/>
      <c r="K42" s="21"/>
    </row>
    <row r="43" ht="18.75">
      <c r="C43" s="37" t="s">
        <v>1</v>
      </c>
      <c r="D43" s="36"/>
      <c r="E43" s="36"/>
      <c r="F43" s="36"/>
      <c r="G43" s="36"/>
      <c r="H43" s="36"/>
      <c r="I43" s="37"/>
      <c r="J43" s="39" t="s">
        <v>16</v>
      </c>
      <c r="K43" s="36"/>
    </row>
  </sheetData>
  <mergeCells>
    <mergeCell ref="A2:D2"/>
    <mergeCell ref="A4:L4"/>
    <mergeCell ref="M5:Q5"/>
  </mergeCells>
  <hyperlinks>
    <hyperlink ref="M7" r:id="rId1"/>
    <hyperlink ref="M8" r:id="rId2"/>
    <hyperlink ref="M9" r:id="rId3"/>
    <hyperlink ref="M10" r:id="rId4"/>
    <hyperlink ref="M11" r:id="rId5"/>
    <hyperlink ref="M12" r:id="rId6"/>
    <hyperlink ref="M13" r:id="rId7"/>
    <hyperlink ref="M14" r:id="rId8"/>
    <hyperlink ref="M15" r:id="rId9"/>
    <hyperlink ref="M16" r:id="rId10"/>
    <hyperlink ref="M17" r:id="rId11"/>
    <hyperlink ref="M18" r:id="rId12"/>
    <hyperlink ref="M19" r:id="rId13"/>
    <hyperlink ref="M20" r:id="rId14"/>
    <hyperlink ref="M21" r:id="rId15"/>
  </hyperlinks>
  <pageMargins left="0.25" right="0.25" top="0.75" bottom="0.75" header="0.3" footer="0.3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zoomScaleNormal="100" zoomScaleSheetLayoutView="73" workbookViewId="0">
      <selection activeCell="G22" sqref="G22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6" width="18.140625" customWidth="1" style="4"/>
    <col min="7" max="7" width="16.5703125" customWidth="1" style="4"/>
    <col min="8" max="8" width="15.7109375" customWidth="1" style="4"/>
    <col min="9" max="11" width="15.28515625" customWidth="1" style="4"/>
    <col min="12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2"/>
      <c r="G1" s="3"/>
      <c r="H1" s="3"/>
      <c r="I1" s="3"/>
      <c r="J1" s="3"/>
      <c r="K1" s="3"/>
    </row>
    <row r="2" ht="15.75">
      <c r="A2" s="43" t="s">
        <v>1</v>
      </c>
      <c r="B2" s="43"/>
      <c r="C2" s="43"/>
      <c r="D2" s="43"/>
      <c r="E2" s="5"/>
      <c r="F2" s="1"/>
      <c r="G2" s="5"/>
      <c r="H2" s="5"/>
      <c r="I2" s="5"/>
      <c r="J2" s="5"/>
      <c r="K2" s="5"/>
    </row>
    <row r="3">
      <c r="A3" s="6"/>
      <c r="B3" s="6"/>
      <c r="C3" s="6"/>
    </row>
    <row r="4" ht="42.6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ht="16.5">
      <c r="A5" s="7"/>
      <c r="B5" s="7"/>
      <c r="C5" s="7"/>
      <c r="D5" s="8"/>
      <c r="E5" s="48"/>
      <c r="F5" s="48"/>
    </row>
    <row r="6" ht="39.6" customHeight="1">
      <c r="A6" s="9" t="s">
        <v>3</v>
      </c>
      <c r="B6" s="9" t="s">
        <v>4</v>
      </c>
      <c r="C6" s="9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</row>
    <row r="7" ht="31.5" customHeight="1">
      <c r="A7" s="12"/>
      <c r="B7" s="31"/>
      <c r="C7" s="32"/>
      <c r="D7" s="13"/>
      <c r="E7" s="33"/>
      <c r="F7" s="14"/>
      <c r="G7" s="14"/>
      <c r="H7" s="14"/>
      <c r="I7" s="14"/>
      <c r="J7" s="14"/>
      <c r="K7" s="14"/>
    </row>
    <row r="8" ht="31.5" customHeight="1">
      <c r="A8" s="12"/>
      <c r="B8" s="31"/>
      <c r="C8" s="17"/>
      <c r="D8" s="17"/>
      <c r="E8" s="33"/>
      <c r="F8" s="14"/>
      <c r="G8" s="14"/>
      <c r="H8" s="14"/>
      <c r="I8" s="14"/>
      <c r="J8" s="14"/>
      <c r="K8" s="14"/>
    </row>
    <row r="9" ht="31.5" customHeight="1">
      <c r="A9" s="12"/>
      <c r="B9" s="31"/>
      <c r="C9" s="32"/>
      <c r="D9" s="13"/>
      <c r="E9" s="33"/>
      <c r="F9" s="15"/>
      <c r="G9" s="14"/>
      <c r="H9" s="14"/>
      <c r="I9" s="14"/>
      <c r="J9" s="14"/>
      <c r="K9" s="14"/>
    </row>
    <row r="10" ht="16.5" customHeight="1">
      <c r="A10" s="13"/>
      <c r="B10" s="45" t="s">
        <v>14</v>
      </c>
      <c r="C10" s="46"/>
      <c r="D10" s="46"/>
      <c r="E10" s="14"/>
      <c r="F10" s="14"/>
      <c r="G10" s="14">
        <f>SUM(G7:G9)</f>
        <v>0</v>
      </c>
      <c r="H10" s="14">
        <f ref="H10:K10" t="shared" si="0">SUM(H7:H9)</f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ht="16.5" customHeight="1">
      <c r="A11" s="25"/>
      <c r="B11" s="26"/>
      <c r="C11" s="26"/>
      <c r="D11" s="26"/>
      <c r="E11" s="27"/>
      <c r="F11" s="28"/>
      <c r="G11" s="27"/>
      <c r="H11" s="27"/>
      <c r="I11" s="27"/>
      <c r="J11" s="27"/>
      <c r="K11" s="27"/>
    </row>
    <row r="12" ht="17.45" customHeight="1">
      <c r="A12" s="21"/>
      <c r="B12" s="21"/>
      <c r="C12" s="21"/>
      <c r="D12" s="21"/>
      <c r="E12" s="21"/>
      <c r="F12" s="21"/>
      <c r="G12" s="21"/>
      <c r="H12" s="35" t="s">
        <v>15</v>
      </c>
      <c r="I12" s="35"/>
      <c r="J12" s="21"/>
      <c r="K12" s="21"/>
    </row>
    <row r="13" ht="25.5" customHeight="1" s="38" customFormat="1">
      <c r="A13" s="36"/>
      <c r="B13" s="36"/>
      <c r="C13" s="37" t="s">
        <v>1</v>
      </c>
      <c r="D13" s="36"/>
      <c r="E13" s="36"/>
      <c r="F13" s="36"/>
      <c r="G13" s="36"/>
      <c r="H13" s="36"/>
      <c r="I13" s="39" t="s">
        <v>16</v>
      </c>
      <c r="J13" s="39"/>
      <c r="K13" s="36"/>
    </row>
    <row r="14" ht="12.95" customHeight="1">
      <c r="E14" s="22"/>
      <c r="F14" s="22"/>
      <c r="G14" s="22"/>
      <c r="H14" s="22"/>
      <c r="I14" s="22"/>
      <c r="J14" s="22"/>
      <c r="K14" s="22"/>
    </row>
  </sheetData>
  <mergeCells>
    <mergeCell ref="B10:D10"/>
    <mergeCell ref="A2:D2"/>
    <mergeCell ref="E5:F5"/>
    <mergeCell ref="A4:L4"/>
  </mergeCells>
  <pageMargins left="0.25" right="0.25" top="0.75" bottom="0.75" header="0.3" footer="0.3"/>
  <pageSetup paperSize="9" scale="8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opLeftCell="A6" zoomScaleNormal="100" zoomScaleSheetLayoutView="73" workbookViewId="0">
      <selection activeCell="A12" sqref="A12:M12"/>
    </sheetView>
  </sheetViews>
  <sheetFormatPr defaultColWidth="8.85546875" defaultRowHeight="15" x14ac:dyDescent="0.25"/>
  <cols>
    <col min="1" max="1" width="6" customWidth="1" style="4"/>
    <col min="2" max="2" width="12.5703125" customWidth="1" style="4"/>
    <col min="3" max="3" width="14.28515625" customWidth="1" style="4"/>
    <col min="4" max="4" width="8.5703125" customWidth="1" style="4"/>
    <col min="5" max="5" width="15.85546875" customWidth="1" style="4"/>
    <col min="6" max="6" width="12.5703125" customWidth="1" style="4"/>
    <col min="7" max="7" width="13.85546875" customWidth="1" style="4"/>
    <col min="8" max="8" width="18.140625" customWidth="1" style="4"/>
    <col min="9" max="9" width="16.5703125" customWidth="1" style="4"/>
    <col min="10" max="10" width="15" customWidth="1" style="4"/>
    <col min="11" max="11" width="12.5703125" customWidth="1" style="4"/>
    <col min="12" max="12" width="14.5703125" customWidth="1" style="4"/>
    <col min="13" max="13" width="12.85546875" customWidth="1" style="4"/>
    <col min="14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3"/>
      <c r="G1" s="3"/>
      <c r="H1" s="3"/>
      <c r="I1" s="2"/>
      <c r="J1" s="2"/>
      <c r="K1" s="2"/>
      <c r="L1" s="2"/>
    </row>
    <row r="2" ht="15.75">
      <c r="A2" s="43" t="s">
        <v>1</v>
      </c>
      <c r="B2" s="43"/>
      <c r="C2" s="43"/>
      <c r="D2" s="43"/>
      <c r="E2" s="5"/>
      <c r="F2" s="5"/>
      <c r="G2" s="5"/>
      <c r="H2" s="5"/>
      <c r="I2" s="1"/>
      <c r="J2" s="1"/>
      <c r="K2" s="1"/>
      <c r="L2" s="1"/>
    </row>
    <row r="3">
      <c r="A3" s="6"/>
      <c r="B3" s="6"/>
      <c r="C3" s="6"/>
    </row>
    <row r="4" ht="16.5" customHeight="1">
      <c r="A4" s="44" t="s">
        <v>17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6.5" customHeight="1">
      <c r="A5" s="54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</row>
    <row r="6" ht="16.5">
      <c r="A6" s="7"/>
      <c r="B6" s="7"/>
      <c r="C6" s="7"/>
      <c r="D6" s="8"/>
      <c r="H6" s="52"/>
      <c r="I6" s="52"/>
      <c r="J6" s="52"/>
      <c r="K6" s="52"/>
      <c r="L6" s="52"/>
    </row>
    <row r="7" ht="39.6" customHeight="1">
      <c r="A7" s="9" t="s">
        <v>3</v>
      </c>
      <c r="B7" s="11" t="s">
        <v>19</v>
      </c>
      <c r="C7" s="9" t="s">
        <v>5</v>
      </c>
      <c r="D7" s="9" t="s">
        <v>6</v>
      </c>
      <c r="E7" s="40" t="s">
        <v>9</v>
      </c>
      <c r="F7" s="11" t="s">
        <v>10</v>
      </c>
      <c r="G7" s="11" t="s">
        <v>11</v>
      </c>
      <c r="H7" s="11" t="s">
        <v>7</v>
      </c>
      <c r="I7" s="11" t="s">
        <v>8</v>
      </c>
      <c r="J7" s="11" t="s">
        <v>20</v>
      </c>
      <c r="K7" s="11" t="s">
        <v>21</v>
      </c>
      <c r="L7" s="11" t="s">
        <v>22</v>
      </c>
      <c r="M7" s="42" t="s">
        <v>23</v>
      </c>
    </row>
    <row r="8" ht="39.6" customHeight="1">
      <c r="A8" s="53" t="s">
        <v>24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ht="31.5" customHeight="1">
      <c r="A9" s="12">
        <v>1</v>
      </c>
      <c r="B9" s="31"/>
      <c r="C9" s="32" t="s">
        <v>25</v>
      </c>
      <c r="D9" s="13" t="s">
        <v>26</v>
      </c>
      <c r="E9" s="14">
        <v>5000000</v>
      </c>
      <c r="F9" s="14">
        <f>E9*10%</f>
        <v>500000</v>
      </c>
      <c r="G9" s="14">
        <f>E9-F9</f>
        <v>4500000</v>
      </c>
      <c r="H9" s="33"/>
      <c r="I9" s="14"/>
      <c r="J9" s="20"/>
      <c r="K9" s="15"/>
      <c r="L9" s="15"/>
      <c r="M9" s="41"/>
    </row>
    <row r="10" ht="31.5" customHeight="1">
      <c r="A10" s="12">
        <v>2</v>
      </c>
      <c r="B10" s="31" t="s">
        <v>27</v>
      </c>
      <c r="C10" s="17" t="s">
        <v>28</v>
      </c>
      <c r="D10" s="17" t="s">
        <v>29</v>
      </c>
      <c r="E10" s="14">
        <v>55000000</v>
      </c>
      <c r="F10" s="14">
        <f ref="F10:F15" t="shared" si="0">E10*10%</f>
        <v>5500000</v>
      </c>
      <c r="G10" s="14">
        <f ref="G10:G15" t="shared" si="1">E10-F10</f>
        <v>49500000</v>
      </c>
      <c r="H10" s="33"/>
      <c r="I10" s="14"/>
      <c r="J10" s="24"/>
      <c r="K10" s="15"/>
      <c r="L10" s="15"/>
      <c r="M10" s="41"/>
    </row>
    <row r="11" ht="24.75" customHeight="1">
      <c r="A11" s="45" t="s">
        <v>14</v>
      </c>
      <c r="B11" s="46"/>
      <c r="C11" s="46"/>
      <c r="D11" s="47"/>
      <c r="E11" s="14">
        <f>E9+E10</f>
        <v>60000000</v>
      </c>
      <c r="F11" s="14">
        <f ref="F11:G11" t="shared" si="2">F9+F10</f>
        <v>6000000</v>
      </c>
      <c r="G11" s="14">
        <f t="shared" si="2"/>
        <v>54000000</v>
      </c>
      <c r="H11" s="33"/>
      <c r="I11" s="14"/>
      <c r="J11" s="24"/>
      <c r="K11" s="15"/>
      <c r="L11" s="15"/>
      <c r="M11" s="41"/>
    </row>
    <row r="12" ht="31.5" customHeight="1">
      <c r="A12" s="49" t="s">
        <v>30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1"/>
    </row>
    <row r="13" ht="31.5" customHeight="1">
      <c r="A13" s="12">
        <v>1</v>
      </c>
      <c r="B13" s="31"/>
      <c r="C13" s="32" t="s">
        <v>25</v>
      </c>
      <c r="D13" s="13" t="s">
        <v>26</v>
      </c>
      <c r="E13" s="19">
        <v>3000000</v>
      </c>
      <c r="F13" s="14">
        <f t="shared" si="0"/>
        <v>300000</v>
      </c>
      <c r="G13" s="14">
        <f t="shared" si="1"/>
        <v>2700000</v>
      </c>
      <c r="H13" s="33"/>
      <c r="I13" s="14"/>
      <c r="J13" s="16"/>
      <c r="K13" s="15"/>
      <c r="L13" s="15"/>
      <c r="M13" s="41"/>
    </row>
    <row r="14" ht="31.5" customHeight="1">
      <c r="A14" s="12">
        <v>2</v>
      </c>
      <c r="B14" s="31" t="s">
        <v>31</v>
      </c>
      <c r="C14" s="17" t="s">
        <v>28</v>
      </c>
      <c r="D14" s="17" t="s">
        <v>29</v>
      </c>
      <c r="E14" s="19">
        <v>50000000</v>
      </c>
      <c r="F14" s="14">
        <f t="shared" si="0"/>
        <v>5000000</v>
      </c>
      <c r="G14" s="14">
        <f t="shared" si="1"/>
        <v>45000000</v>
      </c>
      <c r="H14" s="33"/>
      <c r="I14" s="15"/>
      <c r="J14" s="16"/>
      <c r="K14" s="14"/>
      <c r="L14" s="15"/>
      <c r="M14" s="41"/>
    </row>
    <row r="15" ht="31.5" customHeight="1">
      <c r="A15" s="12">
        <v>3</v>
      </c>
      <c r="B15" s="31" t="s">
        <v>32</v>
      </c>
      <c r="C15" s="17" t="s">
        <v>25</v>
      </c>
      <c r="D15" s="17" t="s">
        <v>33</v>
      </c>
      <c r="E15" s="19">
        <v>7000000</v>
      </c>
      <c r="F15" s="14">
        <f t="shared" si="0"/>
        <v>700000</v>
      </c>
      <c r="G15" s="14">
        <f t="shared" si="1"/>
        <v>6300000</v>
      </c>
      <c r="H15" s="33"/>
      <c r="I15" s="14"/>
      <c r="J15" s="18"/>
      <c r="K15" s="15"/>
      <c r="L15" s="15"/>
      <c r="M15" s="41"/>
    </row>
    <row r="16" ht="16.5" customHeight="1">
      <c r="A16" s="45" t="s">
        <v>14</v>
      </c>
      <c r="B16" s="46"/>
      <c r="C16" s="46"/>
      <c r="D16" s="47"/>
      <c r="E16" s="14">
        <f>E13+E14+E15</f>
        <v>60000000</v>
      </c>
      <c r="F16" s="14">
        <f ref="F16:G16" t="shared" si="3">F13+F14+F15</f>
        <v>6000000</v>
      </c>
      <c r="G16" s="14">
        <f t="shared" si="3"/>
        <v>54000000</v>
      </c>
      <c r="H16" s="14"/>
      <c r="I16" s="14"/>
      <c r="J16" s="16"/>
      <c r="K16" s="14"/>
      <c r="L16" s="14"/>
      <c r="M16" s="41"/>
    </row>
    <row r="17" ht="16.5" customHeight="1">
      <c r="A17" s="25"/>
      <c r="B17" s="26"/>
      <c r="C17" s="26"/>
      <c r="D17" s="26"/>
      <c r="E17" s="27"/>
      <c r="F17" s="27"/>
      <c r="G17" s="27"/>
      <c r="H17" s="27"/>
      <c r="I17" s="28"/>
      <c r="J17" s="29"/>
      <c r="K17" s="29"/>
      <c r="L17" s="30"/>
    </row>
    <row r="18" ht="17.45" customHeight="1">
      <c r="A18" s="21"/>
      <c r="B18" s="21"/>
      <c r="C18" s="21"/>
      <c r="D18" s="21"/>
      <c r="E18" s="21"/>
      <c r="F18" s="21"/>
      <c r="G18" s="35"/>
      <c r="H18" s="21"/>
      <c r="I18" s="35" t="s">
        <v>34</v>
      </c>
      <c r="J18" s="35"/>
      <c r="K18" s="35"/>
      <c r="L18" s="35"/>
    </row>
    <row r="19" ht="25.5" customHeight="1" s="38" customFormat="1">
      <c r="A19" s="36"/>
      <c r="B19" s="36"/>
      <c r="C19" s="37" t="s">
        <v>1</v>
      </c>
      <c r="D19" s="36"/>
      <c r="E19" s="36"/>
      <c r="F19" s="36"/>
      <c r="G19" s="37"/>
      <c r="H19" s="36"/>
      <c r="I19" s="36"/>
      <c r="J19" s="39" t="s">
        <v>35</v>
      </c>
      <c r="K19" s="37"/>
      <c r="L19" s="37"/>
    </row>
    <row r="20" ht="12.95" customHeight="1">
      <c r="E20" s="22"/>
      <c r="F20" s="22"/>
      <c r="G20" s="22"/>
      <c r="H20" s="22"/>
      <c r="I20" s="22"/>
      <c r="J20" s="22"/>
      <c r="K20" s="22"/>
      <c r="L20" s="6"/>
    </row>
    <row r="21">
      <c r="L21" s="6"/>
    </row>
    <row r="22">
      <c r="L22" s="6"/>
    </row>
    <row r="26" ht="15.75">
      <c r="L26" s="23"/>
    </row>
  </sheetData>
  <mergeCells>
    <mergeCell ref="A11:D11"/>
    <mergeCell ref="A16:D16"/>
    <mergeCell ref="A12:M12"/>
    <mergeCell ref="A2:D2"/>
    <mergeCell ref="H6:L6"/>
    <mergeCell ref="A4:M4"/>
    <mergeCell ref="A8:M8"/>
    <mergeCell ref="A5:M5"/>
  </mergeCells>
  <pageMargins left="0.25" right="0.25" top="0.75" bottom="0.75" header="0.3" footer="0.3"/>
  <pageSetup paperSize="9" scale="8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2022-05-24T01:54:05Z</dcterms:created>
  <dcterms:modified xsi:type="dcterms:W3CDTF">2023-07-09T09:54:22Z</dcterms:modified>
  <cp:category/>
  <cp:contentStatus/>
</cp:coreProperties>
</file>