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t phổi\CLVT PHOI\the tich phoi 11-12-2020\"/>
    </mc:Choice>
  </mc:AlternateContent>
  <xr:revisionPtr revIDLastSave="0" documentId="13_ncr:1_{32067AFF-C2AA-4995-9C4B-014BF40F4C64}" xr6:coauthVersionLast="47" xr6:coauthVersionMax="47" xr10:uidLastSave="{00000000-0000-0000-0000-000000000000}"/>
  <bookViews>
    <workbookView xWindow="-108" yWindow="-108" windowWidth="23256" windowHeight="12576" activeTab="3" xr2:uid="{20A53029-E647-49C3-8982-3ED6F70B086B}"/>
  </bookViews>
  <sheets>
    <sheet name="test 22.12" sheetId="1" r:id="rId1"/>
    <sheet name="1 5 mm" sheetId="2" r:id="rId2"/>
    <sheet name="test 5.6" sheetId="3" r:id="rId3"/>
    <sheet name="5.6 1 5 mm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4" l="1"/>
  <c r="J5" i="4"/>
  <c r="J6" i="4"/>
  <c r="J7" i="4"/>
  <c r="J8" i="4"/>
  <c r="J10" i="4"/>
  <c r="J11" i="4"/>
  <c r="J13" i="4"/>
  <c r="J14" i="4"/>
  <c r="J16" i="4"/>
  <c r="J17" i="4"/>
  <c r="J19" i="4"/>
  <c r="J20" i="4"/>
  <c r="J22" i="4"/>
  <c r="J23" i="4"/>
  <c r="J25" i="4"/>
  <c r="J26" i="4"/>
  <c r="N26" i="4"/>
  <c r="N25" i="4"/>
  <c r="N23" i="4"/>
  <c r="N22" i="4"/>
  <c r="N20" i="4"/>
  <c r="N19" i="4"/>
  <c r="N17" i="4"/>
  <c r="N16" i="4"/>
  <c r="N14" i="4"/>
  <c r="N13" i="4"/>
  <c r="N11" i="4"/>
  <c r="N10" i="4"/>
  <c r="N8" i="4"/>
  <c r="N7" i="4"/>
  <c r="N6" i="4"/>
  <c r="N5" i="4"/>
  <c r="N3" i="4"/>
  <c r="N2" i="4"/>
  <c r="J2" i="4"/>
  <c r="F26" i="4"/>
  <c r="F25" i="4"/>
  <c r="F23" i="4"/>
  <c r="F22" i="4"/>
  <c r="F20" i="4"/>
  <c r="F19" i="4"/>
  <c r="F17" i="4"/>
  <c r="F16" i="4"/>
  <c r="F14" i="4"/>
  <c r="F13" i="4"/>
  <c r="F11" i="4"/>
  <c r="F10" i="4"/>
  <c r="F8" i="4"/>
  <c r="F7" i="4"/>
  <c r="F6" i="4"/>
  <c r="F5" i="4"/>
  <c r="F3" i="4"/>
  <c r="F2" i="4"/>
  <c r="O43" i="3"/>
  <c r="K43" i="3"/>
  <c r="G43" i="3"/>
  <c r="O42" i="3"/>
  <c r="K42" i="3"/>
  <c r="G42" i="3"/>
  <c r="O41" i="3"/>
  <c r="K41" i="3"/>
  <c r="G41" i="3"/>
  <c r="O40" i="3"/>
  <c r="K40" i="3"/>
  <c r="G40" i="3"/>
  <c r="O38" i="3"/>
  <c r="K38" i="3"/>
  <c r="G38" i="3"/>
  <c r="O37" i="3"/>
  <c r="K37" i="3"/>
  <c r="G37" i="3"/>
  <c r="O36" i="3"/>
  <c r="K36" i="3"/>
  <c r="G36" i="3"/>
  <c r="O35" i="3"/>
  <c r="K35" i="3"/>
  <c r="G35" i="3"/>
  <c r="O33" i="3"/>
  <c r="K33" i="3"/>
  <c r="G33" i="3"/>
  <c r="O32" i="3"/>
  <c r="K32" i="3"/>
  <c r="G32" i="3"/>
  <c r="O31" i="3"/>
  <c r="K31" i="3"/>
  <c r="G31" i="3"/>
  <c r="O30" i="3"/>
  <c r="K30" i="3"/>
  <c r="G30" i="3"/>
  <c r="O28" i="3"/>
  <c r="K28" i="3"/>
  <c r="G28" i="3"/>
  <c r="O27" i="3"/>
  <c r="K27" i="3"/>
  <c r="G27" i="3"/>
  <c r="O26" i="3"/>
  <c r="K26" i="3"/>
  <c r="G26" i="3"/>
  <c r="O25" i="3"/>
  <c r="K25" i="3"/>
  <c r="G25" i="3"/>
  <c r="O23" i="3"/>
  <c r="K23" i="3"/>
  <c r="G23" i="3"/>
  <c r="O22" i="3"/>
  <c r="K22" i="3"/>
  <c r="G22" i="3"/>
  <c r="O21" i="3"/>
  <c r="K21" i="3"/>
  <c r="G21" i="3"/>
  <c r="O20" i="3"/>
  <c r="K20" i="3"/>
  <c r="G20" i="3"/>
  <c r="O18" i="3"/>
  <c r="K18" i="3"/>
  <c r="G18" i="3"/>
  <c r="O17" i="3"/>
  <c r="K17" i="3"/>
  <c r="G17" i="3"/>
  <c r="O16" i="3"/>
  <c r="K16" i="3"/>
  <c r="G16" i="3"/>
  <c r="O15" i="3"/>
  <c r="K15" i="3"/>
  <c r="G15" i="3"/>
  <c r="O13" i="3"/>
  <c r="K13" i="3"/>
  <c r="G13" i="3"/>
  <c r="O12" i="3"/>
  <c r="K12" i="3"/>
  <c r="G12" i="3"/>
  <c r="O11" i="3"/>
  <c r="K11" i="3"/>
  <c r="G11" i="3"/>
  <c r="O10" i="3"/>
  <c r="K10" i="3"/>
  <c r="G10" i="3"/>
  <c r="O9" i="3"/>
  <c r="K9" i="3"/>
  <c r="G9" i="3"/>
  <c r="O8" i="3"/>
  <c r="K8" i="3"/>
  <c r="G8" i="3"/>
  <c r="O7" i="3"/>
  <c r="K7" i="3"/>
  <c r="G7" i="3"/>
  <c r="O5" i="3"/>
  <c r="K5" i="3"/>
  <c r="G5" i="3"/>
  <c r="O4" i="3"/>
  <c r="K4" i="3"/>
  <c r="G4" i="3"/>
  <c r="O3" i="3"/>
  <c r="K3" i="3"/>
  <c r="G3" i="3"/>
  <c r="O2" i="3"/>
  <c r="K2" i="3"/>
  <c r="G2" i="3"/>
  <c r="N26" i="2"/>
  <c r="J26" i="2"/>
  <c r="F26" i="2"/>
  <c r="N25" i="2"/>
  <c r="J25" i="2"/>
  <c r="F25" i="2"/>
  <c r="N23" i="2"/>
  <c r="J23" i="2"/>
  <c r="F23" i="2"/>
  <c r="N22" i="2"/>
  <c r="J22" i="2"/>
  <c r="F22" i="2"/>
  <c r="N20" i="2"/>
  <c r="J20" i="2"/>
  <c r="F20" i="2"/>
  <c r="N19" i="2"/>
  <c r="J19" i="2"/>
  <c r="F19" i="2"/>
  <c r="N17" i="2"/>
  <c r="J17" i="2"/>
  <c r="F17" i="2"/>
  <c r="N16" i="2"/>
  <c r="J16" i="2"/>
  <c r="F16" i="2"/>
  <c r="N14" i="2"/>
  <c r="J14" i="2"/>
  <c r="F14" i="2"/>
  <c r="N13" i="2"/>
  <c r="J13" i="2"/>
  <c r="F13" i="2"/>
  <c r="N11" i="2"/>
  <c r="J11" i="2"/>
  <c r="F11" i="2"/>
  <c r="N10" i="2"/>
  <c r="J10" i="2"/>
  <c r="F10" i="2"/>
  <c r="N8" i="2"/>
  <c r="J8" i="2"/>
  <c r="F8" i="2"/>
  <c r="N7" i="2"/>
  <c r="J7" i="2"/>
  <c r="F7" i="2"/>
  <c r="N6" i="2"/>
  <c r="J6" i="2"/>
  <c r="F6" i="2"/>
  <c r="N5" i="2"/>
  <c r="J5" i="2"/>
  <c r="F5" i="2"/>
  <c r="N3" i="2"/>
  <c r="O2" i="2" s="1"/>
  <c r="J3" i="2"/>
  <c r="F3" i="2"/>
  <c r="N2" i="2"/>
  <c r="J2" i="2"/>
  <c r="K2" i="2" s="1"/>
  <c r="F2" i="2"/>
  <c r="Q3" i="1"/>
  <c r="Q4" i="1"/>
  <c r="Q5" i="1"/>
  <c r="Q7" i="1"/>
  <c r="Q8" i="1"/>
  <c r="Q9" i="1"/>
  <c r="Q10" i="1"/>
  <c r="Q11" i="1"/>
  <c r="Q12" i="1"/>
  <c r="Q13" i="1"/>
  <c r="Q15" i="1"/>
  <c r="Q16" i="1"/>
  <c r="Q17" i="1"/>
  <c r="Q18" i="1"/>
  <c r="Q20" i="1"/>
  <c r="Q21" i="1"/>
  <c r="Q22" i="1"/>
  <c r="Q23" i="1"/>
  <c r="Q25" i="1"/>
  <c r="Q26" i="1"/>
  <c r="Q27" i="1"/>
  <c r="Q28" i="1"/>
  <c r="Q30" i="1"/>
  <c r="Q31" i="1"/>
  <c r="Q32" i="1"/>
  <c r="Q33" i="1"/>
  <c r="Q35" i="1"/>
  <c r="Q36" i="1"/>
  <c r="Q37" i="1"/>
  <c r="Q38" i="1"/>
  <c r="Q40" i="1"/>
  <c r="Q41" i="1"/>
  <c r="Q42" i="1"/>
  <c r="Q43" i="1"/>
  <c r="M3" i="1"/>
  <c r="M4" i="1"/>
  <c r="M5" i="1"/>
  <c r="M7" i="1"/>
  <c r="M8" i="1"/>
  <c r="M9" i="1"/>
  <c r="M10" i="1"/>
  <c r="M11" i="1"/>
  <c r="M12" i="1"/>
  <c r="M13" i="1"/>
  <c r="M15" i="1"/>
  <c r="M16" i="1"/>
  <c r="M17" i="1"/>
  <c r="M18" i="1"/>
  <c r="M20" i="1"/>
  <c r="M21" i="1"/>
  <c r="M22" i="1"/>
  <c r="M23" i="1"/>
  <c r="M25" i="1"/>
  <c r="M26" i="1"/>
  <c r="M27" i="1"/>
  <c r="M28" i="1"/>
  <c r="M30" i="1"/>
  <c r="M31" i="1"/>
  <c r="M32" i="1"/>
  <c r="M33" i="1"/>
  <c r="M35" i="1"/>
  <c r="M36" i="1"/>
  <c r="M37" i="1"/>
  <c r="M38" i="1"/>
  <c r="M40" i="1"/>
  <c r="M41" i="1"/>
  <c r="M42" i="1"/>
  <c r="M43" i="1"/>
  <c r="Q2" i="1"/>
  <c r="M2" i="1"/>
  <c r="I3" i="1"/>
  <c r="I4" i="1"/>
  <c r="I5" i="1"/>
  <c r="I7" i="1"/>
  <c r="I8" i="1"/>
  <c r="I9" i="1"/>
  <c r="I10" i="1"/>
  <c r="I11" i="1"/>
  <c r="I12" i="1"/>
  <c r="I13" i="1"/>
  <c r="I15" i="1"/>
  <c r="I16" i="1"/>
  <c r="I17" i="1"/>
  <c r="I18" i="1"/>
  <c r="I20" i="1"/>
  <c r="I21" i="1"/>
  <c r="I22" i="1"/>
  <c r="I23" i="1"/>
  <c r="I25" i="1"/>
  <c r="I26" i="1"/>
  <c r="I27" i="1"/>
  <c r="I28" i="1"/>
  <c r="I30" i="1"/>
  <c r="I31" i="1"/>
  <c r="I32" i="1"/>
  <c r="I33" i="1"/>
  <c r="I35" i="1"/>
  <c r="I36" i="1"/>
  <c r="I37" i="1"/>
  <c r="I38" i="1"/>
  <c r="I40" i="1"/>
  <c r="I41" i="1"/>
  <c r="I42" i="1"/>
  <c r="I43" i="1"/>
  <c r="I2" i="1"/>
  <c r="G2" i="4" l="1"/>
  <c r="K2" i="4"/>
  <c r="O2" i="4"/>
  <c r="G2" i="2"/>
  <c r="L2" i="3"/>
  <c r="H2" i="3"/>
  <c r="P2" i="3"/>
  <c r="R2" i="1"/>
  <c r="N2" i="1"/>
  <c r="J2" i="1"/>
</calcChain>
</file>

<file path=xl/sharedStrings.xml><?xml version="1.0" encoding="utf-8"?>
<sst xmlns="http://schemas.openxmlformats.org/spreadsheetml/2006/main" count="273" uniqueCount="59">
  <si>
    <t>Patient</t>
  </si>
  <si>
    <t>BVN</t>
  </si>
  <si>
    <t>GT_lung_volume(ml)</t>
  </si>
  <si>
    <t>Slice thickness_Pixel spacing(mm)</t>
  </si>
  <si>
    <t>5x0.645x0.645</t>
  </si>
  <si>
    <t>14.43x0.75x0.75</t>
  </si>
  <si>
    <t>12.7x0.75x0.75</t>
  </si>
  <si>
    <t>1x0.645x0.645</t>
  </si>
  <si>
    <t>Number of slices</t>
  </si>
  <si>
    <t>Pixel</t>
  </si>
  <si>
    <t>512x512</t>
  </si>
  <si>
    <t>DTH</t>
  </si>
  <si>
    <t>9.06x0.789x0.789</t>
  </si>
  <si>
    <t>12.296x0.789x0.789</t>
  </si>
  <si>
    <t>12.255x0.785x0.785</t>
  </si>
  <si>
    <t>5x0.789x0.789</t>
  </si>
  <si>
    <t>1x0.789x0.789</t>
  </si>
  <si>
    <t>5x0.785x0.785</t>
  </si>
  <si>
    <t>1x0.785x0.785</t>
  </si>
  <si>
    <t>HTY</t>
  </si>
  <si>
    <t>11.41x0.695x0.695</t>
  </si>
  <si>
    <t>12.55x0.695x0.695</t>
  </si>
  <si>
    <t>5x0.695x0.695</t>
  </si>
  <si>
    <t>LTM</t>
  </si>
  <si>
    <t>11.235x0.645x0.645</t>
  </si>
  <si>
    <t>1x0.695x0.695</t>
  </si>
  <si>
    <t>9.917x0.645x0.645</t>
  </si>
  <si>
    <t>NDD</t>
  </si>
  <si>
    <t>9.976x0.73x0.73</t>
  </si>
  <si>
    <t>11.084x0.73x0.73</t>
  </si>
  <si>
    <t>NDT</t>
  </si>
  <si>
    <t>5x0.73x0.73</t>
  </si>
  <si>
    <t>12.26x0.76x0.76</t>
  </si>
  <si>
    <t>1x0.73x0.73</t>
  </si>
  <si>
    <t>13.79x0.76x0.76</t>
  </si>
  <si>
    <t>PTV</t>
  </si>
  <si>
    <t>11.396x0.664x0.664</t>
  </si>
  <si>
    <t>10.136x0.658x0.658</t>
  </si>
  <si>
    <t>TVV</t>
  </si>
  <si>
    <t>14.917x0.742x0.742</t>
  </si>
  <si>
    <t>13.38x0.74x0.74</t>
  </si>
  <si>
    <t>5x0.699x0.699</t>
  </si>
  <si>
    <t>1x0.699x0.699</t>
  </si>
  <si>
    <t>Test 17/12(ml)</t>
  </si>
  <si>
    <t>Test 19/12(ml)</t>
  </si>
  <si>
    <t>Test 22/12(ml)</t>
  </si>
  <si>
    <t>AVG_Error</t>
  </si>
  <si>
    <t>ABS_Error (%)</t>
  </si>
  <si>
    <t>Left_GT</t>
  </si>
  <si>
    <t>Right_GT</t>
  </si>
  <si>
    <t>Left</t>
  </si>
  <si>
    <t>Right</t>
  </si>
  <si>
    <t>ABS_Error(%)</t>
  </si>
  <si>
    <t>Lung_volume(ml)</t>
  </si>
  <si>
    <t>No of slices</t>
  </si>
  <si>
    <t>Thickness_Pixel(mm)</t>
  </si>
  <si>
    <t>GT_volume(ml)</t>
  </si>
  <si>
    <t>Test 5/6(ml)</t>
  </si>
  <si>
    <t>/content/drive/MyDrive/ct phổi/Dicom_NGUYEN DOAN DUC 68_196059684_451/1.3.12.2.1107.5.1.4.83610.30000020120513590324800169941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</si>
</sst>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A31515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B8745-EDE2-4915-8FA3-69114BF5351F}">
  <dimension ref="A1:R43"/>
  <sheetViews>
    <sheetView topLeftCell="D1" workbookViewId="0">
      <selection activeCell="B7" sqref="B7:B13"/>
    </sheetView>
  </sheetViews>
  <sheetFormatPr defaultRowHeight="14.4" x14ac:dyDescent="0.3"/>
  <cols>
    <col min="2" max="2" width="17.44140625" customWidth="1"/>
    <col min="3" max="3" width="27.44140625" customWidth="1"/>
    <col min="4" max="4" width="19.5546875" customWidth="1"/>
    <col min="5" max="5" width="18" customWidth="1"/>
    <col min="7" max="7" width="17.88671875" customWidth="1"/>
    <col min="8" max="8" width="17.6640625" customWidth="1"/>
    <col min="9" max="9" width="17.77734375" customWidth="1"/>
    <col min="13" max="13" width="11.77734375" customWidth="1"/>
    <col min="14" max="14" width="9.5546875" customWidth="1"/>
    <col min="17" max="17" width="14" customWidth="1"/>
    <col min="18" max="18" width="10" customWidth="1"/>
  </cols>
  <sheetData>
    <row r="1" spans="1:18" x14ac:dyDescent="0.3">
      <c r="A1" t="s">
        <v>0</v>
      </c>
      <c r="B1" t="s">
        <v>2</v>
      </c>
      <c r="C1" t="s">
        <v>3</v>
      </c>
      <c r="D1" t="s">
        <v>43</v>
      </c>
      <c r="E1" t="s">
        <v>8</v>
      </c>
      <c r="F1" t="s">
        <v>9</v>
      </c>
      <c r="G1" t="s">
        <v>44</v>
      </c>
      <c r="H1" t="s">
        <v>45</v>
      </c>
      <c r="I1" t="s">
        <v>47</v>
      </c>
      <c r="J1" t="s">
        <v>46</v>
      </c>
      <c r="K1" t="s">
        <v>48</v>
      </c>
      <c r="L1" t="s">
        <v>50</v>
      </c>
      <c r="M1" t="s">
        <v>52</v>
      </c>
      <c r="N1" t="s">
        <v>46</v>
      </c>
      <c r="O1" t="s">
        <v>49</v>
      </c>
      <c r="P1" t="s">
        <v>51</v>
      </c>
      <c r="Q1" t="s">
        <v>52</v>
      </c>
      <c r="R1" t="s">
        <v>46</v>
      </c>
    </row>
    <row r="2" spans="1:18" x14ac:dyDescent="0.3">
      <c r="A2" t="s">
        <v>1</v>
      </c>
      <c r="B2">
        <v>4284</v>
      </c>
      <c r="C2" t="s">
        <v>4</v>
      </c>
      <c r="D2">
        <v>4685</v>
      </c>
      <c r="E2">
        <v>77</v>
      </c>
      <c r="F2" t="s">
        <v>10</v>
      </c>
      <c r="G2">
        <v>4476</v>
      </c>
      <c r="H2">
        <v>4412</v>
      </c>
      <c r="I2">
        <f>ABS(B2-H2)/B2*100</f>
        <v>2.9878618113912232</v>
      </c>
      <c r="J2">
        <f>AVERAGE(I2:I43)</f>
        <v>2.4660073363399238</v>
      </c>
      <c r="K2">
        <v>2089</v>
      </c>
      <c r="L2">
        <v>2202</v>
      </c>
      <c r="M2">
        <f xml:space="preserve"> ABS((L2-K2)/K2*100)</f>
        <v>5.4092867400670182</v>
      </c>
      <c r="N2">
        <f xml:space="preserve"> AVERAGE(M2:M43)</f>
        <v>3.5521030294572831</v>
      </c>
      <c r="O2">
        <v>2195</v>
      </c>
      <c r="P2">
        <v>2210</v>
      </c>
      <c r="Q2">
        <f xml:space="preserve"> ABS((P2-O2)/O2*100)</f>
        <v>0.68337129840546695</v>
      </c>
      <c r="R2">
        <f>AVERAGE(Q2:Q43)</f>
        <v>2.2774317255665344</v>
      </c>
    </row>
    <row r="3" spans="1:18" x14ac:dyDescent="0.3">
      <c r="B3">
        <v>4284</v>
      </c>
      <c r="C3" t="s">
        <v>5</v>
      </c>
      <c r="D3">
        <v>4759</v>
      </c>
      <c r="E3">
        <v>24</v>
      </c>
      <c r="F3" t="s">
        <v>10</v>
      </c>
      <c r="G3">
        <v>4587</v>
      </c>
      <c r="H3">
        <v>4526</v>
      </c>
      <c r="I3">
        <f>ABS(B3-H3)/B3*100</f>
        <v>5.6489262371615316</v>
      </c>
      <c r="K3">
        <v>2089</v>
      </c>
      <c r="L3">
        <v>2228</v>
      </c>
      <c r="M3">
        <f t="shared" ref="M3:M43" si="0" xml:space="preserve"> ABS((L3-K3)/K3*100)</f>
        <v>6.6539013882240301</v>
      </c>
      <c r="O3">
        <v>2195</v>
      </c>
      <c r="P3">
        <v>2298</v>
      </c>
      <c r="Q3">
        <f t="shared" ref="Q3:Q43" si="1" xml:space="preserve"> ABS((P3-O3)/O3*100)</f>
        <v>4.6924829157175401</v>
      </c>
    </row>
    <row r="4" spans="1:18" x14ac:dyDescent="0.3">
      <c r="B4">
        <v>4284</v>
      </c>
      <c r="C4" t="s">
        <v>6</v>
      </c>
      <c r="D4">
        <v>4699</v>
      </c>
      <c r="E4">
        <v>23</v>
      </c>
      <c r="F4" t="s">
        <v>10</v>
      </c>
      <c r="G4">
        <v>4500</v>
      </c>
      <c r="H4">
        <v>4413</v>
      </c>
      <c r="I4">
        <f>ABS(B4-H4)/B4*100</f>
        <v>3.011204481792717</v>
      </c>
      <c r="K4">
        <v>2089</v>
      </c>
      <c r="L4">
        <v>2146</v>
      </c>
      <c r="M4">
        <f t="shared" si="0"/>
        <v>2.7285782671134515</v>
      </c>
      <c r="O4">
        <v>2195</v>
      </c>
      <c r="P4">
        <v>2267</v>
      </c>
      <c r="Q4">
        <f t="shared" si="1"/>
        <v>3.2801822323462417</v>
      </c>
    </row>
    <row r="5" spans="1:18" x14ac:dyDescent="0.3">
      <c r="B5">
        <v>4284</v>
      </c>
      <c r="C5" t="s">
        <v>7</v>
      </c>
      <c r="D5">
        <v>4630</v>
      </c>
      <c r="E5">
        <v>382</v>
      </c>
      <c r="F5" t="s">
        <v>10</v>
      </c>
      <c r="G5">
        <v>4401</v>
      </c>
      <c r="H5">
        <v>4318</v>
      </c>
      <c r="I5">
        <f>ABS(B5-H5)/B5*100</f>
        <v>0.79365079365079361</v>
      </c>
      <c r="K5">
        <v>2089</v>
      </c>
      <c r="L5">
        <v>2192</v>
      </c>
      <c r="M5">
        <f t="shared" si="0"/>
        <v>4.9305887984681673</v>
      </c>
      <c r="O5">
        <v>2195</v>
      </c>
      <c r="P5">
        <v>2126</v>
      </c>
      <c r="Q5">
        <f t="shared" si="1"/>
        <v>3.143507972665148</v>
      </c>
    </row>
    <row r="7" spans="1:18" x14ac:dyDescent="0.3">
      <c r="A7" t="s">
        <v>11</v>
      </c>
      <c r="B7">
        <v>2784</v>
      </c>
      <c r="C7" t="s">
        <v>12</v>
      </c>
      <c r="D7">
        <v>2972</v>
      </c>
      <c r="E7">
        <v>23</v>
      </c>
      <c r="F7" t="s">
        <v>10</v>
      </c>
      <c r="G7">
        <v>2920</v>
      </c>
      <c r="H7">
        <v>2878</v>
      </c>
      <c r="I7">
        <f t="shared" ref="I7:I13" si="2">ABS(B7-H7)/B7*100</f>
        <v>3.3764367816091956</v>
      </c>
      <c r="K7">
        <v>1183</v>
      </c>
      <c r="L7">
        <v>1280</v>
      </c>
      <c r="M7">
        <f t="shared" si="0"/>
        <v>8.1994928148774306</v>
      </c>
      <c r="O7">
        <v>1601</v>
      </c>
      <c r="P7">
        <v>1598</v>
      </c>
      <c r="Q7">
        <f t="shared" si="1"/>
        <v>0.18738288569643974</v>
      </c>
    </row>
    <row r="8" spans="1:18" x14ac:dyDescent="0.3">
      <c r="B8">
        <v>2784</v>
      </c>
      <c r="C8" t="s">
        <v>13</v>
      </c>
      <c r="D8">
        <v>2994</v>
      </c>
      <c r="E8">
        <v>24</v>
      </c>
      <c r="F8" t="s">
        <v>10</v>
      </c>
      <c r="G8">
        <v>2926</v>
      </c>
      <c r="H8">
        <v>2904</v>
      </c>
      <c r="I8">
        <f t="shared" si="2"/>
        <v>4.3103448275862073</v>
      </c>
      <c r="K8">
        <v>1183</v>
      </c>
      <c r="L8">
        <v>1294</v>
      </c>
      <c r="M8">
        <f t="shared" si="0"/>
        <v>9.3829247675401515</v>
      </c>
      <c r="O8">
        <v>1601</v>
      </c>
      <c r="P8">
        <v>1610</v>
      </c>
      <c r="Q8">
        <f t="shared" si="1"/>
        <v>0.56214865708931916</v>
      </c>
    </row>
    <row r="9" spans="1:18" x14ac:dyDescent="0.3">
      <c r="B9">
        <v>2784</v>
      </c>
      <c r="C9" t="s">
        <v>14</v>
      </c>
      <c r="D9">
        <v>3086</v>
      </c>
      <c r="E9">
        <v>24</v>
      </c>
      <c r="F9" t="s">
        <v>10</v>
      </c>
      <c r="G9">
        <v>3010</v>
      </c>
      <c r="H9">
        <v>2987</v>
      </c>
      <c r="I9">
        <f t="shared" si="2"/>
        <v>7.291666666666667</v>
      </c>
      <c r="K9">
        <v>1183</v>
      </c>
      <c r="L9">
        <v>1300</v>
      </c>
      <c r="M9">
        <f t="shared" si="0"/>
        <v>9.8901098901098905</v>
      </c>
      <c r="O9">
        <v>1601</v>
      </c>
      <c r="P9">
        <v>1687</v>
      </c>
      <c r="Q9">
        <f t="shared" si="1"/>
        <v>5.3716427232979393</v>
      </c>
    </row>
    <row r="10" spans="1:18" x14ac:dyDescent="0.3">
      <c r="B10">
        <v>2784</v>
      </c>
      <c r="C10" t="s">
        <v>15</v>
      </c>
      <c r="D10">
        <v>2919</v>
      </c>
      <c r="E10">
        <v>61</v>
      </c>
      <c r="F10" t="s">
        <v>10</v>
      </c>
      <c r="G10">
        <v>2845</v>
      </c>
      <c r="H10">
        <v>2828</v>
      </c>
      <c r="I10">
        <f t="shared" si="2"/>
        <v>1.5804597701149428</v>
      </c>
      <c r="K10">
        <v>1183</v>
      </c>
      <c r="L10">
        <v>1257</v>
      </c>
      <c r="M10">
        <f t="shared" si="0"/>
        <v>6.2552831783601022</v>
      </c>
      <c r="O10">
        <v>1601</v>
      </c>
      <c r="P10">
        <v>1571</v>
      </c>
      <c r="Q10">
        <f t="shared" si="1"/>
        <v>1.8738288569643973</v>
      </c>
    </row>
    <row r="11" spans="1:18" x14ac:dyDescent="0.3">
      <c r="B11">
        <v>2784</v>
      </c>
      <c r="C11" t="s">
        <v>16</v>
      </c>
      <c r="D11">
        <v>2897</v>
      </c>
      <c r="E11">
        <v>302</v>
      </c>
      <c r="F11" t="s">
        <v>10</v>
      </c>
      <c r="G11">
        <v>2812</v>
      </c>
      <c r="H11">
        <v>2781</v>
      </c>
      <c r="I11">
        <f t="shared" si="2"/>
        <v>0.10775862068965517</v>
      </c>
      <c r="K11">
        <v>1183</v>
      </c>
      <c r="L11">
        <v>1240</v>
      </c>
      <c r="M11">
        <f t="shared" si="0"/>
        <v>4.8182586644125109</v>
      </c>
      <c r="O11">
        <v>1601</v>
      </c>
      <c r="P11">
        <v>1541</v>
      </c>
      <c r="Q11">
        <f t="shared" si="1"/>
        <v>3.7476577139287945</v>
      </c>
    </row>
    <row r="12" spans="1:18" x14ac:dyDescent="0.3">
      <c r="B12">
        <v>2784</v>
      </c>
      <c r="C12" t="s">
        <v>17</v>
      </c>
      <c r="D12">
        <v>2995</v>
      </c>
      <c r="E12">
        <v>66</v>
      </c>
      <c r="F12" t="s">
        <v>10</v>
      </c>
      <c r="G12">
        <v>2914</v>
      </c>
      <c r="H12">
        <v>2894</v>
      </c>
      <c r="I12">
        <f t="shared" si="2"/>
        <v>3.9511494252873565</v>
      </c>
      <c r="K12">
        <v>1183</v>
      </c>
      <c r="L12">
        <v>1273</v>
      </c>
      <c r="M12">
        <f t="shared" si="0"/>
        <v>7.6077768385460693</v>
      </c>
      <c r="O12">
        <v>1601</v>
      </c>
      <c r="P12">
        <v>1621</v>
      </c>
      <c r="Q12">
        <f t="shared" si="1"/>
        <v>1.2492192379762648</v>
      </c>
    </row>
    <row r="13" spans="1:18" x14ac:dyDescent="0.3">
      <c r="B13">
        <v>2784</v>
      </c>
      <c r="C13" t="s">
        <v>18</v>
      </c>
      <c r="D13">
        <v>2964</v>
      </c>
      <c r="E13">
        <v>382</v>
      </c>
      <c r="F13" t="s">
        <v>10</v>
      </c>
      <c r="G13">
        <v>2878</v>
      </c>
      <c r="H13">
        <v>2857</v>
      </c>
      <c r="I13">
        <f t="shared" si="2"/>
        <v>2.6221264367816093</v>
      </c>
      <c r="K13">
        <v>1183</v>
      </c>
      <c r="L13">
        <v>1255</v>
      </c>
      <c r="M13">
        <f t="shared" si="0"/>
        <v>6.0862214708368558</v>
      </c>
      <c r="O13">
        <v>1601</v>
      </c>
      <c r="P13">
        <v>1602</v>
      </c>
      <c r="Q13">
        <f t="shared" si="1"/>
        <v>6.2460961898813241E-2</v>
      </c>
    </row>
    <row r="15" spans="1:18" x14ac:dyDescent="0.3">
      <c r="A15" t="s">
        <v>19</v>
      </c>
      <c r="B15">
        <v>3886</v>
      </c>
      <c r="C15" t="s">
        <v>21</v>
      </c>
      <c r="D15">
        <v>4124</v>
      </c>
      <c r="E15">
        <v>24</v>
      </c>
      <c r="F15" t="s">
        <v>10</v>
      </c>
      <c r="G15">
        <v>4026</v>
      </c>
      <c r="H15">
        <v>3995</v>
      </c>
      <c r="I15">
        <f>ABS(B15-H15)/B15*100</f>
        <v>2.8049408131755018</v>
      </c>
      <c r="K15">
        <v>1845</v>
      </c>
      <c r="L15">
        <v>1907</v>
      </c>
      <c r="M15">
        <f t="shared" si="0"/>
        <v>3.360433604336043</v>
      </c>
      <c r="O15">
        <v>2041</v>
      </c>
      <c r="P15">
        <v>2088</v>
      </c>
      <c r="Q15">
        <f t="shared" si="1"/>
        <v>2.302792748652621</v>
      </c>
    </row>
    <row r="16" spans="1:18" x14ac:dyDescent="0.3">
      <c r="B16">
        <v>3886</v>
      </c>
      <c r="C16" t="s">
        <v>20</v>
      </c>
      <c r="D16">
        <v>4149</v>
      </c>
      <c r="E16">
        <v>23</v>
      </c>
      <c r="F16" t="s">
        <v>10</v>
      </c>
      <c r="G16">
        <v>4066</v>
      </c>
      <c r="H16">
        <v>4009</v>
      </c>
      <c r="I16">
        <f>ABS(B16-H16)/B16*100</f>
        <v>3.1652084405558418</v>
      </c>
      <c r="K16">
        <v>1845</v>
      </c>
      <c r="L16">
        <v>1920</v>
      </c>
      <c r="M16">
        <f t="shared" si="0"/>
        <v>4.0650406504065035</v>
      </c>
      <c r="O16">
        <v>2041</v>
      </c>
      <c r="P16">
        <v>2089</v>
      </c>
      <c r="Q16">
        <f t="shared" si="1"/>
        <v>2.3517883390494854</v>
      </c>
    </row>
    <row r="17" spans="1:17" x14ac:dyDescent="0.3">
      <c r="B17">
        <v>3886</v>
      </c>
      <c r="C17" t="s">
        <v>22</v>
      </c>
      <c r="D17">
        <v>4041</v>
      </c>
      <c r="E17">
        <v>67</v>
      </c>
      <c r="F17" t="s">
        <v>10</v>
      </c>
      <c r="G17">
        <v>3934</v>
      </c>
      <c r="H17">
        <v>3902</v>
      </c>
      <c r="I17">
        <f>ABS(B17-H17)/B17*100</f>
        <v>0.4117344312918168</v>
      </c>
      <c r="K17">
        <v>1845</v>
      </c>
      <c r="L17">
        <v>1870</v>
      </c>
      <c r="M17">
        <f t="shared" si="0"/>
        <v>1.3550135501355014</v>
      </c>
      <c r="O17">
        <v>2041</v>
      </c>
      <c r="P17">
        <v>2032</v>
      </c>
      <c r="Q17">
        <f t="shared" si="1"/>
        <v>0.44096031357177856</v>
      </c>
    </row>
    <row r="18" spans="1:17" x14ac:dyDescent="0.3">
      <c r="B18">
        <v>3886</v>
      </c>
      <c r="C18" t="s">
        <v>25</v>
      </c>
      <c r="D18">
        <v>4040</v>
      </c>
      <c r="E18">
        <v>333</v>
      </c>
      <c r="F18" t="s">
        <v>10</v>
      </c>
      <c r="G18">
        <v>3920</v>
      </c>
      <c r="H18">
        <v>3865</v>
      </c>
      <c r="I18">
        <f>ABS(B18-H18)/B18*100</f>
        <v>0.54040144107050958</v>
      </c>
      <c r="K18">
        <v>1845</v>
      </c>
      <c r="L18">
        <v>1855</v>
      </c>
      <c r="M18">
        <f t="shared" si="0"/>
        <v>0.54200542005420049</v>
      </c>
      <c r="O18">
        <v>2041</v>
      </c>
      <c r="P18">
        <v>2010</v>
      </c>
      <c r="Q18">
        <f t="shared" si="1"/>
        <v>1.5188633023027927</v>
      </c>
    </row>
    <row r="20" spans="1:17" x14ac:dyDescent="0.3">
      <c r="A20" t="s">
        <v>23</v>
      </c>
      <c r="B20">
        <v>3363</v>
      </c>
      <c r="C20" t="s">
        <v>24</v>
      </c>
      <c r="D20">
        <v>3577</v>
      </c>
      <c r="E20">
        <v>24</v>
      </c>
      <c r="F20" t="s">
        <v>10</v>
      </c>
      <c r="G20">
        <v>3484</v>
      </c>
      <c r="H20">
        <v>3450</v>
      </c>
      <c r="I20">
        <f>ABS(B20-H20)/B20*100</f>
        <v>2.5869759143621764</v>
      </c>
      <c r="K20">
        <v>1695</v>
      </c>
      <c r="L20">
        <v>1754</v>
      </c>
      <c r="M20">
        <f t="shared" si="0"/>
        <v>3.4808259587020647</v>
      </c>
      <c r="O20">
        <v>1668</v>
      </c>
      <c r="P20">
        <v>1696</v>
      </c>
      <c r="Q20">
        <f t="shared" si="1"/>
        <v>1.6786570743405276</v>
      </c>
    </row>
    <row r="21" spans="1:17" x14ac:dyDescent="0.3">
      <c r="B21">
        <v>3363</v>
      </c>
      <c r="C21" t="s">
        <v>4</v>
      </c>
      <c r="D21">
        <v>3499</v>
      </c>
      <c r="E21">
        <v>65</v>
      </c>
      <c r="F21" t="s">
        <v>10</v>
      </c>
      <c r="G21">
        <v>3383</v>
      </c>
      <c r="H21">
        <v>3349</v>
      </c>
      <c r="I21">
        <f>ABS(B21-H21)/B21*100</f>
        <v>0.41629497472494792</v>
      </c>
      <c r="K21">
        <v>1695</v>
      </c>
      <c r="L21">
        <v>1707</v>
      </c>
      <c r="M21">
        <f t="shared" si="0"/>
        <v>0.70796460176991149</v>
      </c>
      <c r="O21">
        <v>1668</v>
      </c>
      <c r="P21">
        <v>1642</v>
      </c>
      <c r="Q21">
        <f t="shared" si="1"/>
        <v>1.5587529976019185</v>
      </c>
    </row>
    <row r="22" spans="1:17" x14ac:dyDescent="0.3">
      <c r="B22">
        <v>3363</v>
      </c>
      <c r="C22" t="s">
        <v>26</v>
      </c>
      <c r="D22">
        <v>3583</v>
      </c>
      <c r="E22">
        <v>23</v>
      </c>
      <c r="F22" t="s">
        <v>10</v>
      </c>
      <c r="G22">
        <v>3477</v>
      </c>
      <c r="H22">
        <v>3420</v>
      </c>
      <c r="I22">
        <f>ABS(B22-H22)/B22*100</f>
        <v>1.6949152542372881</v>
      </c>
      <c r="K22">
        <v>1695</v>
      </c>
      <c r="L22">
        <v>1744</v>
      </c>
      <c r="M22">
        <f t="shared" si="0"/>
        <v>2.8908554572271385</v>
      </c>
      <c r="O22">
        <v>1668</v>
      </c>
      <c r="P22">
        <v>1676</v>
      </c>
      <c r="Q22">
        <f t="shared" si="1"/>
        <v>0.47961630695443641</v>
      </c>
    </row>
    <row r="23" spans="1:17" x14ac:dyDescent="0.3">
      <c r="B23">
        <v>3363</v>
      </c>
      <c r="C23" t="s">
        <v>7</v>
      </c>
      <c r="D23">
        <v>3468</v>
      </c>
      <c r="E23">
        <v>324</v>
      </c>
      <c r="F23" t="s">
        <v>10</v>
      </c>
      <c r="G23">
        <v>3347</v>
      </c>
      <c r="H23">
        <v>3296</v>
      </c>
      <c r="I23">
        <f>ABS(B23-H23)/B23*100</f>
        <v>1.9922688076122508</v>
      </c>
      <c r="K23">
        <v>1695</v>
      </c>
      <c r="L23">
        <v>1680</v>
      </c>
      <c r="M23">
        <f t="shared" si="0"/>
        <v>0.88495575221238942</v>
      </c>
      <c r="O23">
        <v>1668</v>
      </c>
      <c r="P23">
        <v>1616</v>
      </c>
      <c r="Q23">
        <f t="shared" si="1"/>
        <v>3.1175059952038371</v>
      </c>
    </row>
    <row r="25" spans="1:17" x14ac:dyDescent="0.3">
      <c r="A25" t="s">
        <v>27</v>
      </c>
      <c r="B25">
        <v>2946</v>
      </c>
      <c r="C25" t="s">
        <v>28</v>
      </c>
      <c r="D25">
        <v>3169</v>
      </c>
      <c r="E25">
        <v>23</v>
      </c>
      <c r="F25" t="s">
        <v>10</v>
      </c>
      <c r="G25">
        <v>3027</v>
      </c>
      <c r="H25">
        <v>2905</v>
      </c>
      <c r="I25">
        <f>ABS(B25-H25)/B25*100</f>
        <v>1.3917175831636117</v>
      </c>
      <c r="K25">
        <v>1434</v>
      </c>
      <c r="L25">
        <v>1436</v>
      </c>
      <c r="M25">
        <f t="shared" si="0"/>
        <v>0.1394700139470014</v>
      </c>
      <c r="O25">
        <v>1511</v>
      </c>
      <c r="P25">
        <v>1469</v>
      </c>
      <c r="Q25">
        <f t="shared" si="1"/>
        <v>2.7796161482461947</v>
      </c>
    </row>
    <row r="26" spans="1:17" x14ac:dyDescent="0.3">
      <c r="B26">
        <v>2946</v>
      </c>
      <c r="C26" t="s">
        <v>29</v>
      </c>
      <c r="D26">
        <v>3179</v>
      </c>
      <c r="E26">
        <v>24</v>
      </c>
      <c r="F26" t="s">
        <v>10</v>
      </c>
      <c r="G26">
        <v>3081</v>
      </c>
      <c r="H26">
        <v>3031</v>
      </c>
      <c r="I26">
        <f>ABS(B26-H26)/B26*100</f>
        <v>2.8852681602172439</v>
      </c>
      <c r="K26">
        <v>1434</v>
      </c>
      <c r="L26">
        <v>1480</v>
      </c>
      <c r="M26">
        <f t="shared" si="0"/>
        <v>3.2078103207810322</v>
      </c>
      <c r="O26">
        <v>1511</v>
      </c>
      <c r="P26">
        <v>1551</v>
      </c>
      <c r="Q26">
        <f t="shared" si="1"/>
        <v>2.6472534745201854</v>
      </c>
    </row>
    <row r="27" spans="1:17" x14ac:dyDescent="0.3">
      <c r="B27">
        <v>2946</v>
      </c>
      <c r="C27" t="s">
        <v>31</v>
      </c>
      <c r="D27">
        <v>3084</v>
      </c>
      <c r="E27">
        <v>66</v>
      </c>
      <c r="F27" t="s">
        <v>10</v>
      </c>
      <c r="G27">
        <v>2972</v>
      </c>
      <c r="H27">
        <v>2899</v>
      </c>
      <c r="I27">
        <f>ABS(B27-H27)/B27*100</f>
        <v>1.5953835709436524</v>
      </c>
      <c r="K27">
        <v>1434</v>
      </c>
      <c r="L27">
        <v>1430</v>
      </c>
      <c r="M27">
        <f t="shared" si="0"/>
        <v>0.2789400278940028</v>
      </c>
      <c r="O27">
        <v>1511</v>
      </c>
      <c r="P27">
        <v>1469</v>
      </c>
      <c r="Q27">
        <f t="shared" si="1"/>
        <v>2.7796161482461947</v>
      </c>
    </row>
    <row r="28" spans="1:17" x14ac:dyDescent="0.3">
      <c r="B28">
        <v>2946</v>
      </c>
      <c r="C28" t="s">
        <v>33</v>
      </c>
      <c r="D28">
        <v>3043</v>
      </c>
      <c r="E28">
        <v>328</v>
      </c>
      <c r="F28" t="s">
        <v>10</v>
      </c>
      <c r="G28">
        <v>2891</v>
      </c>
      <c r="H28">
        <v>2749</v>
      </c>
      <c r="I28">
        <f>ABS(B28-H28)/B28*100</f>
        <v>6.6870332654446711</v>
      </c>
      <c r="K28">
        <v>1434</v>
      </c>
      <c r="L28">
        <v>1369</v>
      </c>
      <c r="M28">
        <f t="shared" si="0"/>
        <v>4.5327754532775453</v>
      </c>
      <c r="O28">
        <v>1511</v>
      </c>
      <c r="P28">
        <v>1380</v>
      </c>
      <c r="Q28">
        <f t="shared" si="1"/>
        <v>8.6697551290536072</v>
      </c>
    </row>
    <row r="30" spans="1:17" x14ac:dyDescent="0.3">
      <c r="A30" t="s">
        <v>30</v>
      </c>
      <c r="B30">
        <v>5222</v>
      </c>
      <c r="C30" t="s">
        <v>32</v>
      </c>
      <c r="D30">
        <v>5547</v>
      </c>
      <c r="E30">
        <v>23</v>
      </c>
      <c r="F30" t="s">
        <v>10</v>
      </c>
      <c r="G30">
        <v>5438</v>
      </c>
      <c r="H30">
        <v>5390</v>
      </c>
      <c r="I30">
        <f>ABS(B30-H30)/B30*100</f>
        <v>3.2171581769436997</v>
      </c>
      <c r="K30">
        <v>2421</v>
      </c>
      <c r="L30">
        <v>2496</v>
      </c>
      <c r="M30">
        <f t="shared" si="0"/>
        <v>3.0978934324659235</v>
      </c>
      <c r="O30">
        <v>2800</v>
      </c>
      <c r="P30">
        <v>2894</v>
      </c>
      <c r="Q30">
        <f t="shared" si="1"/>
        <v>3.3571428571428572</v>
      </c>
    </row>
    <row r="31" spans="1:17" x14ac:dyDescent="0.3">
      <c r="B31">
        <v>5222</v>
      </c>
      <c r="C31" t="s">
        <v>4</v>
      </c>
      <c r="D31">
        <v>5445</v>
      </c>
      <c r="E31">
        <v>78</v>
      </c>
      <c r="F31" t="s">
        <v>10</v>
      </c>
      <c r="G31">
        <v>5310</v>
      </c>
      <c r="H31">
        <v>5281</v>
      </c>
      <c r="I31">
        <f>ABS(B31-H31)/B31*100</f>
        <v>1.1298353121409421</v>
      </c>
      <c r="K31">
        <v>2421</v>
      </c>
      <c r="L31">
        <v>2440</v>
      </c>
      <c r="M31">
        <f t="shared" si="0"/>
        <v>0.78479966955803393</v>
      </c>
      <c r="O31">
        <v>2800</v>
      </c>
      <c r="P31">
        <v>2841</v>
      </c>
      <c r="Q31">
        <f t="shared" si="1"/>
        <v>1.4642857142857144</v>
      </c>
    </row>
    <row r="32" spans="1:17" x14ac:dyDescent="0.3">
      <c r="B32">
        <v>5222</v>
      </c>
      <c r="C32" t="s">
        <v>34</v>
      </c>
      <c r="D32">
        <v>5523</v>
      </c>
      <c r="E32">
        <v>24</v>
      </c>
      <c r="F32" t="s">
        <v>10</v>
      </c>
      <c r="G32">
        <v>5416</v>
      </c>
      <c r="H32">
        <v>5383</v>
      </c>
      <c r="I32">
        <f>ABS(B32-H32)/B32*100</f>
        <v>3.0831099195710454</v>
      </c>
      <c r="K32">
        <v>2421</v>
      </c>
      <c r="L32">
        <v>2499</v>
      </c>
      <c r="M32">
        <f t="shared" si="0"/>
        <v>3.2218091697645597</v>
      </c>
      <c r="O32">
        <v>2800</v>
      </c>
      <c r="P32">
        <v>2884</v>
      </c>
      <c r="Q32">
        <f t="shared" si="1"/>
        <v>3</v>
      </c>
    </row>
    <row r="33" spans="1:17" x14ac:dyDescent="0.3">
      <c r="B33">
        <v>5222</v>
      </c>
      <c r="C33" t="s">
        <v>7</v>
      </c>
      <c r="D33">
        <v>5453</v>
      </c>
      <c r="E33">
        <v>390</v>
      </c>
      <c r="F33" t="s">
        <v>10</v>
      </c>
      <c r="G33">
        <v>5287</v>
      </c>
      <c r="H33">
        <v>5226</v>
      </c>
      <c r="I33">
        <f>ABS(B33-H33)/B33*100</f>
        <v>7.6599004212945229E-2</v>
      </c>
      <c r="K33">
        <v>2421</v>
      </c>
      <c r="L33">
        <v>2402</v>
      </c>
      <c r="M33">
        <f t="shared" si="0"/>
        <v>0.78479966955803393</v>
      </c>
      <c r="O33">
        <v>2800</v>
      </c>
      <c r="P33">
        <v>2824</v>
      </c>
      <c r="Q33">
        <f t="shared" si="1"/>
        <v>0.85714285714285721</v>
      </c>
    </row>
    <row r="35" spans="1:17" x14ac:dyDescent="0.3">
      <c r="A35" t="s">
        <v>35</v>
      </c>
      <c r="B35">
        <v>3136</v>
      </c>
      <c r="C35" t="s">
        <v>36</v>
      </c>
      <c r="D35">
        <v>3321</v>
      </c>
      <c r="E35">
        <v>24</v>
      </c>
      <c r="F35" t="s">
        <v>10</v>
      </c>
      <c r="G35">
        <v>3252</v>
      </c>
      <c r="H35">
        <v>3222</v>
      </c>
      <c r="I35">
        <f>ABS(B35-H35)/B35*100</f>
        <v>2.7423469387755102</v>
      </c>
      <c r="K35">
        <v>1399</v>
      </c>
      <c r="L35">
        <v>1459</v>
      </c>
      <c r="M35">
        <f t="shared" si="0"/>
        <v>4.2887776983559691</v>
      </c>
      <c r="O35">
        <v>1737</v>
      </c>
      <c r="P35">
        <v>1763</v>
      </c>
      <c r="Q35">
        <f t="shared" si="1"/>
        <v>1.496833621185953</v>
      </c>
    </row>
    <row r="36" spans="1:17" x14ac:dyDescent="0.3">
      <c r="B36">
        <v>3136</v>
      </c>
      <c r="C36" t="s">
        <v>37</v>
      </c>
      <c r="D36">
        <v>3333</v>
      </c>
      <c r="E36">
        <v>23</v>
      </c>
      <c r="F36" t="s">
        <v>10</v>
      </c>
      <c r="G36">
        <v>3258</v>
      </c>
      <c r="H36">
        <v>3207</v>
      </c>
      <c r="I36">
        <f>ABS(B36-H36)/B36*100</f>
        <v>2.2640306122448979</v>
      </c>
      <c r="K36">
        <v>1399</v>
      </c>
      <c r="L36">
        <v>1448</v>
      </c>
      <c r="M36">
        <f t="shared" si="0"/>
        <v>3.5025017869907074</v>
      </c>
      <c r="O36">
        <v>1737</v>
      </c>
      <c r="P36">
        <v>1759</v>
      </c>
      <c r="Q36">
        <f t="shared" si="1"/>
        <v>1.2665515256188831</v>
      </c>
    </row>
    <row r="37" spans="1:17" x14ac:dyDescent="0.3">
      <c r="B37">
        <v>3136</v>
      </c>
      <c r="C37" t="s">
        <v>4</v>
      </c>
      <c r="D37">
        <v>3232</v>
      </c>
      <c r="E37">
        <v>68</v>
      </c>
      <c r="F37" t="s">
        <v>10</v>
      </c>
      <c r="G37">
        <v>3158</v>
      </c>
      <c r="H37">
        <v>3126</v>
      </c>
      <c r="I37">
        <f>ABS(B37-H37)/B37*100</f>
        <v>0.31887755102040816</v>
      </c>
      <c r="K37">
        <v>1399</v>
      </c>
      <c r="L37">
        <v>1404</v>
      </c>
      <c r="M37">
        <f t="shared" si="0"/>
        <v>0.35739814152966404</v>
      </c>
      <c r="O37">
        <v>1737</v>
      </c>
      <c r="P37">
        <v>1722</v>
      </c>
      <c r="Q37">
        <f t="shared" si="1"/>
        <v>0.86355785837651122</v>
      </c>
    </row>
    <row r="38" spans="1:17" x14ac:dyDescent="0.3">
      <c r="B38">
        <v>3136</v>
      </c>
      <c r="C38" t="s">
        <v>7</v>
      </c>
      <c r="D38">
        <v>3205</v>
      </c>
      <c r="E38">
        <v>337</v>
      </c>
      <c r="F38" t="s">
        <v>10</v>
      </c>
      <c r="G38">
        <v>3122</v>
      </c>
      <c r="H38">
        <v>3075</v>
      </c>
      <c r="I38">
        <f>ABS(B38-H38)/B38*100</f>
        <v>1.9451530612244898</v>
      </c>
      <c r="K38">
        <v>1399</v>
      </c>
      <c r="L38">
        <v>1381</v>
      </c>
      <c r="M38">
        <f t="shared" si="0"/>
        <v>1.2866333095067906</v>
      </c>
      <c r="O38">
        <v>1737</v>
      </c>
      <c r="P38">
        <v>1694</v>
      </c>
      <c r="Q38">
        <f t="shared" si="1"/>
        <v>2.4755325273459987</v>
      </c>
    </row>
    <row r="40" spans="1:17" x14ac:dyDescent="0.3">
      <c r="A40" t="s">
        <v>38</v>
      </c>
      <c r="B40">
        <v>6457</v>
      </c>
      <c r="C40" t="s">
        <v>39</v>
      </c>
      <c r="D40">
        <v>6898</v>
      </c>
      <c r="E40">
        <v>24</v>
      </c>
      <c r="F40" t="s">
        <v>10</v>
      </c>
      <c r="G40">
        <v>6768</v>
      </c>
      <c r="H40">
        <v>6745</v>
      </c>
      <c r="I40">
        <f>ABS(B40-H40)/B40*100</f>
        <v>4.4602756698157036</v>
      </c>
      <c r="K40">
        <v>2857</v>
      </c>
      <c r="L40">
        <v>2982</v>
      </c>
      <c r="M40">
        <f t="shared" si="0"/>
        <v>4.3752187609380471</v>
      </c>
      <c r="O40">
        <v>3600</v>
      </c>
      <c r="P40">
        <v>3763</v>
      </c>
      <c r="Q40">
        <f t="shared" si="1"/>
        <v>4.5277777777777777</v>
      </c>
    </row>
    <row r="41" spans="1:17" x14ac:dyDescent="0.3">
      <c r="B41">
        <v>6457</v>
      </c>
      <c r="C41" t="s">
        <v>40</v>
      </c>
      <c r="D41">
        <v>6918</v>
      </c>
      <c r="E41">
        <v>23</v>
      </c>
      <c r="F41" t="s">
        <v>10</v>
      </c>
      <c r="G41">
        <v>6767</v>
      </c>
      <c r="H41">
        <v>6708</v>
      </c>
      <c r="I41">
        <f>ABS(B41-H41)/B41*100</f>
        <v>3.8872541427907699</v>
      </c>
      <c r="K41">
        <v>2857</v>
      </c>
      <c r="L41">
        <v>2964</v>
      </c>
      <c r="M41">
        <f t="shared" si="0"/>
        <v>3.7451872593629685</v>
      </c>
      <c r="O41">
        <v>3600</v>
      </c>
      <c r="P41">
        <v>3744</v>
      </c>
      <c r="Q41">
        <f t="shared" si="1"/>
        <v>4</v>
      </c>
    </row>
    <row r="42" spans="1:17" x14ac:dyDescent="0.3">
      <c r="B42">
        <v>6457</v>
      </c>
      <c r="C42" t="s">
        <v>41</v>
      </c>
      <c r="D42">
        <v>6693</v>
      </c>
      <c r="E42">
        <v>76</v>
      </c>
      <c r="F42" t="s">
        <v>10</v>
      </c>
      <c r="G42">
        <v>6544</v>
      </c>
      <c r="H42">
        <v>6510</v>
      </c>
      <c r="I42">
        <f>ABS(B42-H42)/B42*100</f>
        <v>0.82081461979247339</v>
      </c>
      <c r="K42">
        <v>2857</v>
      </c>
      <c r="L42">
        <v>2882</v>
      </c>
      <c r="M42">
        <f t="shared" si="0"/>
        <v>0.87504375218760944</v>
      </c>
      <c r="O42">
        <v>3600</v>
      </c>
      <c r="P42">
        <v>3628</v>
      </c>
      <c r="Q42">
        <f t="shared" si="1"/>
        <v>0.77777777777777779</v>
      </c>
    </row>
    <row r="43" spans="1:17" x14ac:dyDescent="0.3">
      <c r="B43">
        <v>6457</v>
      </c>
      <c r="C43" t="s">
        <v>42</v>
      </c>
      <c r="D43">
        <v>6634</v>
      </c>
      <c r="E43">
        <v>379</v>
      </c>
      <c r="F43" t="s">
        <v>10</v>
      </c>
      <c r="G43">
        <v>6476</v>
      </c>
      <c r="H43">
        <v>6424</v>
      </c>
      <c r="I43">
        <f>ABS(B43-H43)/B43*100</f>
        <v>0.51107325383304936</v>
      </c>
      <c r="K43">
        <v>2857</v>
      </c>
      <c r="L43">
        <v>2840</v>
      </c>
      <c r="M43">
        <f t="shared" si="0"/>
        <v>0.59502975148757442</v>
      </c>
      <c r="O43">
        <v>3600</v>
      </c>
      <c r="P43">
        <v>3584</v>
      </c>
      <c r="Q43">
        <f t="shared" si="1"/>
        <v>0.44444444444444442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FB7D9-CDE3-4B63-9224-3B421FC1D698}">
  <dimension ref="A1:O26"/>
  <sheetViews>
    <sheetView workbookViewId="0">
      <selection activeCell="G1" sqref="G1:O26"/>
    </sheetView>
  </sheetViews>
  <sheetFormatPr defaultRowHeight="14.4" x14ac:dyDescent="0.3"/>
  <cols>
    <col min="2" max="2" width="27.44140625" customWidth="1"/>
    <col min="3" max="3" width="18" customWidth="1"/>
    <col min="4" max="4" width="17.44140625" customWidth="1"/>
    <col min="5" max="5" width="17.6640625" customWidth="1"/>
    <col min="6" max="6" width="13" customWidth="1"/>
    <col min="7" max="7" width="9.88671875" customWidth="1"/>
    <col min="10" max="10" width="12.88671875" customWidth="1"/>
    <col min="11" max="11" width="10" customWidth="1"/>
    <col min="14" max="14" width="12.109375" customWidth="1"/>
  </cols>
  <sheetData>
    <row r="1" spans="1:15" x14ac:dyDescent="0.3">
      <c r="A1" t="s">
        <v>0</v>
      </c>
      <c r="B1" t="s">
        <v>3</v>
      </c>
      <c r="C1" t="s">
        <v>8</v>
      </c>
      <c r="D1" t="s">
        <v>2</v>
      </c>
      <c r="E1" t="s">
        <v>53</v>
      </c>
      <c r="F1" t="s">
        <v>52</v>
      </c>
      <c r="G1" t="s">
        <v>46</v>
      </c>
      <c r="H1" t="s">
        <v>48</v>
      </c>
      <c r="I1" t="s">
        <v>50</v>
      </c>
      <c r="J1" t="s">
        <v>52</v>
      </c>
      <c r="K1" t="s">
        <v>46</v>
      </c>
      <c r="L1" t="s">
        <v>49</v>
      </c>
      <c r="M1" t="s">
        <v>51</v>
      </c>
      <c r="N1" t="s">
        <v>52</v>
      </c>
      <c r="O1" t="s">
        <v>46</v>
      </c>
    </row>
    <row r="2" spans="1:15" x14ac:dyDescent="0.3">
      <c r="A2" t="s">
        <v>1</v>
      </c>
      <c r="B2" t="s">
        <v>4</v>
      </c>
      <c r="C2">
        <v>77</v>
      </c>
      <c r="D2">
        <v>4284</v>
      </c>
      <c r="E2">
        <v>4412</v>
      </c>
      <c r="F2">
        <f xml:space="preserve"> ABS(E2-D2)/D2*100</f>
        <v>2.9878618113912232</v>
      </c>
      <c r="G2">
        <f>AVERAGE(F2:F26)</f>
        <v>1.5826931195126519</v>
      </c>
      <c r="H2">
        <v>2089</v>
      </c>
      <c r="I2">
        <v>2202</v>
      </c>
      <c r="J2">
        <f>ABS(I2-H2)/H2*100</f>
        <v>5.4092867400670182</v>
      </c>
      <c r="K2">
        <f>AVERAGE(J2:J26)</f>
        <v>2.6718208216589989</v>
      </c>
      <c r="L2">
        <v>2195</v>
      </c>
      <c r="M2">
        <v>2210</v>
      </c>
      <c r="N2">
        <f>ABS(M2-L2)/L2*100</f>
        <v>0.68337129840546695</v>
      </c>
      <c r="O2">
        <f>AVERAGE(N2:N26)</f>
        <v>1.9849022837329064</v>
      </c>
    </row>
    <row r="3" spans="1:15" x14ac:dyDescent="0.3">
      <c r="B3" t="s">
        <v>7</v>
      </c>
      <c r="C3">
        <v>382</v>
      </c>
      <c r="D3">
        <v>4284</v>
      </c>
      <c r="E3">
        <v>4318</v>
      </c>
      <c r="F3">
        <f t="shared" ref="F3:F26" si="0" xml:space="preserve"> ABS(E3-D3)/D3*100</f>
        <v>0.79365079365079361</v>
      </c>
      <c r="H3">
        <v>2089</v>
      </c>
      <c r="I3">
        <v>2192</v>
      </c>
      <c r="J3">
        <f t="shared" ref="J3:J26" si="1">ABS(I3-H3)/H3*100</f>
        <v>4.9305887984681673</v>
      </c>
      <c r="L3">
        <v>2195</v>
      </c>
      <c r="M3">
        <v>2126</v>
      </c>
      <c r="N3">
        <f t="shared" ref="N3:N26" si="2">ABS(M3-L3)/L3*100</f>
        <v>3.143507972665148</v>
      </c>
    </row>
    <row r="5" spans="1:15" x14ac:dyDescent="0.3">
      <c r="A5" t="s">
        <v>11</v>
      </c>
      <c r="B5" t="s">
        <v>15</v>
      </c>
      <c r="C5">
        <v>61</v>
      </c>
      <c r="D5">
        <v>2784</v>
      </c>
      <c r="E5">
        <v>2828</v>
      </c>
      <c r="F5">
        <f t="shared" si="0"/>
        <v>1.5804597701149428</v>
      </c>
      <c r="H5">
        <v>1183</v>
      </c>
      <c r="I5">
        <v>1257</v>
      </c>
      <c r="J5">
        <f t="shared" si="1"/>
        <v>6.2552831783601022</v>
      </c>
      <c r="L5">
        <v>1601</v>
      </c>
      <c r="M5">
        <v>1571</v>
      </c>
      <c r="N5">
        <f t="shared" si="2"/>
        <v>1.8738288569643973</v>
      </c>
    </row>
    <row r="6" spans="1:15" x14ac:dyDescent="0.3">
      <c r="B6" t="s">
        <v>16</v>
      </c>
      <c r="C6">
        <v>302</v>
      </c>
      <c r="D6">
        <v>2784</v>
      </c>
      <c r="E6">
        <v>2781</v>
      </c>
      <c r="F6">
        <f t="shared" si="0"/>
        <v>0.10775862068965517</v>
      </c>
      <c r="H6">
        <v>1183</v>
      </c>
      <c r="I6">
        <v>1240</v>
      </c>
      <c r="J6">
        <f t="shared" si="1"/>
        <v>4.8182586644125109</v>
      </c>
      <c r="L6">
        <v>1601</v>
      </c>
      <c r="M6">
        <v>1541</v>
      </c>
      <c r="N6">
        <f t="shared" si="2"/>
        <v>3.7476577139287945</v>
      </c>
    </row>
    <row r="7" spans="1:15" x14ac:dyDescent="0.3">
      <c r="B7" t="s">
        <v>17</v>
      </c>
      <c r="C7">
        <v>66</v>
      </c>
      <c r="D7">
        <v>2784</v>
      </c>
      <c r="E7">
        <v>2894</v>
      </c>
      <c r="F7">
        <f t="shared" si="0"/>
        <v>3.9511494252873565</v>
      </c>
      <c r="H7">
        <v>1183</v>
      </c>
      <c r="I7">
        <v>1273</v>
      </c>
      <c r="J7">
        <f t="shared" si="1"/>
        <v>7.6077768385460693</v>
      </c>
      <c r="L7">
        <v>1601</v>
      </c>
      <c r="M7">
        <v>1621</v>
      </c>
      <c r="N7">
        <f t="shared" si="2"/>
        <v>1.2492192379762648</v>
      </c>
    </row>
    <row r="8" spans="1:15" x14ac:dyDescent="0.3">
      <c r="B8" t="s">
        <v>18</v>
      </c>
      <c r="C8">
        <v>382</v>
      </c>
      <c r="D8">
        <v>2784</v>
      </c>
      <c r="E8">
        <v>2857</v>
      </c>
      <c r="F8">
        <f t="shared" si="0"/>
        <v>2.6221264367816093</v>
      </c>
      <c r="H8">
        <v>1183</v>
      </c>
      <c r="I8">
        <v>1255</v>
      </c>
      <c r="J8">
        <f t="shared" si="1"/>
        <v>6.0862214708368558</v>
      </c>
      <c r="L8">
        <v>1601</v>
      </c>
      <c r="M8">
        <v>1602</v>
      </c>
      <c r="N8">
        <f t="shared" si="2"/>
        <v>6.2460961898813241E-2</v>
      </c>
    </row>
    <row r="10" spans="1:15" x14ac:dyDescent="0.3">
      <c r="A10" t="s">
        <v>19</v>
      </c>
      <c r="B10" t="s">
        <v>22</v>
      </c>
      <c r="C10">
        <v>67</v>
      </c>
      <c r="D10">
        <v>3886</v>
      </c>
      <c r="E10">
        <v>3902</v>
      </c>
      <c r="F10">
        <f t="shared" si="0"/>
        <v>0.4117344312918168</v>
      </c>
      <c r="H10">
        <v>1845</v>
      </c>
      <c r="I10">
        <v>1870</v>
      </c>
      <c r="J10">
        <f t="shared" si="1"/>
        <v>1.3550135501355014</v>
      </c>
      <c r="L10">
        <v>2041</v>
      </c>
      <c r="M10">
        <v>2032</v>
      </c>
      <c r="N10">
        <f t="shared" si="2"/>
        <v>0.44096031357177856</v>
      </c>
    </row>
    <row r="11" spans="1:15" x14ac:dyDescent="0.3">
      <c r="B11" t="s">
        <v>25</v>
      </c>
      <c r="C11">
        <v>333</v>
      </c>
      <c r="D11">
        <v>3886</v>
      </c>
      <c r="E11">
        <v>3865</v>
      </c>
      <c r="F11">
        <f t="shared" si="0"/>
        <v>0.54040144107050958</v>
      </c>
      <c r="H11">
        <v>1845</v>
      </c>
      <c r="I11">
        <v>1855</v>
      </c>
      <c r="J11">
        <f t="shared" si="1"/>
        <v>0.54200542005420049</v>
      </c>
      <c r="L11">
        <v>2041</v>
      </c>
      <c r="M11">
        <v>2010</v>
      </c>
      <c r="N11">
        <f t="shared" si="2"/>
        <v>1.5188633023027927</v>
      </c>
    </row>
    <row r="13" spans="1:15" x14ac:dyDescent="0.3">
      <c r="A13" t="s">
        <v>23</v>
      </c>
      <c r="B13" t="s">
        <v>4</v>
      </c>
      <c r="C13">
        <v>65</v>
      </c>
      <c r="D13">
        <v>3363</v>
      </c>
      <c r="E13">
        <v>3349</v>
      </c>
      <c r="F13">
        <f t="shared" si="0"/>
        <v>0.41629497472494792</v>
      </c>
      <c r="H13">
        <v>1695</v>
      </c>
      <c r="I13">
        <v>1707</v>
      </c>
      <c r="J13">
        <f t="shared" si="1"/>
        <v>0.70796460176991149</v>
      </c>
      <c r="L13">
        <v>1668</v>
      </c>
      <c r="M13">
        <v>1642</v>
      </c>
      <c r="N13">
        <f t="shared" si="2"/>
        <v>1.5587529976019185</v>
      </c>
    </row>
    <row r="14" spans="1:15" x14ac:dyDescent="0.3">
      <c r="B14" t="s">
        <v>7</v>
      </c>
      <c r="C14">
        <v>324</v>
      </c>
      <c r="D14">
        <v>3363</v>
      </c>
      <c r="E14">
        <v>3296</v>
      </c>
      <c r="F14">
        <f t="shared" si="0"/>
        <v>1.9922688076122508</v>
      </c>
      <c r="H14">
        <v>1695</v>
      </c>
      <c r="I14">
        <v>1680</v>
      </c>
      <c r="J14">
        <f t="shared" si="1"/>
        <v>0.88495575221238942</v>
      </c>
      <c r="L14">
        <v>1668</v>
      </c>
      <c r="M14">
        <v>1616</v>
      </c>
      <c r="N14">
        <f t="shared" si="2"/>
        <v>3.1175059952038371</v>
      </c>
    </row>
    <row r="16" spans="1:15" x14ac:dyDescent="0.3">
      <c r="A16" t="s">
        <v>27</v>
      </c>
      <c r="B16" t="s">
        <v>31</v>
      </c>
      <c r="C16">
        <v>66</v>
      </c>
      <c r="D16">
        <v>2946</v>
      </c>
      <c r="E16">
        <v>2899</v>
      </c>
      <c r="F16">
        <f t="shared" si="0"/>
        <v>1.5953835709436524</v>
      </c>
      <c r="H16">
        <v>1434</v>
      </c>
      <c r="I16">
        <v>1430</v>
      </c>
      <c r="J16">
        <f t="shared" si="1"/>
        <v>0.2789400278940028</v>
      </c>
      <c r="L16">
        <v>1511</v>
      </c>
      <c r="M16">
        <v>1469</v>
      </c>
      <c r="N16">
        <f t="shared" si="2"/>
        <v>2.7796161482461947</v>
      </c>
    </row>
    <row r="17" spans="1:14" x14ac:dyDescent="0.3">
      <c r="B17" t="s">
        <v>33</v>
      </c>
      <c r="C17">
        <v>328</v>
      </c>
      <c r="D17">
        <v>2946</v>
      </c>
      <c r="E17">
        <v>2749</v>
      </c>
      <c r="F17">
        <f t="shared" si="0"/>
        <v>6.6870332654446711</v>
      </c>
      <c r="H17">
        <v>1434</v>
      </c>
      <c r="I17">
        <v>1369</v>
      </c>
      <c r="J17">
        <f t="shared" si="1"/>
        <v>4.5327754532775453</v>
      </c>
      <c r="L17">
        <v>1511</v>
      </c>
      <c r="M17">
        <v>1380</v>
      </c>
      <c r="N17">
        <f t="shared" si="2"/>
        <v>8.6697551290536072</v>
      </c>
    </row>
    <row r="19" spans="1:14" x14ac:dyDescent="0.3">
      <c r="A19" t="s">
        <v>30</v>
      </c>
      <c r="B19" t="s">
        <v>4</v>
      </c>
      <c r="C19">
        <v>78</v>
      </c>
      <c r="D19">
        <v>5222</v>
      </c>
      <c r="E19">
        <v>5281</v>
      </c>
      <c r="F19">
        <f t="shared" si="0"/>
        <v>1.1298353121409421</v>
      </c>
      <c r="H19">
        <v>2421</v>
      </c>
      <c r="I19">
        <v>2440</v>
      </c>
      <c r="J19">
        <f t="shared" si="1"/>
        <v>0.78479966955803393</v>
      </c>
      <c r="L19">
        <v>2800</v>
      </c>
      <c r="M19">
        <v>2841</v>
      </c>
      <c r="N19">
        <f t="shared" si="2"/>
        <v>1.4642857142857144</v>
      </c>
    </row>
    <row r="20" spans="1:14" x14ac:dyDescent="0.3">
      <c r="B20" t="s">
        <v>7</v>
      </c>
      <c r="C20">
        <v>390</v>
      </c>
      <c r="D20">
        <v>5222</v>
      </c>
      <c r="E20">
        <v>5226</v>
      </c>
      <c r="F20">
        <f t="shared" si="0"/>
        <v>7.6599004212945229E-2</v>
      </c>
      <c r="H20">
        <v>2421</v>
      </c>
      <c r="I20">
        <v>2402</v>
      </c>
      <c r="J20">
        <f t="shared" si="1"/>
        <v>0.78479966955803393</v>
      </c>
      <c r="L20">
        <v>2800</v>
      </c>
      <c r="M20">
        <v>2824</v>
      </c>
      <c r="N20">
        <f t="shared" si="2"/>
        <v>0.85714285714285721</v>
      </c>
    </row>
    <row r="22" spans="1:14" x14ac:dyDescent="0.3">
      <c r="A22" t="s">
        <v>35</v>
      </c>
      <c r="B22" t="s">
        <v>4</v>
      </c>
      <c r="C22">
        <v>68</v>
      </c>
      <c r="D22">
        <v>3136</v>
      </c>
      <c r="E22">
        <v>3126</v>
      </c>
      <c r="F22">
        <f t="shared" si="0"/>
        <v>0.31887755102040816</v>
      </c>
      <c r="H22">
        <v>1399</v>
      </c>
      <c r="I22">
        <v>1404</v>
      </c>
      <c r="J22">
        <f t="shared" si="1"/>
        <v>0.35739814152966404</v>
      </c>
      <c r="L22">
        <v>1737</v>
      </c>
      <c r="M22">
        <v>1722</v>
      </c>
      <c r="N22">
        <f t="shared" si="2"/>
        <v>0.86355785837651122</v>
      </c>
    </row>
    <row r="23" spans="1:14" x14ac:dyDescent="0.3">
      <c r="B23" t="s">
        <v>7</v>
      </c>
      <c r="C23">
        <v>337</v>
      </c>
      <c r="D23">
        <v>3136</v>
      </c>
      <c r="E23">
        <v>3075</v>
      </c>
      <c r="F23">
        <f t="shared" si="0"/>
        <v>1.9451530612244898</v>
      </c>
      <c r="H23">
        <v>1399</v>
      </c>
      <c r="I23">
        <v>1381</v>
      </c>
      <c r="J23">
        <f t="shared" si="1"/>
        <v>1.2866333095067906</v>
      </c>
      <c r="L23">
        <v>1737</v>
      </c>
      <c r="M23">
        <v>1694</v>
      </c>
      <c r="N23">
        <f t="shared" si="2"/>
        <v>2.4755325273459987</v>
      </c>
    </row>
    <row r="25" spans="1:14" x14ac:dyDescent="0.3">
      <c r="A25" t="s">
        <v>38</v>
      </c>
      <c r="B25" t="s">
        <v>41</v>
      </c>
      <c r="C25">
        <v>76</v>
      </c>
      <c r="D25">
        <v>6457</v>
      </c>
      <c r="E25">
        <v>6510</v>
      </c>
      <c r="F25">
        <f t="shared" si="0"/>
        <v>0.82081461979247339</v>
      </c>
      <c r="H25">
        <v>2857</v>
      </c>
      <c r="I25">
        <v>2882</v>
      </c>
      <c r="J25">
        <f t="shared" si="1"/>
        <v>0.87504375218760944</v>
      </c>
      <c r="L25">
        <v>3600</v>
      </c>
      <c r="M25">
        <v>3628</v>
      </c>
      <c r="N25">
        <f t="shared" si="2"/>
        <v>0.77777777777777779</v>
      </c>
    </row>
    <row r="26" spans="1:14" x14ac:dyDescent="0.3">
      <c r="B26" t="s">
        <v>42</v>
      </c>
      <c r="C26">
        <v>379</v>
      </c>
      <c r="D26">
        <v>6457</v>
      </c>
      <c r="E26">
        <v>6424</v>
      </c>
      <c r="F26">
        <f t="shared" si="0"/>
        <v>0.51107325383304936</v>
      </c>
      <c r="H26">
        <v>2857</v>
      </c>
      <c r="I26">
        <v>2840</v>
      </c>
      <c r="J26">
        <f t="shared" si="1"/>
        <v>0.59502975148757442</v>
      </c>
      <c r="L26">
        <v>3600</v>
      </c>
      <c r="M26">
        <v>3584</v>
      </c>
      <c r="N26">
        <f t="shared" si="2"/>
        <v>0.44444444444444442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43B2-D28E-46F7-BEC9-0F613A755EB8}">
  <dimension ref="A1:P43"/>
  <sheetViews>
    <sheetView topLeftCell="A19" workbookViewId="0">
      <selection activeCell="N43" sqref="N43"/>
    </sheetView>
  </sheetViews>
  <sheetFormatPr defaultRowHeight="14.4" x14ac:dyDescent="0.3"/>
  <cols>
    <col min="2" max="2" width="10.77734375" customWidth="1"/>
    <col min="4" max="4" width="17.88671875" customWidth="1"/>
    <col min="5" max="5" width="13" customWidth="1"/>
    <col min="6" max="6" width="10.77734375" customWidth="1"/>
    <col min="7" max="7" width="12.6640625" customWidth="1"/>
    <col min="11" max="11" width="11.77734375" customWidth="1"/>
    <col min="12" max="12" width="9.5546875" customWidth="1"/>
    <col min="15" max="15" width="14" customWidth="1"/>
    <col min="16" max="16" width="10" customWidth="1"/>
  </cols>
  <sheetData>
    <row r="1" spans="1:16" x14ac:dyDescent="0.3">
      <c r="A1" t="s">
        <v>0</v>
      </c>
      <c r="B1" t="s">
        <v>54</v>
      </c>
      <c r="C1" t="s">
        <v>9</v>
      </c>
      <c r="D1" t="s">
        <v>55</v>
      </c>
      <c r="E1" t="s">
        <v>56</v>
      </c>
      <c r="F1" t="s">
        <v>57</v>
      </c>
      <c r="G1" t="s">
        <v>47</v>
      </c>
      <c r="H1" t="s">
        <v>46</v>
      </c>
      <c r="I1" t="s">
        <v>48</v>
      </c>
      <c r="J1" t="s">
        <v>50</v>
      </c>
      <c r="K1" t="s">
        <v>52</v>
      </c>
      <c r="L1" t="s">
        <v>46</v>
      </c>
      <c r="M1" t="s">
        <v>49</v>
      </c>
      <c r="N1" t="s">
        <v>51</v>
      </c>
      <c r="O1" t="s">
        <v>52</v>
      </c>
      <c r="P1" t="s">
        <v>46</v>
      </c>
    </row>
    <row r="2" spans="1:16" x14ac:dyDescent="0.3">
      <c r="A2" t="s">
        <v>1</v>
      </c>
      <c r="B2">
        <v>77</v>
      </c>
      <c r="C2" t="s">
        <v>10</v>
      </c>
      <c r="D2" t="s">
        <v>4</v>
      </c>
      <c r="E2">
        <v>4284</v>
      </c>
      <c r="F2">
        <v>4381</v>
      </c>
      <c r="G2">
        <f>ABS(E2-F2)/E2*100</f>
        <v>2.2642390289449112</v>
      </c>
      <c r="H2">
        <f>AVERAGE(G2:G43)</f>
        <v>2.2576208539609159</v>
      </c>
      <c r="I2">
        <v>2089</v>
      </c>
      <c r="J2">
        <v>2127</v>
      </c>
      <c r="K2">
        <f xml:space="preserve"> ABS((J2-I2)/I2*100)</f>
        <v>1.8190521780756344</v>
      </c>
      <c r="L2">
        <f xml:space="preserve"> AVERAGE(K2:K43)</f>
        <v>1.9864850709545363</v>
      </c>
      <c r="M2">
        <v>2195</v>
      </c>
      <c r="N2">
        <v>2254</v>
      </c>
      <c r="O2">
        <f xml:space="preserve"> ABS((N2-M2)/M2*100)</f>
        <v>2.6879271070615034</v>
      </c>
      <c r="P2">
        <f>AVERAGE(O2:O43)</f>
        <v>2.6317644060242924</v>
      </c>
    </row>
    <row r="3" spans="1:16" x14ac:dyDescent="0.3">
      <c r="B3">
        <v>24</v>
      </c>
      <c r="C3" t="s">
        <v>10</v>
      </c>
      <c r="D3" t="s">
        <v>5</v>
      </c>
      <c r="E3">
        <v>4284</v>
      </c>
      <c r="F3">
        <v>4476</v>
      </c>
      <c r="G3">
        <f>ABS(E3-F3)/E3*100</f>
        <v>4.4817927170868348</v>
      </c>
      <c r="I3">
        <v>2089</v>
      </c>
      <c r="J3">
        <v>2157</v>
      </c>
      <c r="K3">
        <f t="shared" ref="K3:K43" si="0" xml:space="preserve"> ABS((J3-I3)/I3*100)</f>
        <v>3.2551460028721877</v>
      </c>
      <c r="M3">
        <v>2195</v>
      </c>
      <c r="N3">
        <v>2319</v>
      </c>
      <c r="O3">
        <f t="shared" ref="O3:O43" si="1" xml:space="preserve"> ABS((N3-M3)/M3*100)</f>
        <v>5.6492027334851942</v>
      </c>
    </row>
    <row r="4" spans="1:16" x14ac:dyDescent="0.3">
      <c r="B4">
        <v>23</v>
      </c>
      <c r="C4" t="s">
        <v>10</v>
      </c>
      <c r="D4" t="s">
        <v>6</v>
      </c>
      <c r="E4">
        <v>4284</v>
      </c>
      <c r="F4">
        <v>4378</v>
      </c>
      <c r="G4">
        <f>ABS(E4-F4)/E4*100</f>
        <v>2.1942110177404293</v>
      </c>
      <c r="I4">
        <v>2089</v>
      </c>
      <c r="J4">
        <v>2105</v>
      </c>
      <c r="K4">
        <f t="shared" si="0"/>
        <v>0.7659167065581618</v>
      </c>
      <c r="M4">
        <v>2195</v>
      </c>
      <c r="N4">
        <v>2273</v>
      </c>
      <c r="O4">
        <f t="shared" si="1"/>
        <v>3.5535307517084282</v>
      </c>
    </row>
    <row r="5" spans="1:16" x14ac:dyDescent="0.3">
      <c r="B5">
        <v>382</v>
      </c>
      <c r="C5" t="s">
        <v>10</v>
      </c>
      <c r="D5" t="s">
        <v>7</v>
      </c>
      <c r="E5">
        <v>4284</v>
      </c>
      <c r="F5">
        <v>4295</v>
      </c>
      <c r="G5">
        <f>ABS(E5-F5)/E5*100</f>
        <v>0.25676937441643322</v>
      </c>
      <c r="I5">
        <v>2089</v>
      </c>
      <c r="J5">
        <v>2061</v>
      </c>
      <c r="K5">
        <f t="shared" si="0"/>
        <v>1.3403542364767831</v>
      </c>
      <c r="M5">
        <v>2195</v>
      </c>
      <c r="N5">
        <v>2234</v>
      </c>
      <c r="O5">
        <f t="shared" si="1"/>
        <v>1.7767653758542141</v>
      </c>
    </row>
    <row r="7" spans="1:16" x14ac:dyDescent="0.3">
      <c r="A7" t="s">
        <v>11</v>
      </c>
      <c r="B7">
        <v>23</v>
      </c>
      <c r="C7" t="s">
        <v>10</v>
      </c>
      <c r="D7" t="s">
        <v>12</v>
      </c>
      <c r="E7">
        <v>2784</v>
      </c>
      <c r="F7">
        <v>2878</v>
      </c>
      <c r="G7">
        <f t="shared" ref="G7:G13" si="2">ABS(E7-F7)/E7*100</f>
        <v>3.3764367816091956</v>
      </c>
      <c r="I7">
        <v>1183</v>
      </c>
      <c r="J7">
        <v>1222</v>
      </c>
      <c r="K7">
        <f t="shared" si="0"/>
        <v>3.296703296703297</v>
      </c>
      <c r="M7">
        <v>1601</v>
      </c>
      <c r="N7">
        <v>1656</v>
      </c>
      <c r="O7">
        <f t="shared" si="1"/>
        <v>3.4353529044347284</v>
      </c>
    </row>
    <row r="8" spans="1:16" x14ac:dyDescent="0.3">
      <c r="B8">
        <v>24</v>
      </c>
      <c r="C8" t="s">
        <v>10</v>
      </c>
      <c r="D8" t="s">
        <v>13</v>
      </c>
      <c r="E8">
        <v>2784</v>
      </c>
      <c r="F8">
        <v>2904</v>
      </c>
      <c r="G8">
        <f t="shared" si="2"/>
        <v>4.3103448275862073</v>
      </c>
      <c r="I8">
        <v>1183</v>
      </c>
      <c r="J8">
        <v>1224</v>
      </c>
      <c r="K8">
        <f t="shared" si="0"/>
        <v>3.4657650042265424</v>
      </c>
      <c r="M8">
        <v>1601</v>
      </c>
      <c r="N8">
        <v>1680</v>
      </c>
      <c r="O8">
        <f t="shared" si="1"/>
        <v>4.9344159900062463</v>
      </c>
    </row>
    <row r="9" spans="1:16" x14ac:dyDescent="0.3">
      <c r="B9">
        <v>24</v>
      </c>
      <c r="C9" t="s">
        <v>10</v>
      </c>
      <c r="D9" t="s">
        <v>14</v>
      </c>
      <c r="E9">
        <v>2784</v>
      </c>
      <c r="F9">
        <v>2987</v>
      </c>
      <c r="G9">
        <f t="shared" si="2"/>
        <v>7.291666666666667</v>
      </c>
      <c r="I9">
        <v>1183</v>
      </c>
      <c r="J9">
        <v>1249</v>
      </c>
      <c r="K9">
        <f t="shared" si="0"/>
        <v>5.5790363482671177</v>
      </c>
      <c r="M9">
        <v>1601</v>
      </c>
      <c r="N9">
        <v>1738</v>
      </c>
      <c r="O9">
        <f t="shared" si="1"/>
        <v>8.5571517801374153</v>
      </c>
    </row>
    <row r="10" spans="1:16" x14ac:dyDescent="0.3">
      <c r="B10">
        <v>61</v>
      </c>
      <c r="C10" t="s">
        <v>10</v>
      </c>
      <c r="D10" t="s">
        <v>15</v>
      </c>
      <c r="E10">
        <v>2784</v>
      </c>
      <c r="F10">
        <v>2828</v>
      </c>
      <c r="G10">
        <f t="shared" si="2"/>
        <v>1.5804597701149428</v>
      </c>
      <c r="I10">
        <v>1183</v>
      </c>
      <c r="J10">
        <v>1191</v>
      </c>
      <c r="K10">
        <f t="shared" si="0"/>
        <v>0.67624683009298392</v>
      </c>
      <c r="M10">
        <v>1601</v>
      </c>
      <c r="N10">
        <v>1637</v>
      </c>
      <c r="O10">
        <f t="shared" si="1"/>
        <v>2.2485946283572766</v>
      </c>
    </row>
    <row r="11" spans="1:16" x14ac:dyDescent="0.3">
      <c r="B11">
        <v>302</v>
      </c>
      <c r="C11" t="s">
        <v>10</v>
      </c>
      <c r="D11" t="s">
        <v>16</v>
      </c>
      <c r="E11">
        <v>2784</v>
      </c>
      <c r="F11">
        <v>2781</v>
      </c>
      <c r="G11">
        <f t="shared" si="2"/>
        <v>0.10775862068965517</v>
      </c>
      <c r="I11">
        <v>1183</v>
      </c>
      <c r="J11">
        <v>1173</v>
      </c>
      <c r="K11">
        <f t="shared" si="0"/>
        <v>0.84530853761623004</v>
      </c>
      <c r="M11">
        <v>1601</v>
      </c>
      <c r="N11">
        <v>1608</v>
      </c>
      <c r="O11">
        <f t="shared" si="1"/>
        <v>0.43722673329169265</v>
      </c>
    </row>
    <row r="12" spans="1:16" x14ac:dyDescent="0.3">
      <c r="B12">
        <v>66</v>
      </c>
      <c r="C12" t="s">
        <v>10</v>
      </c>
      <c r="D12" t="s">
        <v>17</v>
      </c>
      <c r="E12">
        <v>2784</v>
      </c>
      <c r="F12">
        <v>2894</v>
      </c>
      <c r="G12">
        <f t="shared" si="2"/>
        <v>3.9511494252873565</v>
      </c>
      <c r="I12">
        <v>1183</v>
      </c>
      <c r="J12">
        <v>1214</v>
      </c>
      <c r="K12">
        <f t="shared" si="0"/>
        <v>2.6204564666103125</v>
      </c>
      <c r="M12">
        <v>1601</v>
      </c>
      <c r="N12">
        <v>1680</v>
      </c>
      <c r="O12">
        <f t="shared" si="1"/>
        <v>4.9344159900062463</v>
      </c>
    </row>
    <row r="13" spans="1:16" x14ac:dyDescent="0.3">
      <c r="B13">
        <v>382</v>
      </c>
      <c r="C13" t="s">
        <v>10</v>
      </c>
      <c r="D13" t="s">
        <v>18</v>
      </c>
      <c r="E13">
        <v>2784</v>
      </c>
      <c r="F13">
        <v>2857</v>
      </c>
      <c r="G13">
        <f t="shared" si="2"/>
        <v>2.6221264367816093</v>
      </c>
      <c r="I13">
        <v>1183</v>
      </c>
      <c r="J13">
        <v>1199</v>
      </c>
      <c r="K13">
        <f t="shared" si="0"/>
        <v>1.3524936601859678</v>
      </c>
      <c r="M13">
        <v>1601</v>
      </c>
      <c r="N13">
        <v>1658</v>
      </c>
      <c r="O13">
        <f t="shared" si="1"/>
        <v>3.5602748282323549</v>
      </c>
    </row>
    <row r="15" spans="1:16" x14ac:dyDescent="0.3">
      <c r="A15" t="s">
        <v>19</v>
      </c>
      <c r="B15">
        <v>24</v>
      </c>
      <c r="C15" t="s">
        <v>10</v>
      </c>
      <c r="D15" t="s">
        <v>21</v>
      </c>
      <c r="E15">
        <v>3886</v>
      </c>
      <c r="F15">
        <v>4004</v>
      </c>
      <c r="G15">
        <f>ABS(E15-F15)/E15*100</f>
        <v>3.0365414307771488</v>
      </c>
      <c r="I15">
        <v>1845</v>
      </c>
      <c r="J15">
        <v>1906</v>
      </c>
      <c r="K15">
        <f t="shared" si="0"/>
        <v>3.3062330623306235</v>
      </c>
      <c r="M15">
        <v>2041</v>
      </c>
      <c r="N15">
        <v>2098</v>
      </c>
      <c r="O15">
        <f t="shared" si="1"/>
        <v>2.7927486526212641</v>
      </c>
    </row>
    <row r="16" spans="1:16" x14ac:dyDescent="0.3">
      <c r="B16">
        <v>23</v>
      </c>
      <c r="C16" t="s">
        <v>10</v>
      </c>
      <c r="D16" t="s">
        <v>20</v>
      </c>
      <c r="E16">
        <v>3886</v>
      </c>
      <c r="F16">
        <v>3989</v>
      </c>
      <c r="G16">
        <f>ABS(E16-F16)/E16*100</f>
        <v>2.6505404014410705</v>
      </c>
      <c r="I16">
        <v>1845</v>
      </c>
      <c r="J16">
        <v>1898</v>
      </c>
      <c r="K16">
        <f t="shared" si="0"/>
        <v>2.872628726287263</v>
      </c>
      <c r="M16">
        <v>2041</v>
      </c>
      <c r="N16">
        <v>2091</v>
      </c>
      <c r="O16">
        <f t="shared" si="1"/>
        <v>2.4497795198432142</v>
      </c>
    </row>
    <row r="17" spans="1:16" x14ac:dyDescent="0.3">
      <c r="B17">
        <v>67</v>
      </c>
      <c r="C17" t="s">
        <v>10</v>
      </c>
      <c r="D17" t="s">
        <v>22</v>
      </c>
      <c r="E17">
        <v>3886</v>
      </c>
      <c r="F17">
        <v>3900</v>
      </c>
      <c r="G17">
        <f>ABS(E17-F17)/E17*100</f>
        <v>0.36026762738033968</v>
      </c>
      <c r="I17">
        <v>1845</v>
      </c>
      <c r="J17">
        <v>1859</v>
      </c>
      <c r="K17">
        <f t="shared" si="0"/>
        <v>0.75880758807588078</v>
      </c>
      <c r="M17">
        <v>2041</v>
      </c>
      <c r="N17">
        <v>2041</v>
      </c>
      <c r="O17">
        <f t="shared" si="1"/>
        <v>0</v>
      </c>
    </row>
    <row r="18" spans="1:16" x14ac:dyDescent="0.3">
      <c r="B18">
        <v>333</v>
      </c>
      <c r="C18" t="s">
        <v>10</v>
      </c>
      <c r="D18" t="s">
        <v>25</v>
      </c>
      <c r="E18">
        <v>3886</v>
      </c>
      <c r="F18">
        <v>3864</v>
      </c>
      <c r="G18">
        <f>ABS(E18-F18)/E18*100</f>
        <v>0.56613484302624806</v>
      </c>
      <c r="I18">
        <v>1845</v>
      </c>
      <c r="J18">
        <v>1845</v>
      </c>
      <c r="K18">
        <f t="shared" si="0"/>
        <v>0</v>
      </c>
      <c r="M18">
        <v>2041</v>
      </c>
      <c r="N18">
        <v>2019</v>
      </c>
      <c r="O18">
        <f t="shared" si="1"/>
        <v>1.0779029887310143</v>
      </c>
    </row>
    <row r="20" spans="1:16" x14ac:dyDescent="0.3">
      <c r="A20" t="s">
        <v>23</v>
      </c>
      <c r="B20">
        <v>24</v>
      </c>
      <c r="C20" t="s">
        <v>10</v>
      </c>
      <c r="D20" t="s">
        <v>24</v>
      </c>
      <c r="E20">
        <v>3363</v>
      </c>
      <c r="F20">
        <v>3451</v>
      </c>
      <c r="G20">
        <f>ABS(E20-F20)/E20*100</f>
        <v>2.6167112696996728</v>
      </c>
      <c r="I20">
        <v>1695</v>
      </c>
      <c r="J20">
        <v>1746</v>
      </c>
      <c r="K20">
        <f t="shared" si="0"/>
        <v>3.0088495575221237</v>
      </c>
      <c r="M20">
        <v>1668</v>
      </c>
      <c r="N20">
        <v>1705</v>
      </c>
      <c r="O20">
        <f t="shared" si="1"/>
        <v>2.2182254196642686</v>
      </c>
    </row>
    <row r="21" spans="1:16" x14ac:dyDescent="0.3">
      <c r="B21">
        <v>65</v>
      </c>
      <c r="C21" t="s">
        <v>10</v>
      </c>
      <c r="D21" t="s">
        <v>4</v>
      </c>
      <c r="E21">
        <v>3363</v>
      </c>
      <c r="F21">
        <v>3349</v>
      </c>
      <c r="G21">
        <f>ABS(E21-F21)/E21*100</f>
        <v>0.41629497472494792</v>
      </c>
      <c r="I21">
        <v>1695</v>
      </c>
      <c r="J21">
        <v>1694</v>
      </c>
      <c r="K21">
        <f t="shared" si="0"/>
        <v>5.8997050147492625E-2</v>
      </c>
      <c r="M21">
        <v>1668</v>
      </c>
      <c r="N21">
        <v>1655</v>
      </c>
      <c r="O21">
        <f t="shared" si="1"/>
        <v>0.77937649880095927</v>
      </c>
    </row>
    <row r="22" spans="1:16" x14ac:dyDescent="0.3">
      <c r="B22">
        <v>23</v>
      </c>
      <c r="C22" t="s">
        <v>10</v>
      </c>
      <c r="D22" t="s">
        <v>26</v>
      </c>
      <c r="E22">
        <v>3363</v>
      </c>
      <c r="F22">
        <v>3421</v>
      </c>
      <c r="G22">
        <f>ABS(E22-F22)/E22*100</f>
        <v>1.7246506095747844</v>
      </c>
      <c r="I22">
        <v>1695</v>
      </c>
      <c r="J22">
        <v>1726</v>
      </c>
      <c r="K22">
        <f t="shared" si="0"/>
        <v>1.8289085545722714</v>
      </c>
      <c r="M22">
        <v>1668</v>
      </c>
      <c r="N22">
        <v>1695</v>
      </c>
      <c r="O22">
        <f t="shared" si="1"/>
        <v>1.6187050359712229</v>
      </c>
    </row>
    <row r="23" spans="1:16" x14ac:dyDescent="0.3">
      <c r="B23">
        <v>324</v>
      </c>
      <c r="C23" t="s">
        <v>10</v>
      </c>
      <c r="D23" t="s">
        <v>7</v>
      </c>
      <c r="E23">
        <v>3363</v>
      </c>
      <c r="F23">
        <v>3297</v>
      </c>
      <c r="G23">
        <f>ABS(E23-F23)/E23*100</f>
        <v>1.9625334522747548</v>
      </c>
      <c r="I23">
        <v>1695</v>
      </c>
      <c r="J23">
        <v>1668</v>
      </c>
      <c r="K23">
        <f t="shared" si="0"/>
        <v>1.5929203539823009</v>
      </c>
      <c r="M23">
        <v>1668</v>
      </c>
      <c r="N23">
        <v>1629</v>
      </c>
      <c r="O23">
        <f t="shared" si="1"/>
        <v>2.3381294964028778</v>
      </c>
    </row>
    <row r="25" spans="1:16" x14ac:dyDescent="0.3">
      <c r="A25" t="s">
        <v>27</v>
      </c>
      <c r="B25">
        <v>23</v>
      </c>
      <c r="C25" t="s">
        <v>10</v>
      </c>
      <c r="D25" t="s">
        <v>28</v>
      </c>
      <c r="E25">
        <v>2946</v>
      </c>
      <c r="F25">
        <v>2905</v>
      </c>
      <c r="G25">
        <f>ABS(E25-F25)/E25*100</f>
        <v>1.3917175831636117</v>
      </c>
      <c r="I25">
        <v>1434</v>
      </c>
      <c r="J25">
        <v>1428</v>
      </c>
      <c r="K25">
        <f t="shared" si="0"/>
        <v>0.41841004184100417</v>
      </c>
      <c r="M25">
        <v>1511</v>
      </c>
      <c r="N25">
        <v>1477</v>
      </c>
      <c r="O25">
        <f t="shared" si="1"/>
        <v>2.2501654533421576</v>
      </c>
    </row>
    <row r="26" spans="1:16" x14ac:dyDescent="0.3">
      <c r="B26">
        <v>24</v>
      </c>
      <c r="C26" t="s">
        <v>10</v>
      </c>
      <c r="D26" t="s">
        <v>29</v>
      </c>
      <c r="E26">
        <v>2946</v>
      </c>
      <c r="F26">
        <v>3031</v>
      </c>
      <c r="G26">
        <f>ABS(E26-F26)/E26*100</f>
        <v>2.8852681602172439</v>
      </c>
      <c r="I26">
        <v>1434</v>
      </c>
      <c r="J26">
        <v>1473</v>
      </c>
      <c r="K26">
        <f t="shared" si="0"/>
        <v>2.7196652719665275</v>
      </c>
      <c r="M26">
        <v>1511</v>
      </c>
      <c r="N26">
        <v>1558</v>
      </c>
      <c r="O26">
        <f t="shared" si="1"/>
        <v>3.1105228325612178</v>
      </c>
    </row>
    <row r="27" spans="1:16" x14ac:dyDescent="0.3">
      <c r="B27">
        <v>66</v>
      </c>
      <c r="C27" t="s">
        <v>10</v>
      </c>
      <c r="D27" t="s">
        <v>31</v>
      </c>
      <c r="E27">
        <v>2946</v>
      </c>
      <c r="F27">
        <v>2900</v>
      </c>
      <c r="G27">
        <f>ABS(E27-F27)/E27*100</f>
        <v>1.5614392396469789</v>
      </c>
      <c r="I27">
        <v>1434</v>
      </c>
      <c r="J27">
        <v>1417</v>
      </c>
      <c r="K27">
        <f t="shared" si="0"/>
        <v>1.1854951185495117</v>
      </c>
      <c r="M27">
        <v>1511</v>
      </c>
      <c r="N27">
        <v>1483</v>
      </c>
      <c r="O27">
        <f t="shared" si="1"/>
        <v>1.8530774321641297</v>
      </c>
    </row>
    <row r="28" spans="1:16" x14ac:dyDescent="0.3">
      <c r="B28">
        <v>328</v>
      </c>
      <c r="C28" t="s">
        <v>10</v>
      </c>
      <c r="D28" t="s">
        <v>33</v>
      </c>
      <c r="E28">
        <v>2946</v>
      </c>
      <c r="F28">
        <v>2750</v>
      </c>
      <c r="G28">
        <f>ABS(E28-F28)/E28*100</f>
        <v>6.6530889341479975</v>
      </c>
      <c r="I28">
        <v>1434</v>
      </c>
      <c r="J28">
        <v>1356</v>
      </c>
      <c r="K28">
        <f t="shared" si="0"/>
        <v>5.439330543933055</v>
      </c>
      <c r="M28">
        <v>1511</v>
      </c>
      <c r="N28">
        <v>1394</v>
      </c>
      <c r="O28">
        <f t="shared" si="1"/>
        <v>7.7432164129715417</v>
      </c>
      <c r="P28" s="1" t="s">
        <v>58</v>
      </c>
    </row>
    <row r="30" spans="1:16" x14ac:dyDescent="0.3">
      <c r="A30" t="s">
        <v>30</v>
      </c>
      <c r="B30">
        <v>23</v>
      </c>
      <c r="C30" t="s">
        <v>10</v>
      </c>
      <c r="D30" t="s">
        <v>32</v>
      </c>
      <c r="E30">
        <v>5222</v>
      </c>
      <c r="F30">
        <v>5340</v>
      </c>
      <c r="G30">
        <f>ABS(E30-F30)/E30*100</f>
        <v>2.2596706242818843</v>
      </c>
      <c r="I30">
        <v>2421</v>
      </c>
      <c r="J30">
        <v>2487</v>
      </c>
      <c r="K30">
        <f t="shared" si="0"/>
        <v>2.7261462205700124</v>
      </c>
      <c r="M30">
        <v>2800</v>
      </c>
      <c r="N30">
        <v>2853</v>
      </c>
      <c r="O30">
        <f t="shared" si="1"/>
        <v>1.892857142857143</v>
      </c>
    </row>
    <row r="31" spans="1:16" x14ac:dyDescent="0.3">
      <c r="B31">
        <v>78</v>
      </c>
      <c r="C31" t="s">
        <v>10</v>
      </c>
      <c r="D31" t="s">
        <v>4</v>
      </c>
      <c r="E31">
        <v>5222</v>
      </c>
      <c r="F31">
        <v>5239</v>
      </c>
      <c r="G31">
        <f>ABS(E31-F31)/E31*100</f>
        <v>0.32554576790501721</v>
      </c>
      <c r="I31">
        <v>2421</v>
      </c>
      <c r="J31">
        <v>2424</v>
      </c>
      <c r="K31">
        <f t="shared" si="0"/>
        <v>0.12391573729863693</v>
      </c>
      <c r="M31">
        <v>2800</v>
      </c>
      <c r="N31">
        <v>2815</v>
      </c>
      <c r="O31">
        <f t="shared" si="1"/>
        <v>0.5357142857142857</v>
      </c>
    </row>
    <row r="32" spans="1:16" x14ac:dyDescent="0.3">
      <c r="B32">
        <v>24</v>
      </c>
      <c r="C32" t="s">
        <v>10</v>
      </c>
      <c r="D32" t="s">
        <v>34</v>
      </c>
      <c r="E32">
        <v>5222</v>
      </c>
      <c r="F32">
        <v>5323</v>
      </c>
      <c r="G32">
        <f>ABS(E32-F32)/E32*100</f>
        <v>1.9341248563768672</v>
      </c>
      <c r="I32">
        <v>2421</v>
      </c>
      <c r="J32">
        <v>2472</v>
      </c>
      <c r="K32">
        <f t="shared" si="0"/>
        <v>2.1065675340768277</v>
      </c>
      <c r="M32">
        <v>2800</v>
      </c>
      <c r="N32">
        <v>2851</v>
      </c>
      <c r="O32">
        <f t="shared" si="1"/>
        <v>1.8214285714285714</v>
      </c>
    </row>
    <row r="33" spans="1:15" x14ac:dyDescent="0.3">
      <c r="B33">
        <v>390</v>
      </c>
      <c r="C33" t="s">
        <v>10</v>
      </c>
      <c r="D33" t="s">
        <v>7</v>
      </c>
      <c r="E33">
        <v>5222</v>
      </c>
      <c r="F33">
        <v>5191</v>
      </c>
      <c r="G33">
        <f>ABS(E33-F33)/E33*100</f>
        <v>0.59364228265032559</v>
      </c>
      <c r="I33">
        <v>2421</v>
      </c>
      <c r="J33">
        <v>2446</v>
      </c>
      <c r="K33">
        <f t="shared" si="0"/>
        <v>1.0326311441553075</v>
      </c>
      <c r="M33">
        <v>2800</v>
      </c>
      <c r="N33">
        <v>2745</v>
      </c>
      <c r="O33">
        <f t="shared" si="1"/>
        <v>1.9642857142857142</v>
      </c>
    </row>
    <row r="35" spans="1:15" x14ac:dyDescent="0.3">
      <c r="A35" t="s">
        <v>35</v>
      </c>
      <c r="B35">
        <v>24</v>
      </c>
      <c r="C35" t="s">
        <v>10</v>
      </c>
      <c r="D35" t="s">
        <v>36</v>
      </c>
      <c r="E35">
        <v>3136</v>
      </c>
      <c r="F35">
        <v>3214</v>
      </c>
      <c r="G35">
        <f>ABS(E35-F35)/E35*100</f>
        <v>2.4872448979591835</v>
      </c>
      <c r="I35">
        <v>1399</v>
      </c>
      <c r="J35">
        <v>1432</v>
      </c>
      <c r="K35">
        <f t="shared" si="0"/>
        <v>2.3588277340957826</v>
      </c>
      <c r="M35">
        <v>1737</v>
      </c>
      <c r="N35">
        <v>1782</v>
      </c>
      <c r="O35">
        <f t="shared" si="1"/>
        <v>2.5906735751295336</v>
      </c>
    </row>
    <row r="36" spans="1:15" x14ac:dyDescent="0.3">
      <c r="B36">
        <v>23</v>
      </c>
      <c r="C36" t="s">
        <v>10</v>
      </c>
      <c r="D36" t="s">
        <v>37</v>
      </c>
      <c r="E36">
        <v>3136</v>
      </c>
      <c r="F36">
        <v>3201</v>
      </c>
      <c r="G36">
        <f>ABS(E36-F36)/E36*100</f>
        <v>2.072704081632653</v>
      </c>
      <c r="I36">
        <v>1399</v>
      </c>
      <c r="J36">
        <v>1426</v>
      </c>
      <c r="K36">
        <f t="shared" si="0"/>
        <v>1.9299499642601858</v>
      </c>
      <c r="M36">
        <v>1737</v>
      </c>
      <c r="N36">
        <v>1775</v>
      </c>
      <c r="O36">
        <f t="shared" si="1"/>
        <v>2.1876799078871616</v>
      </c>
    </row>
    <row r="37" spans="1:15" x14ac:dyDescent="0.3">
      <c r="B37">
        <v>68</v>
      </c>
      <c r="C37" t="s">
        <v>10</v>
      </c>
      <c r="D37" t="s">
        <v>4</v>
      </c>
      <c r="E37">
        <v>3136</v>
      </c>
      <c r="F37">
        <v>3122</v>
      </c>
      <c r="G37">
        <f>ABS(E37-F37)/E37*100</f>
        <v>0.4464285714285714</v>
      </c>
      <c r="I37">
        <v>1399</v>
      </c>
      <c r="J37">
        <v>1394</v>
      </c>
      <c r="K37">
        <f t="shared" si="0"/>
        <v>0.35739814152966404</v>
      </c>
      <c r="M37">
        <v>1737</v>
      </c>
      <c r="N37">
        <v>1728</v>
      </c>
      <c r="O37">
        <f t="shared" si="1"/>
        <v>0.5181347150259068</v>
      </c>
    </row>
    <row r="38" spans="1:15" x14ac:dyDescent="0.3">
      <c r="B38">
        <v>337</v>
      </c>
      <c r="C38" t="s">
        <v>10</v>
      </c>
      <c r="D38" t="s">
        <v>7</v>
      </c>
      <c r="E38">
        <v>3136</v>
      </c>
      <c r="F38">
        <v>3073</v>
      </c>
      <c r="G38">
        <f>ABS(E38-F38)/E38*100</f>
        <v>2.0089285714285716</v>
      </c>
      <c r="I38">
        <v>1399</v>
      </c>
      <c r="J38">
        <v>1369</v>
      </c>
      <c r="K38">
        <f t="shared" si="0"/>
        <v>2.1443888491779846</v>
      </c>
      <c r="M38">
        <v>1737</v>
      </c>
      <c r="N38">
        <v>1704</v>
      </c>
      <c r="O38">
        <f t="shared" si="1"/>
        <v>1.8998272884283247</v>
      </c>
    </row>
    <row r="40" spans="1:15" x14ac:dyDescent="0.3">
      <c r="A40" t="s">
        <v>38</v>
      </c>
      <c r="B40">
        <v>24</v>
      </c>
      <c r="C40" t="s">
        <v>10</v>
      </c>
      <c r="D40" t="s">
        <v>39</v>
      </c>
      <c r="E40">
        <v>6457</v>
      </c>
      <c r="F40">
        <v>6709</v>
      </c>
      <c r="G40">
        <f>ABS(E40-F40)/E40*100</f>
        <v>3.9027412110887409</v>
      </c>
      <c r="I40">
        <v>2857</v>
      </c>
      <c r="J40">
        <v>2966</v>
      </c>
      <c r="K40">
        <f t="shared" si="0"/>
        <v>3.8151907595379773</v>
      </c>
      <c r="M40">
        <v>3600</v>
      </c>
      <c r="N40">
        <v>3743</v>
      </c>
      <c r="O40">
        <f t="shared" si="1"/>
        <v>3.9722222222222223</v>
      </c>
    </row>
    <row r="41" spans="1:15" x14ac:dyDescent="0.3">
      <c r="B41">
        <v>23</v>
      </c>
      <c r="C41" t="s">
        <v>10</v>
      </c>
      <c r="D41" t="s">
        <v>40</v>
      </c>
      <c r="E41">
        <v>6457</v>
      </c>
      <c r="F41">
        <v>6687</v>
      </c>
      <c r="G41">
        <f>ABS(E41-F41)/E41*100</f>
        <v>3.5620257085333749</v>
      </c>
      <c r="I41">
        <v>2857</v>
      </c>
      <c r="J41">
        <v>2956</v>
      </c>
      <c r="K41">
        <f t="shared" si="0"/>
        <v>3.4651732586629334</v>
      </c>
      <c r="M41">
        <v>3600</v>
      </c>
      <c r="N41">
        <v>3731</v>
      </c>
      <c r="O41">
        <f t="shared" si="1"/>
        <v>3.6388888888888888</v>
      </c>
    </row>
    <row r="42" spans="1:15" x14ac:dyDescent="0.3">
      <c r="B42">
        <v>76</v>
      </c>
      <c r="C42" t="s">
        <v>10</v>
      </c>
      <c r="D42" t="s">
        <v>41</v>
      </c>
      <c r="E42">
        <v>6457</v>
      </c>
      <c r="F42">
        <v>6488</v>
      </c>
      <c r="G42">
        <f>ABS(E42-F42)/E42*100</f>
        <v>0.48009911723710696</v>
      </c>
      <c r="I42">
        <v>2857</v>
      </c>
      <c r="J42">
        <v>2871</v>
      </c>
      <c r="K42">
        <f t="shared" si="0"/>
        <v>0.49002450122506119</v>
      </c>
      <c r="M42">
        <v>3600</v>
      </c>
      <c r="N42">
        <v>3617</v>
      </c>
      <c r="O42">
        <f t="shared" si="1"/>
        <v>0.47222222222222221</v>
      </c>
    </row>
    <row r="43" spans="1:15" x14ac:dyDescent="0.3">
      <c r="B43">
        <v>379</v>
      </c>
      <c r="C43" t="s">
        <v>10</v>
      </c>
      <c r="D43" t="s">
        <v>42</v>
      </c>
      <c r="E43">
        <v>6457</v>
      </c>
      <c r="F43">
        <v>6413</v>
      </c>
      <c r="G43">
        <f>ABS(E43-F43)/E43*100</f>
        <v>0.68143100511073251</v>
      </c>
      <c r="I43">
        <v>2857</v>
      </c>
      <c r="J43">
        <v>2835</v>
      </c>
      <c r="K43">
        <f t="shared" si="0"/>
        <v>0.77003850192509626</v>
      </c>
      <c r="M43">
        <v>3600</v>
      </c>
      <c r="N43">
        <v>3578</v>
      </c>
      <c r="O43">
        <f t="shared" si="1"/>
        <v>0.61111111111111116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34ED1-E308-4355-8BF4-183E845C0FF5}">
  <dimension ref="A1:O26"/>
  <sheetViews>
    <sheetView tabSelected="1" workbookViewId="0">
      <selection activeCell="G29" sqref="G29"/>
    </sheetView>
  </sheetViews>
  <sheetFormatPr defaultRowHeight="14.4" x14ac:dyDescent="0.3"/>
  <cols>
    <col min="4" max="4" width="18.21875" customWidth="1"/>
    <col min="6" max="6" width="11.77734375" customWidth="1"/>
  </cols>
  <sheetData>
    <row r="1" spans="1:15" x14ac:dyDescent="0.3">
      <c r="A1" t="s">
        <v>0</v>
      </c>
      <c r="B1" t="s">
        <v>3</v>
      </c>
      <c r="C1" t="s">
        <v>8</v>
      </c>
      <c r="D1" t="s">
        <v>2</v>
      </c>
      <c r="E1" t="s">
        <v>53</v>
      </c>
      <c r="F1" t="s">
        <v>52</v>
      </c>
      <c r="G1" t="s">
        <v>46</v>
      </c>
      <c r="H1" t="s">
        <v>48</v>
      </c>
      <c r="I1" t="s">
        <v>50</v>
      </c>
      <c r="J1" t="s">
        <v>52</v>
      </c>
      <c r="K1" t="s">
        <v>46</v>
      </c>
      <c r="L1" t="s">
        <v>49</v>
      </c>
      <c r="M1" t="s">
        <v>51</v>
      </c>
      <c r="N1" t="s">
        <v>52</v>
      </c>
      <c r="O1" t="s">
        <v>46</v>
      </c>
    </row>
    <row r="2" spans="1:15" x14ac:dyDescent="0.3">
      <c r="A2" t="s">
        <v>1</v>
      </c>
      <c r="B2" t="s">
        <v>4</v>
      </c>
      <c r="C2">
        <v>77</v>
      </c>
      <c r="D2">
        <v>4284</v>
      </c>
      <c r="E2">
        <v>4381</v>
      </c>
      <c r="F2">
        <f xml:space="preserve"> ABS(E2-D2)/D2*100</f>
        <v>2.2642390289449112</v>
      </c>
      <c r="G2">
        <f>AVERAGE(F2:F26)</f>
        <v>1.4910187246220277</v>
      </c>
      <c r="H2">
        <v>2089</v>
      </c>
      <c r="I2">
        <v>2127</v>
      </c>
      <c r="J2">
        <f>ABS(I2-H2)/H2*100</f>
        <v>1.8190521780756344</v>
      </c>
      <c r="K2">
        <f>AVERAGE(J2:J26)</f>
        <v>1.2083391055214838</v>
      </c>
      <c r="L2">
        <v>2195</v>
      </c>
      <c r="M2">
        <v>2254</v>
      </c>
      <c r="N2">
        <f>ABS(M2-L2)/L2*100</f>
        <v>2.6879271070615034</v>
      </c>
      <c r="O2">
        <f>AVERAGE(N2:N26)</f>
        <v>1.9687890460367434</v>
      </c>
    </row>
    <row r="3" spans="1:15" x14ac:dyDescent="0.3">
      <c r="B3" t="s">
        <v>7</v>
      </c>
      <c r="C3">
        <v>382</v>
      </c>
      <c r="D3">
        <v>4284</v>
      </c>
      <c r="E3">
        <v>4295</v>
      </c>
      <c r="F3">
        <f t="shared" ref="F3:F26" si="0" xml:space="preserve"> ABS(E3-D3)/D3*100</f>
        <v>0.25676937441643322</v>
      </c>
      <c r="H3">
        <v>2089</v>
      </c>
      <c r="I3">
        <v>2061</v>
      </c>
      <c r="J3">
        <f t="shared" ref="J3:J26" si="1">ABS(I3-H3)/H3*100</f>
        <v>1.3403542364767831</v>
      </c>
      <c r="L3">
        <v>2195</v>
      </c>
      <c r="M3">
        <v>2234</v>
      </c>
      <c r="N3">
        <f t="shared" ref="N3:N26" si="2">ABS(M3-L3)/L3*100</f>
        <v>1.7767653758542141</v>
      </c>
    </row>
    <row r="5" spans="1:15" x14ac:dyDescent="0.3">
      <c r="A5" t="s">
        <v>11</v>
      </c>
      <c r="B5" t="s">
        <v>15</v>
      </c>
      <c r="C5">
        <v>61</v>
      </c>
      <c r="D5">
        <v>2784</v>
      </c>
      <c r="E5">
        <v>2828</v>
      </c>
      <c r="F5">
        <f t="shared" si="0"/>
        <v>1.5804597701149428</v>
      </c>
      <c r="H5">
        <v>1183</v>
      </c>
      <c r="I5">
        <v>1191</v>
      </c>
      <c r="J5">
        <f t="shared" si="1"/>
        <v>0.67624683009298392</v>
      </c>
      <c r="L5">
        <v>1601</v>
      </c>
      <c r="M5">
        <v>1637</v>
      </c>
      <c r="N5">
        <f t="shared" si="2"/>
        <v>2.2485946283572766</v>
      </c>
    </row>
    <row r="6" spans="1:15" x14ac:dyDescent="0.3">
      <c r="B6" t="s">
        <v>16</v>
      </c>
      <c r="C6">
        <v>302</v>
      </c>
      <c r="D6">
        <v>2784</v>
      </c>
      <c r="E6">
        <v>2781</v>
      </c>
      <c r="F6">
        <f t="shared" si="0"/>
        <v>0.10775862068965517</v>
      </c>
      <c r="H6">
        <v>1183</v>
      </c>
      <c r="I6">
        <v>1173</v>
      </c>
      <c r="J6">
        <f t="shared" si="1"/>
        <v>0.84530853761623004</v>
      </c>
      <c r="L6">
        <v>1601</v>
      </c>
      <c r="M6">
        <v>1608</v>
      </c>
      <c r="N6">
        <f t="shared" si="2"/>
        <v>0.43722673329169265</v>
      </c>
    </row>
    <row r="7" spans="1:15" x14ac:dyDescent="0.3">
      <c r="B7" t="s">
        <v>17</v>
      </c>
      <c r="C7">
        <v>66</v>
      </c>
      <c r="D7">
        <v>2784</v>
      </c>
      <c r="E7">
        <v>2894</v>
      </c>
      <c r="F7">
        <f t="shared" si="0"/>
        <v>3.9511494252873565</v>
      </c>
      <c r="H7">
        <v>1183</v>
      </c>
      <c r="I7">
        <v>1214</v>
      </c>
      <c r="J7">
        <f t="shared" si="1"/>
        <v>2.6204564666103125</v>
      </c>
      <c r="L7">
        <v>1601</v>
      </c>
      <c r="M7">
        <v>1680</v>
      </c>
      <c r="N7">
        <f t="shared" si="2"/>
        <v>4.9344159900062463</v>
      </c>
    </row>
    <row r="8" spans="1:15" x14ac:dyDescent="0.3">
      <c r="B8" t="s">
        <v>18</v>
      </c>
      <c r="C8">
        <v>382</v>
      </c>
      <c r="D8">
        <v>2784</v>
      </c>
      <c r="E8">
        <v>2857</v>
      </c>
      <c r="F8">
        <f t="shared" si="0"/>
        <v>2.6221264367816093</v>
      </c>
      <c r="H8">
        <v>1183</v>
      </c>
      <c r="I8">
        <v>1199</v>
      </c>
      <c r="J8">
        <f t="shared" si="1"/>
        <v>1.3524936601859678</v>
      </c>
      <c r="L8">
        <v>1601</v>
      </c>
      <c r="M8">
        <v>1658</v>
      </c>
      <c r="N8">
        <f t="shared" si="2"/>
        <v>3.5602748282323549</v>
      </c>
    </row>
    <row r="10" spans="1:15" x14ac:dyDescent="0.3">
      <c r="A10" t="s">
        <v>19</v>
      </c>
      <c r="B10" t="s">
        <v>22</v>
      </c>
      <c r="C10">
        <v>67</v>
      </c>
      <c r="D10">
        <v>3886</v>
      </c>
      <c r="E10">
        <v>3900</v>
      </c>
      <c r="F10">
        <f t="shared" si="0"/>
        <v>0.36026762738033968</v>
      </c>
      <c r="H10">
        <v>1845</v>
      </c>
      <c r="I10">
        <v>1859</v>
      </c>
      <c r="J10">
        <f t="shared" si="1"/>
        <v>0.75880758807588078</v>
      </c>
      <c r="L10">
        <v>2041</v>
      </c>
      <c r="M10">
        <v>2041</v>
      </c>
      <c r="N10">
        <f t="shared" si="2"/>
        <v>0</v>
      </c>
    </row>
    <row r="11" spans="1:15" x14ac:dyDescent="0.3">
      <c r="B11" t="s">
        <v>25</v>
      </c>
      <c r="C11">
        <v>333</v>
      </c>
      <c r="D11">
        <v>3886</v>
      </c>
      <c r="E11">
        <v>3864</v>
      </c>
      <c r="F11">
        <f t="shared" si="0"/>
        <v>0.56613484302624806</v>
      </c>
      <c r="H11">
        <v>1845</v>
      </c>
      <c r="I11">
        <v>1845</v>
      </c>
      <c r="J11">
        <f t="shared" si="1"/>
        <v>0</v>
      </c>
      <c r="L11">
        <v>2041</v>
      </c>
      <c r="M11">
        <v>2019</v>
      </c>
      <c r="N11">
        <f t="shared" si="2"/>
        <v>1.0779029887310143</v>
      </c>
    </row>
    <row r="13" spans="1:15" x14ac:dyDescent="0.3">
      <c r="A13" t="s">
        <v>23</v>
      </c>
      <c r="B13" t="s">
        <v>4</v>
      </c>
      <c r="C13">
        <v>65</v>
      </c>
      <c r="D13">
        <v>3363</v>
      </c>
      <c r="E13">
        <v>3349</v>
      </c>
      <c r="F13">
        <f t="shared" si="0"/>
        <v>0.41629497472494792</v>
      </c>
      <c r="H13">
        <v>1695</v>
      </c>
      <c r="I13">
        <v>1694</v>
      </c>
      <c r="J13">
        <f t="shared" si="1"/>
        <v>5.8997050147492625E-2</v>
      </c>
      <c r="L13">
        <v>1668</v>
      </c>
      <c r="M13">
        <v>1655</v>
      </c>
      <c r="N13">
        <f t="shared" si="2"/>
        <v>0.77937649880095927</v>
      </c>
    </row>
    <row r="14" spans="1:15" x14ac:dyDescent="0.3">
      <c r="B14" t="s">
        <v>7</v>
      </c>
      <c r="C14">
        <v>324</v>
      </c>
      <c r="D14">
        <v>3363</v>
      </c>
      <c r="E14">
        <v>3297</v>
      </c>
      <c r="F14">
        <f t="shared" si="0"/>
        <v>1.9625334522747548</v>
      </c>
      <c r="H14">
        <v>1695</v>
      </c>
      <c r="I14">
        <v>1668</v>
      </c>
      <c r="J14">
        <f t="shared" si="1"/>
        <v>1.5929203539823009</v>
      </c>
      <c r="L14">
        <v>1668</v>
      </c>
      <c r="M14">
        <v>1629</v>
      </c>
      <c r="N14">
        <f t="shared" si="2"/>
        <v>2.3381294964028778</v>
      </c>
    </row>
    <row r="16" spans="1:15" x14ac:dyDescent="0.3">
      <c r="A16" t="s">
        <v>27</v>
      </c>
      <c r="B16" t="s">
        <v>31</v>
      </c>
      <c r="C16">
        <v>66</v>
      </c>
      <c r="D16">
        <v>2946</v>
      </c>
      <c r="E16">
        <v>2900</v>
      </c>
      <c r="F16">
        <f t="shared" si="0"/>
        <v>1.5614392396469789</v>
      </c>
      <c r="H16">
        <v>1434</v>
      </c>
      <c r="I16">
        <v>1417</v>
      </c>
      <c r="J16">
        <f t="shared" si="1"/>
        <v>1.1854951185495117</v>
      </c>
      <c r="L16">
        <v>1511</v>
      </c>
      <c r="M16">
        <v>1483</v>
      </c>
      <c r="N16">
        <f t="shared" si="2"/>
        <v>1.8530774321641297</v>
      </c>
    </row>
    <row r="17" spans="1:14" x14ac:dyDescent="0.3">
      <c r="B17" t="s">
        <v>33</v>
      </c>
      <c r="C17">
        <v>328</v>
      </c>
      <c r="D17">
        <v>2946</v>
      </c>
      <c r="E17">
        <v>2750</v>
      </c>
      <c r="F17">
        <f t="shared" si="0"/>
        <v>6.6530889341479975</v>
      </c>
      <c r="H17">
        <v>1434</v>
      </c>
      <c r="I17">
        <v>1356</v>
      </c>
      <c r="J17">
        <f t="shared" si="1"/>
        <v>5.439330543933055</v>
      </c>
      <c r="L17">
        <v>1511</v>
      </c>
      <c r="M17">
        <v>1394</v>
      </c>
      <c r="N17">
        <f t="shared" si="2"/>
        <v>7.7432164129715417</v>
      </c>
    </row>
    <row r="19" spans="1:14" x14ac:dyDescent="0.3">
      <c r="A19" t="s">
        <v>30</v>
      </c>
      <c r="B19" t="s">
        <v>4</v>
      </c>
      <c r="C19">
        <v>78</v>
      </c>
      <c r="D19">
        <v>5222</v>
      </c>
      <c r="E19">
        <v>5239</v>
      </c>
      <c r="F19">
        <f t="shared" si="0"/>
        <v>0.32554576790501721</v>
      </c>
      <c r="H19">
        <v>2421</v>
      </c>
      <c r="I19">
        <v>2424</v>
      </c>
      <c r="J19">
        <f t="shared" si="1"/>
        <v>0.12391573729863693</v>
      </c>
      <c r="L19">
        <v>2800</v>
      </c>
      <c r="M19">
        <v>2815</v>
      </c>
      <c r="N19">
        <f t="shared" si="2"/>
        <v>0.5357142857142857</v>
      </c>
    </row>
    <row r="20" spans="1:14" x14ac:dyDescent="0.3">
      <c r="B20" t="s">
        <v>7</v>
      </c>
      <c r="C20">
        <v>390</v>
      </c>
      <c r="D20">
        <v>5222</v>
      </c>
      <c r="E20">
        <v>5191</v>
      </c>
      <c r="F20">
        <f t="shared" si="0"/>
        <v>0.59364228265032559</v>
      </c>
      <c r="H20">
        <v>2421</v>
      </c>
      <c r="I20">
        <v>2446</v>
      </c>
      <c r="J20">
        <f t="shared" si="1"/>
        <v>1.0326311441553075</v>
      </c>
      <c r="L20">
        <v>2800</v>
      </c>
      <c r="M20">
        <v>2745</v>
      </c>
      <c r="N20">
        <f t="shared" si="2"/>
        <v>1.9642857142857142</v>
      </c>
    </row>
    <row r="22" spans="1:14" x14ac:dyDescent="0.3">
      <c r="A22" t="s">
        <v>35</v>
      </c>
      <c r="B22" t="s">
        <v>4</v>
      </c>
      <c r="C22">
        <v>68</v>
      </c>
      <c r="D22">
        <v>3136</v>
      </c>
      <c r="E22">
        <v>3122</v>
      </c>
      <c r="F22">
        <f t="shared" si="0"/>
        <v>0.4464285714285714</v>
      </c>
      <c r="H22">
        <v>1399</v>
      </c>
      <c r="I22">
        <v>1394</v>
      </c>
      <c r="J22">
        <f t="shared" si="1"/>
        <v>0.35739814152966404</v>
      </c>
      <c r="L22">
        <v>1737</v>
      </c>
      <c r="M22">
        <v>1728</v>
      </c>
      <c r="N22">
        <f t="shared" si="2"/>
        <v>0.5181347150259068</v>
      </c>
    </row>
    <row r="23" spans="1:14" x14ac:dyDescent="0.3">
      <c r="B23" t="s">
        <v>7</v>
      </c>
      <c r="C23">
        <v>337</v>
      </c>
      <c r="D23">
        <v>3136</v>
      </c>
      <c r="E23">
        <v>3073</v>
      </c>
      <c r="F23">
        <f t="shared" si="0"/>
        <v>2.0089285714285716</v>
      </c>
      <c r="H23">
        <v>1399</v>
      </c>
      <c r="I23">
        <v>1381</v>
      </c>
      <c r="J23">
        <f t="shared" si="1"/>
        <v>1.2866333095067906</v>
      </c>
      <c r="L23">
        <v>1737</v>
      </c>
      <c r="M23">
        <v>1704</v>
      </c>
      <c r="N23">
        <f t="shared" si="2"/>
        <v>1.8998272884283247</v>
      </c>
    </row>
    <row r="25" spans="1:14" x14ac:dyDescent="0.3">
      <c r="A25" t="s">
        <v>38</v>
      </c>
      <c r="B25" t="s">
        <v>41</v>
      </c>
      <c r="C25">
        <v>76</v>
      </c>
      <c r="D25">
        <v>6457</v>
      </c>
      <c r="E25">
        <v>6488</v>
      </c>
      <c r="F25">
        <f t="shared" si="0"/>
        <v>0.48009911723710696</v>
      </c>
      <c r="H25">
        <v>2857</v>
      </c>
      <c r="I25">
        <v>2871</v>
      </c>
      <c r="J25">
        <f t="shared" si="1"/>
        <v>0.49002450122506119</v>
      </c>
      <c r="L25">
        <v>3600</v>
      </c>
      <c r="M25">
        <v>3617</v>
      </c>
      <c r="N25">
        <f t="shared" si="2"/>
        <v>0.47222222222222221</v>
      </c>
    </row>
    <row r="26" spans="1:14" x14ac:dyDescent="0.3">
      <c r="B26" t="s">
        <v>42</v>
      </c>
      <c r="C26">
        <v>379</v>
      </c>
      <c r="D26">
        <v>6457</v>
      </c>
      <c r="E26">
        <v>6413</v>
      </c>
      <c r="F26">
        <f t="shared" si="0"/>
        <v>0.68143100511073251</v>
      </c>
      <c r="H26">
        <v>2857</v>
      </c>
      <c r="I26">
        <v>2835</v>
      </c>
      <c r="J26">
        <f t="shared" si="1"/>
        <v>0.77003850192509626</v>
      </c>
      <c r="L26">
        <v>3600</v>
      </c>
      <c r="M26">
        <v>3578</v>
      </c>
      <c r="N26">
        <f t="shared" si="2"/>
        <v>0.61111111111111116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22.12</vt:lpstr>
      <vt:lpstr>1 5 mm</vt:lpstr>
      <vt:lpstr>test 5.6</vt:lpstr>
      <vt:lpstr>5.6 1 5 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2020-12-17T16:17:01Z</dcterms:created>
  <dcterms:modified xsi:type="dcterms:W3CDTF">2021-06-17T04:32:55Z</dcterms:modified>
</cp:coreProperties>
</file>