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tk\Desktop\Demo\02. PPT report\"/>
    </mc:Choice>
  </mc:AlternateContent>
  <xr:revisionPtr revIDLastSave="0" documentId="13_ncr:1_{5C1302F4-024B-49A9-A387-3AC851113B8C}" xr6:coauthVersionLast="45" xr6:coauthVersionMax="45" xr10:uidLastSave="{00000000-0000-0000-0000-000000000000}"/>
  <bookViews>
    <workbookView xWindow="-120" yWindow="-120" windowWidth="29040" windowHeight="17640" tabRatio="599" activeTab="1" xr2:uid="{00000000-000D-0000-FFFF-FFFF00000000}"/>
  </bookViews>
  <sheets>
    <sheet name="GeneralInformation" sheetId="1" r:id="rId1"/>
    <sheet name="Analysis" sheetId="5" r:id="rId2"/>
    <sheet name="Sheet1" sheetId="6" r:id="rId3"/>
    <sheet name="Metadata" sheetId="3" r:id="rId4"/>
  </sheets>
  <externalReferences>
    <externalReference r:id="rId5"/>
    <externalReference r:id="rId6"/>
    <externalReference r:id="rId7"/>
  </externalReferences>
  <definedNames>
    <definedName name="_xlnm._FilterDatabase" localSheetId="1" hidden="1">Analysis!$A$1:$T$95</definedName>
    <definedName name="_xlnm._FilterDatabase" localSheetId="3" hidden="1">Metadata!$I$1:$I$31</definedName>
    <definedName name="Section">GeneralInformation!$A$31:$D$62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20" i="5" l="1"/>
  <c r="T121" i="5"/>
  <c r="S121" i="5"/>
  <c r="R121" i="5"/>
  <c r="S120" i="5"/>
  <c r="R120" i="5"/>
  <c r="D510" i="6" l="1"/>
  <c r="D511" i="6"/>
  <c r="D512" i="6"/>
  <c r="D513" i="6"/>
  <c r="D514" i="6"/>
  <c r="D515" i="6"/>
  <c r="D516" i="6"/>
  <c r="D509" i="6"/>
  <c r="T3" i="5" l="1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104" i="5"/>
  <c r="T105" i="5"/>
  <c r="T64" i="5"/>
  <c r="T106" i="5"/>
  <c r="T107" i="5"/>
  <c r="T65" i="5"/>
  <c r="T108" i="5"/>
  <c r="T109" i="5"/>
  <c r="T66" i="5"/>
  <c r="T110" i="5"/>
  <c r="T111" i="5"/>
  <c r="T67" i="5"/>
  <c r="T112" i="5"/>
  <c r="T113" i="5"/>
  <c r="T68" i="5"/>
  <c r="T114" i="5"/>
  <c r="T115" i="5"/>
  <c r="T69" i="5"/>
  <c r="T116" i="5"/>
  <c r="T117" i="5"/>
  <c r="T70" i="5"/>
  <c r="T118" i="5"/>
  <c r="T119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2" i="5"/>
  <c r="S23" i="5"/>
  <c r="R23" i="5"/>
  <c r="S22" i="5"/>
  <c r="R22" i="5"/>
  <c r="S21" i="5"/>
  <c r="R21" i="5"/>
  <c r="S20" i="5"/>
  <c r="R20" i="5"/>
  <c r="S19" i="5"/>
  <c r="R19" i="5"/>
  <c r="S18" i="5"/>
  <c r="R18" i="5"/>
  <c r="S17" i="5"/>
  <c r="R17" i="5"/>
  <c r="S16" i="5"/>
  <c r="R16" i="5"/>
  <c r="S15" i="5"/>
  <c r="R15" i="5"/>
  <c r="S14" i="5"/>
  <c r="R14" i="5"/>
  <c r="S13" i="5"/>
  <c r="R13" i="5"/>
  <c r="S12" i="5"/>
  <c r="R12" i="5"/>
  <c r="S11" i="5"/>
  <c r="R11" i="5"/>
  <c r="S10" i="5"/>
  <c r="R10" i="5"/>
  <c r="S9" i="5"/>
  <c r="R9" i="5"/>
  <c r="S8" i="5"/>
  <c r="R8" i="5"/>
  <c r="S7" i="5"/>
  <c r="R7" i="5"/>
  <c r="S6" i="5"/>
  <c r="R6" i="5"/>
  <c r="S5" i="5"/>
  <c r="R5" i="5"/>
  <c r="S4" i="5"/>
  <c r="R4" i="5"/>
  <c r="S3" i="5"/>
  <c r="R3" i="5"/>
  <c r="S2" i="5"/>
  <c r="R2" i="5"/>
  <c r="S119" i="5" l="1"/>
  <c r="R119" i="5"/>
  <c r="S118" i="5"/>
  <c r="R118" i="5"/>
  <c r="S70" i="5"/>
  <c r="R70" i="5"/>
  <c r="S117" i="5"/>
  <c r="R117" i="5"/>
  <c r="S116" i="5"/>
  <c r="R116" i="5"/>
  <c r="S69" i="5" l="1"/>
  <c r="R69" i="5"/>
  <c r="S115" i="5" l="1"/>
  <c r="R115" i="5"/>
  <c r="S114" i="5"/>
  <c r="R114" i="5"/>
  <c r="S68" i="5"/>
  <c r="R68" i="5"/>
  <c r="S113" i="5"/>
  <c r="R113" i="5"/>
  <c r="S112" i="5"/>
  <c r="R112" i="5"/>
  <c r="S67" i="5"/>
  <c r="R67" i="5"/>
  <c r="S111" i="5"/>
  <c r="R111" i="5"/>
  <c r="S110" i="5"/>
  <c r="R110" i="5"/>
  <c r="S66" i="5"/>
  <c r="R66" i="5"/>
  <c r="S109" i="5"/>
  <c r="R109" i="5"/>
  <c r="S108" i="5"/>
  <c r="R108" i="5"/>
  <c r="S65" i="5"/>
  <c r="R65" i="5"/>
  <c r="S107" i="5"/>
  <c r="R107" i="5"/>
  <c r="S106" i="5"/>
  <c r="R106" i="5"/>
  <c r="S64" i="5"/>
  <c r="R64" i="5"/>
  <c r="S105" i="5"/>
  <c r="R105" i="5"/>
  <c r="S104" i="5"/>
  <c r="R104" i="5"/>
  <c r="S63" i="5"/>
  <c r="R63" i="5"/>
  <c r="S103" i="5" l="1"/>
  <c r="R103" i="5"/>
  <c r="S102" i="5"/>
  <c r="R102" i="5"/>
  <c r="S101" i="5"/>
  <c r="R101" i="5"/>
  <c r="S100" i="5"/>
  <c r="R100" i="5"/>
  <c r="S99" i="5"/>
  <c r="R99" i="5"/>
  <c r="S98" i="5"/>
  <c r="R98" i="5"/>
  <c r="S97" i="5"/>
  <c r="R97" i="5"/>
  <c r="S96" i="5"/>
  <c r="R96" i="5"/>
  <c r="S95" i="5" l="1"/>
  <c r="R95" i="5"/>
  <c r="S94" i="5"/>
  <c r="R94" i="5"/>
  <c r="S93" i="5"/>
  <c r="R93" i="5"/>
  <c r="S92" i="5"/>
  <c r="R92" i="5"/>
  <c r="S91" i="5"/>
  <c r="R91" i="5"/>
  <c r="S90" i="5"/>
  <c r="R90" i="5"/>
  <c r="S89" i="5"/>
  <c r="R89" i="5"/>
  <c r="S88" i="5" l="1"/>
  <c r="R88" i="5"/>
  <c r="S87" i="5"/>
  <c r="R87" i="5"/>
  <c r="S86" i="5"/>
  <c r="R86" i="5"/>
  <c r="S85" i="5"/>
  <c r="R85" i="5"/>
  <c r="S84" i="5" l="1"/>
  <c r="R84" i="5"/>
  <c r="S83" i="5"/>
  <c r="R83" i="5"/>
  <c r="S82" i="5" l="1"/>
  <c r="R82" i="5"/>
  <c r="S81" i="5"/>
  <c r="R81" i="5"/>
  <c r="S76" i="5"/>
  <c r="R76" i="5"/>
  <c r="S80" i="5" l="1"/>
  <c r="R80" i="5"/>
  <c r="S79" i="5" l="1"/>
  <c r="R79" i="5"/>
  <c r="S78" i="5" l="1"/>
  <c r="R78" i="5"/>
  <c r="S77" i="5"/>
  <c r="R77" i="5"/>
  <c r="S75" i="5" l="1"/>
  <c r="R75" i="5"/>
  <c r="S74" i="5" l="1"/>
  <c r="R74" i="5"/>
  <c r="S73" i="5"/>
  <c r="R73" i="5"/>
  <c r="S72" i="5" l="1"/>
  <c r="R72" i="5"/>
  <c r="S71" i="5"/>
  <c r="R71" i="5"/>
  <c r="S62" i="5" l="1"/>
  <c r="R62" i="5"/>
  <c r="S61" i="5"/>
  <c r="R61" i="5"/>
  <c r="S58" i="5"/>
  <c r="R58" i="5"/>
  <c r="S57" i="5"/>
  <c r="R57" i="5"/>
  <c r="S60" i="5" l="1"/>
  <c r="R60" i="5"/>
  <c r="S59" i="5"/>
  <c r="R59" i="5"/>
  <c r="S56" i="5" l="1"/>
  <c r="R56" i="5"/>
  <c r="S55" i="5"/>
  <c r="R55" i="5"/>
  <c r="S47" i="5" l="1"/>
  <c r="R47" i="5"/>
  <c r="S46" i="5"/>
  <c r="R46" i="5"/>
  <c r="S50" i="5" l="1"/>
  <c r="R50" i="5"/>
  <c r="S49" i="5"/>
  <c r="R49" i="5"/>
  <c r="S48" i="5" l="1"/>
  <c r="R48" i="5"/>
  <c r="S54" i="5" l="1"/>
  <c r="R54" i="5"/>
  <c r="S53" i="5"/>
  <c r="R53" i="5"/>
  <c r="S52" i="5" l="1"/>
  <c r="R52" i="5"/>
  <c r="S51" i="5"/>
  <c r="R51" i="5"/>
  <c r="S45" i="5" l="1"/>
  <c r="R45" i="5"/>
  <c r="S44" i="5"/>
  <c r="R44" i="5"/>
  <c r="S43" i="5" l="1"/>
  <c r="R43" i="5"/>
  <c r="S42" i="5"/>
  <c r="R42" i="5"/>
  <c r="S41" i="5" l="1"/>
  <c r="R41" i="5"/>
  <c r="S40" i="5"/>
  <c r="R40" i="5"/>
  <c r="S39" i="5"/>
  <c r="R39" i="5"/>
  <c r="S38" i="5"/>
  <c r="R38" i="5"/>
  <c r="S35" i="5" l="1"/>
  <c r="R35" i="5"/>
  <c r="S37" i="5"/>
  <c r="R37" i="5"/>
  <c r="S36" i="5"/>
  <c r="R36" i="5"/>
  <c r="S34" i="5" l="1"/>
  <c r="R34" i="5"/>
  <c r="S33" i="5" l="1"/>
  <c r="R33" i="5"/>
  <c r="S32" i="5" l="1"/>
  <c r="R32" i="5"/>
  <c r="S31" i="5" l="1"/>
  <c r="R31" i="5"/>
  <c r="S30" i="5"/>
  <c r="R30" i="5"/>
  <c r="S29" i="5" l="1"/>
  <c r="R29" i="5"/>
  <c r="S28" i="5"/>
  <c r="R28" i="5"/>
  <c r="S27" i="5" l="1"/>
  <c r="R27" i="5"/>
  <c r="S26" i="5"/>
  <c r="R26" i="5"/>
  <c r="S25" i="5" l="1"/>
  <c r="R25" i="5"/>
  <c r="S24" i="5"/>
  <c r="R24" i="5"/>
  <c r="B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dba</author>
  </authors>
  <commentList>
    <comment ref="D1" authorId="0" shapeId="0" xr:uid="{CAE9E944-C522-4381-8AEE-3120CE12A13D}">
      <text>
        <r>
          <rPr>
            <b/>
            <sz val="8"/>
            <color indexed="81"/>
            <rFont val="Tahoma"/>
            <family val="2"/>
          </rPr>
          <t xml:space="preserve"> You do not need to type anything when a cell is marked to "grey"</t>
        </r>
      </text>
    </comment>
    <comment ref="O1" authorId="0" shapeId="0" xr:uid="{088F4814-3A74-4A8C-8876-BF2C764F3724}">
      <text>
        <r>
          <rPr>
            <b/>
            <sz val="8"/>
            <color indexed="81"/>
            <rFont val="Tahoma"/>
            <family val="2"/>
          </rPr>
          <t>Please refer to Charts catalogue</t>
        </r>
      </text>
    </comment>
  </commentList>
</comments>
</file>

<file path=xl/sharedStrings.xml><?xml version="1.0" encoding="utf-8"?>
<sst xmlns="http://schemas.openxmlformats.org/spreadsheetml/2006/main" count="2271" uniqueCount="459">
  <si>
    <t>*NOTE: Please fill in both General information and Analysis sheets. You do not need to type anything when a cell is marked to "grey"</t>
  </si>
  <si>
    <t>CAC number</t>
  </si>
  <si>
    <t>&lt;= fill the project ID</t>
  </si>
  <si>
    <t>Client name</t>
  </si>
  <si>
    <t>Project type</t>
  </si>
  <si>
    <t>WEB</t>
  </si>
  <si>
    <t>Report title</t>
  </si>
  <si>
    <t>Weighing data</t>
  </si>
  <si>
    <t>Weight variable</t>
  </si>
  <si>
    <t xml:space="preserve">Section </t>
  </si>
  <si>
    <t>Analysis</t>
  </si>
  <si>
    <t>Independent variables</t>
  </si>
  <si>
    <t>Dependent variables</t>
  </si>
  <si>
    <t>Filter/Condition
(If requried)</t>
  </si>
  <si>
    <t>Object (CODE)</t>
  </si>
  <si>
    <t>Advanced Option</t>
  </si>
  <si>
    <t>Theme</t>
  </si>
  <si>
    <t>Slide title</t>
  </si>
  <si>
    <t>Slide sub title</t>
  </si>
  <si>
    <t>Freq</t>
  </si>
  <si>
    <t>PIE01</t>
  </si>
  <si>
    <t>BAR02P</t>
  </si>
  <si>
    <t>COL01P</t>
  </si>
  <si>
    <t>BAR04P</t>
  </si>
  <si>
    <t>COL04P</t>
  </si>
  <si>
    <t>Multiple Freq (By Case)</t>
  </si>
  <si>
    <t>Crosstabs</t>
  </si>
  <si>
    <t>BAR02N</t>
  </si>
  <si>
    <t>Multiple Crosstabs (By Case)</t>
  </si>
  <si>
    <t>Crosstabs Row</t>
  </si>
  <si>
    <t>Mean Table</t>
  </si>
  <si>
    <t>BAR04MEAN</t>
  </si>
  <si>
    <t>Cross Mean</t>
  </si>
  <si>
    <t>TAB02</t>
  </si>
  <si>
    <t>TAB02P</t>
  </si>
  <si>
    <t>TAB02N</t>
  </si>
  <si>
    <t>Open answer</t>
  </si>
  <si>
    <t>OPENANSWER</t>
  </si>
  <si>
    <t>Multiple Freq (By Response)</t>
  </si>
  <si>
    <t>BAR04N</t>
  </si>
  <si>
    <t>Multiple Crosstabs (By Response)</t>
  </si>
  <si>
    <t>COL01N</t>
  </si>
  <si>
    <t>Multiple Crosstabs Row (By Case)</t>
  </si>
  <si>
    <t>Multiple Crosstabs Row (By Response)</t>
  </si>
  <si>
    <t>COL04N</t>
  </si>
  <si>
    <t>Multiple Cross Mean</t>
  </si>
  <si>
    <t>Mean Table With Std</t>
  </si>
  <si>
    <t>COL04MEAN</t>
  </si>
  <si>
    <t>Crosstabs Sig Test</t>
  </si>
  <si>
    <t>Crosstabs Row Sig Test</t>
  </si>
  <si>
    <t>Chart Title</t>
  </si>
  <si>
    <t xml:space="preserve">Skånetrafiken </t>
  </si>
  <si>
    <t xml:space="preserve">Rejse over Øresund </t>
  </si>
  <si>
    <t>Q1</t>
  </si>
  <si>
    <t>Har du set eller hørt reklamer for kollektiv transport i løbet af de seneste uger?</t>
  </si>
  <si>
    <t>Q21_1_resp,Q21_2_resp,Q21_3_resp,Q21_4_resp,Q21_5_resp,Q21_6_resp,Q21_7_resp</t>
  </si>
  <si>
    <t>Q3_1+Q3_2+Q3_3+Q3_4+Q3_5+Q3_6+Q3_7+Q3_8</t>
  </si>
  <si>
    <t>Aldergroup</t>
  </si>
  <si>
    <t>Q21_1_resp</t>
  </si>
  <si>
    <t>Q21_2_resp</t>
  </si>
  <si>
    <t>Q21_3_resp</t>
  </si>
  <si>
    <t>Kollektiv transport er den bedste løsning i forhold til trængsel på vejene</t>
  </si>
  <si>
    <t>Hvilke af disse ord synes du passer på din relation til DSB?</t>
  </si>
  <si>
    <t>Her kommer en række udsagn, som andre har brugt til at beskrive sig selv. For hvert udsagn bedes du svare på, hvor enig eller uenig du er i de enkelte udsagn.
Hvor enig eller uenig er du i følgende udsagn?</t>
  </si>
  <si>
    <t>wgt</t>
  </si>
  <si>
    <t>Yes</t>
  </si>
  <si>
    <t>Weighing base</t>
  </si>
  <si>
    <t>No</t>
  </si>
  <si>
    <t>Q21_1_resp_mean</t>
  </si>
  <si>
    <t>Group_by</t>
  </si>
  <si>
    <t>Q1_o1</t>
  </si>
  <si>
    <t>Q21_1_resp_mean,Q21_2_resp_mean,Q21_3_resp_mean</t>
  </si>
  <si>
    <t>Freq Grid with Mean</t>
  </si>
  <si>
    <t>Q21_1_resp,Q21_2_resp,Q21_3_resp</t>
  </si>
  <si>
    <t>Sig_test</t>
  </si>
  <si>
    <t>Q21_1_resp,Q21_2_resp,Q21_3_resp,Q21_4_resp</t>
  </si>
  <si>
    <t>Open answer - Full</t>
  </si>
  <si>
    <t>LINE01N</t>
  </si>
  <si>
    <t>Counted_value</t>
  </si>
  <si>
    <t>Sort_by</t>
  </si>
  <si>
    <t>Sort_order</t>
  </si>
  <si>
    <t>Q1,Q1_dup</t>
  </si>
  <si>
    <t>Q21_1_resp_mean,Q21_2_resp_mean,Q21_3_resp_mean,Q21_4_resp_mean,Q21_5_resp_mean,Q21_6_resp_mean,Q21_7_resp_mean</t>
  </si>
  <si>
    <t>Mean chart</t>
  </si>
  <si>
    <t>Both</t>
  </si>
  <si>
    <t>Total_bar</t>
  </si>
  <si>
    <t>Base_mode</t>
  </si>
  <si>
    <t>Crosstabs Row with Mean</t>
  </si>
  <si>
    <t>FootNote</t>
  </si>
  <si>
    <t>Descending</t>
  </si>
  <si>
    <t>Ascending</t>
  </si>
  <si>
    <t>theme_Scale5_PN99</t>
  </si>
  <si>
    <t>Helt enig</t>
  </si>
  <si>
    <t>Tillidsfuld,Ingen af ovenstående</t>
  </si>
  <si>
    <t>Crosstab</t>
  </si>
  <si>
    <t>Crosstab single-single - Column chart - Default</t>
  </si>
  <si>
    <t>Crosstab single-single - Bar chart - Add base to chart and categories</t>
  </si>
  <si>
    <t>Crosstab single-single - Column chart - Sort desc by Total</t>
  </si>
  <si>
    <t>Crosstab single-single - Bar chart - Sort asc by Total</t>
  </si>
  <si>
    <t>Crosstab single-Grid - Bar chart - Default</t>
  </si>
  <si>
    <t>Crosstab single-Grid - Column chart - Default</t>
  </si>
  <si>
    <t>At first</t>
  </si>
  <si>
    <t>At last</t>
  </si>
  <si>
    <t>Crosstab single-Grid - Bar chart - Add base to chart and categories - Add total bar at first</t>
  </si>
  <si>
    <t>Crosstab single-Grid - Column chart - Add base to chart and categories - Add total column at last</t>
  </si>
  <si>
    <t>Crosstab single-Grid with Mean - Bar chart - Default</t>
  </si>
  <si>
    <t>Crosstab single-Grid with Mean - Bar chart - Add base to chart and categories - Add total bar at first</t>
  </si>
  <si>
    <t>Crosstab single-Grid with Mean - Bar chart - Add base to chart and categories - Add total bar at last</t>
  </si>
  <si>
    <t>Crosstab single-multiple - Bar chart - Default - Default counted value is Yes (1)</t>
  </si>
  <si>
    <t>Crosstab single-multiple - Column chart - Default - Default counted value is Yes (1)</t>
  </si>
  <si>
    <t>Crosstab single-multiple - Column chart - Counted value is No (0)</t>
  </si>
  <si>
    <t>Crosstab single-multiple - Column chart - Sort % desc by Total, exclude 'Tillidsfuld' and 'Ingen af ovenstående' from sorting</t>
  </si>
  <si>
    <t>Crosstab single-multiple - Column chart - Sort % asc by Total, exclude 'Tillidsfuld' and 'Ingen af ovenstående' from sorting</t>
  </si>
  <si>
    <t>Crosstab single-multiple - Bar chart - Sort % desc by Total, exclude 'Tillidsfuld' and 'Ingen af ovenstående' from sorting</t>
  </si>
  <si>
    <t>Crosstab single-multiple - Bar chart - Sort % asc by Total, exclude 'Tillidsfuld' and 'Ingen af ovenstående' from sorting</t>
  </si>
  <si>
    <t>Crosstab multiple-single - Column chart - Default - Default counted value is Yes (1)</t>
  </si>
  <si>
    <t>Crosstab multiple-single - Bar chart - Default - Default counted value is Yes (1)</t>
  </si>
  <si>
    <t>Crosstab multiple-single Grid - Column chart - Default - Default counted value is Yes (1)</t>
  </si>
  <si>
    <t>Crosstab multiple-single Grid - Bar chart - Default - Default counted value is Yes (1)</t>
  </si>
  <si>
    <t>Region_fake_1+Region_fake_2+Region_fake_3+Region_fake_4+Region_fake_5</t>
  </si>
  <si>
    <t>Crosstab multiple-multiple - Bar chart - Default - Default counted value is Yes (1)</t>
  </si>
  <si>
    <t>Crosstab multiple-multiple - Column chart - Default - Default counted value is Yes (1)</t>
  </si>
  <si>
    <t>Crosstab multiple-multiple - Bar chart - Sort % desc by Total, exclude 'Tillidsfuld' and 'Ingen af ovenstående' from sorting - Add base to chart and categories - Default counted value is Yes (1)</t>
  </si>
  <si>
    <t>Crosstab multiple-multiple - Column chart - Sort % asc by Total, exclude 'Tillidsfuld' and 'Ingen af ovenstående' from sorting - Add base to chart and categories - Default counted value is Yes (1)</t>
  </si>
  <si>
    <t>Multiple Crosstabs Row (By Case) with Mean</t>
  </si>
  <si>
    <t>Crosstab multiple-single Grid with Mean - Bar chart - Default - Default counted value is Yes (1)</t>
  </si>
  <si>
    <t>Crosstab multiple-single Grid - Column chart - Add total bar at first - Sort %desc by Helt enig - Default counted value is Yes (1)</t>
  </si>
  <si>
    <t>Crosstab multiple-single Grid - Bar chart - Add total bar at last - Sort % asc by Helt enig - Default counted value is Yes (1)</t>
  </si>
  <si>
    <t>Crosstab mean single-single - Column chart - Default</t>
  </si>
  <si>
    <t>Crosstab mean single-single - Bar chart - Default</t>
  </si>
  <si>
    <t>Crosstab mean multiple-single - Column chart - Default</t>
  </si>
  <si>
    <t>Crosstab mean multiple-single - Bar chart - Default</t>
  </si>
  <si>
    <t>Crosstab mean single-single - Bar chart - Sort mean score asc - At total bar at last - Add base to chart and categories</t>
  </si>
  <si>
    <t>Crosstab mean multiple-single - Bar chart - Sort mean score asc, exclude 'Tillidsfuld' and 'Ingen af ovenstående' from sorting  - At total bar at last - Add base to chart and categories</t>
  </si>
  <si>
    <t>Crosstab mean multiple-single - Column chart - Sort mean score desc, exclude 'Tillidsfuld' and 'Ingen af ovenstående' from sorting  - At total column at first - Add base to chart and categories</t>
  </si>
  <si>
    <t>Crosstab mean single-single - Column chart - Sort mean score desc - At total column at first - Add base to chart and categories</t>
  </si>
  <si>
    <t>Crosstab - SigTest</t>
  </si>
  <si>
    <t>SigTest</t>
  </si>
  <si>
    <t>Crosstab sigtest single-single - Column chart - Default</t>
  </si>
  <si>
    <t>Crosstab sigtest single-single - Bar chart - Default</t>
  </si>
  <si>
    <t>Crosstab sigtest single-Grid - Bar chart - Default</t>
  </si>
  <si>
    <t>Crosstab sigtest single-Grid - Bar chart - Sort % desc by 'Helt enig' - Add total bar at first - Add base to both chart and categories</t>
  </si>
  <si>
    <t>Crosstab sigtest single-Grid - Bar chart - Sort % asc by 'Helt enig' - Add total bar at last - Add base to both chart and categories</t>
  </si>
  <si>
    <t>Crosstab sigtest with Mean single-Grid - Bar chart - Default</t>
  </si>
  <si>
    <t>Crosstab sigtest with Mean single-Grid - Bar chart - Sort % asc by 'Hverken/eller' - Add total bar at first - Add base to both chart and categories</t>
  </si>
  <si>
    <t>Hverken/eller</t>
  </si>
  <si>
    <t>Crosstab sigtest single-Grid - Column chart - Default</t>
  </si>
  <si>
    <t>Crosstab sigtest single-multiple - Column chart - Default</t>
  </si>
  <si>
    <t>Crosstab sigtest single-multiple - Bar chart - Default</t>
  </si>
  <si>
    <t>Crosstab multiple-single Grid with Mean - Bar chart - Sort % desc by 'Helt enig' - Add total bar at first - Add base to chart &amp; categories - Default counted value is Yes (1)</t>
  </si>
  <si>
    <t>Crosstab multiple-single Grid with Mean - Bar chart - Sort % asc by 'Helt enig' - Add total bar at last - Add base to chart &amp; categories - Default counted value is Yes (1)</t>
  </si>
  <si>
    <t>Crosstab sigtest single-multiple - Column chart - Sort % desc by Total, exclude 'Tillidsfuld' and 'Ingen af ovenstående' from sorting - Add total column at first</t>
  </si>
  <si>
    <t>Crosstab sigtest single-multiple - Bar chart - Sort % asc by Total, exclude 'Tillidsfuld' and 'Ingen af ovenstående' from sorting - Add total bar at last</t>
  </si>
  <si>
    <t>Crosstab sigtest multiple-single - Column chart - Default</t>
  </si>
  <si>
    <t>Crosstab sigtest multiple-single - Bar chart - Default</t>
  </si>
  <si>
    <t>18-34 år</t>
  </si>
  <si>
    <t>56+ år</t>
  </si>
  <si>
    <t>Crosstab sigtest multiple-single - Column chart - Sort % desc by '18-34 år' - Add total column at first</t>
  </si>
  <si>
    <t>Crosstab sigtest multiple-single - Bar chart - Sort % asc by '56+ år' - Add total bar at last</t>
  </si>
  <si>
    <t>Crosstab sigtest multiple-multiple - Bar chart - Default - Default counted value is Yes (1)</t>
  </si>
  <si>
    <t>Crosstab sigtest multiple-multiple - Column chart - Default - Default counted value is Yes (1)</t>
  </si>
  <si>
    <t>Crosstab sigtest multiple-multiple - Bar chart - Sort % desc by Total, exclude 'Tillidsfuld' and 'Ingen af ovenstående' from sorting - Add base to chart and categories - Default counted value is Yes (1)</t>
  </si>
  <si>
    <t>Crosstab sigtest multiple-multiple - Column chart - Sort % asc by Total, exclude 'Tillidsfuld' and 'Ingen af ovenstående' from sorting - Add base to chart and categories - Default counted value is Yes (1)</t>
  </si>
  <si>
    <t>Crosstab sigtest multiple-single Grid with Mean - Bar chart - Default - Default counted value is Yes (1)</t>
  </si>
  <si>
    <t>Crosstab sigtest multiple-single Grid with Mean - Bar chart - Sort % desc by 'Helt enig' - Add total bar at first - Add base to chart &amp; categories - Default counted value is Yes (1)</t>
  </si>
  <si>
    <t>Crosstab sigtest multiple-single Grid with Mean - Bar chart - Sort % asc by 'Helt enig' - Add total bar at last - Add base to chart &amp; categories - Default counted value is Yes (1)</t>
  </si>
  <si>
    <t>Crosstab mean sigtest single-single - Column chart - Default</t>
  </si>
  <si>
    <t>Crosstab mean sigtest single-single - Bar chart - Default</t>
  </si>
  <si>
    <t>Crosstab mean sigtest single-single - Column chart - Sort mean score desc - At total column at first - Add base to chart and categories</t>
  </si>
  <si>
    <t>Crosstab mean sigtest single-single - Bar chart - Sort mean score asc - At total bar at last - Add base to chart and categories</t>
  </si>
  <si>
    <t>Crosstab mean sigtest multiple-single - Column chart - Default</t>
  </si>
  <si>
    <t>Crosstab mean sigtest multiple-single - Bar chart - Default</t>
  </si>
  <si>
    <t>Crosstab mean sigtest multiple-single - Column chart - Sort mean score desc, exclude 'Tillidsfuld' and 'Ingen af ovenstående' from sorting  - At total column at first - Add base to chart and categories</t>
  </si>
  <si>
    <t>Crosstab mean sigtest multiple-single - Bar chart - Sort mean score asc, exclude 'Tillidsfuld' and 'Ingen af ovenstående' from sorting  - At total bar at last - Add base to chart and categories</t>
  </si>
  <si>
    <t>Year_Month</t>
  </si>
  <si>
    <t>Q23_rc</t>
  </si>
  <si>
    <t>Line chart - Mean score over year</t>
  </si>
  <si>
    <t>Line chart - Mean score over year - Grouped by single variable</t>
  </si>
  <si>
    <t>Line chart - Sigtest - Mean score over year - Grouped by single variable - Add total at first</t>
  </si>
  <si>
    <t>Line chart - Sigtest - Mean score over year - Grouped by single variable - Add total at last</t>
  </si>
  <si>
    <t>Line chart - Mean score over year - Grouped by multiple variable</t>
  </si>
  <si>
    <t>Line chart - Sigtest - Mean score over year - Grouped by multiple variable - Add total at first</t>
  </si>
  <si>
    <t>Line chart - Sigtest - Mean score over year - Grouped by multiple variable - Add total at last</t>
  </si>
  <si>
    <t>Line chart - Sigtest - Mean score over year - Add total at first</t>
  </si>
  <si>
    <t>Line chart - Sigtest - Mean score over year - Add total at last</t>
  </si>
  <si>
    <t>Line chart - Mean score crossed by multiple variables - Grouped by single variable</t>
  </si>
  <si>
    <t>Line chart - Sigtest - Mean score crossed by multiple variables - Grouped by single variable - Add total at first</t>
  </si>
  <si>
    <t>Line chart - Sigtest - Mean score crossed by multiple variables - Grouped by single variable - Add total at last</t>
  </si>
  <si>
    <t>Line chart - Mean score crossed by multiple variables - Grouped by multiple variables</t>
  </si>
  <si>
    <t>Line chart - Sigtest - Mean score crossed by multiple variables -  Grouped by multiple variables - Add total at first</t>
  </si>
  <si>
    <t>Line chart - Sigtest - Mean score crossed by multiple variables  - Grouped by multiple variables - Add total at last</t>
  </si>
  <si>
    <t>Line chart - Mean score crossed by multiple variables</t>
  </si>
  <si>
    <t>Line chart - Sigtest - Mean score crossed by multiple variables - Add total at first</t>
  </si>
  <si>
    <t>Line chart - Sigtest - Mean score crossed by multiple variables - Add total at last</t>
  </si>
  <si>
    <t>On 1 table</t>
  </si>
  <si>
    <t>Line chart - Multiple grid variables - Crossed with single variable</t>
  </si>
  <si>
    <t>Line chart - Multiple grid variables - Crossed with multiple variables</t>
  </si>
  <si>
    <t>Line chart - Sigtest - Multiple grid variables - Crossed with single variable - Add total at first</t>
  </si>
  <si>
    <t>Line chart - Sigtest - Multiple grid variables - Crossed with single variable - Add total at last</t>
  </si>
  <si>
    <t>Line chart - Sigtest - Multiple grid variables - Crossed with multiple variables - Add total at first</t>
  </si>
  <si>
    <t>Line chart - Sigtest - Multiple grid variables - Crossed with multiple variables - Add total at last</t>
  </si>
  <si>
    <t>Frequency</t>
  </si>
  <si>
    <t>Chart</t>
  </si>
  <si>
    <t>Frequency of single variable - Column chart - Add base to chart</t>
  </si>
  <si>
    <t>Frequency of single variable - Column chart - Add base to both chart and category</t>
  </si>
  <si>
    <t>Ja, hvem var afsender af reklamen</t>
  </si>
  <si>
    <t>Frequency of single variables (same categories) - Column chart - Add base to chart - Sort desc by "Ja, hvem var afsender af reklamen"</t>
  </si>
  <si>
    <t>Frequency of single variables (same categories) - Column chart - Add base to both chart and category - Sort desc by "Ja, hvem var afsender af reklamen"</t>
  </si>
  <si>
    <t>Frequency of single variables (same categories) - Column chart - Add base to chart - Sort asc by "Ja, hvem var afsender af reklamen"</t>
  </si>
  <si>
    <t>Frequency of single variables (same categories) - Column chart - Add base to both chart and category - Sort asc by "Ja, hvem var afsender af reklamen"</t>
  </si>
  <si>
    <t>Frequency of grid variables - Bar chart - Default</t>
  </si>
  <si>
    <t>Category</t>
  </si>
  <si>
    <t>Frequency of grid variables - Bar chart - Add base to category - Sort desc by "Helt enig"</t>
  </si>
  <si>
    <t>Ved ikke</t>
  </si>
  <si>
    <t>Frequency of grid variables - Column chart - Add base to category - Sort asc by "Ved ikke"</t>
  </si>
  <si>
    <t>Frequency of multiple variables - Column chart - Add base to chart and category - Default counted value is Yes (1) - Sort % desc, exclude 'Tillidsfuld' and 'Ingen af ovenstående' from sorting</t>
  </si>
  <si>
    <t>Frequency of multiple variables - Column chart - Add base to chart - Counted value is No (0)</t>
  </si>
  <si>
    <t>Frequency of multiple variables - Bar chart - Add base to category - Default counted value is Yes (1)</t>
  </si>
  <si>
    <t>Frequency of grid variables with mean - Only bar chart - Default</t>
  </si>
  <si>
    <t>Delvis enig</t>
  </si>
  <si>
    <t>Frequency of grid variables with mean - Only bar chart - Sort % desc by "Delvis enig"</t>
  </si>
  <si>
    <t>Frequency of grid variables with mean - Only bar chart - Add base to category</t>
  </si>
  <si>
    <t>Mean of grid variables - Column chart - Default</t>
  </si>
  <si>
    <t>Mean of grid variables - Column chart - Add base to chart &amp; categories - Sort desc</t>
  </si>
  <si>
    <t>Mean of grid variables - Column chart - Sort asc</t>
  </si>
  <si>
    <t>Mean of grid variables - Bar chart - Default</t>
  </si>
  <si>
    <t>Mean of grid variables - Bar chart - Add base to categories - Sort desc</t>
  </si>
  <si>
    <t>Mean of grid variables - Bar chart - Sort asc</t>
  </si>
  <si>
    <t>Variable Values</t>
  </si>
  <si>
    <t>Value</t>
  </si>
  <si>
    <t>Label</t>
  </si>
  <si>
    <t>SurveyStatus</t>
  </si>
  <si>
    <t>1</t>
  </si>
  <si>
    <t>2</t>
  </si>
  <si>
    <t>3</t>
  </si>
  <si>
    <t>4</t>
  </si>
  <si>
    <t>5</t>
  </si>
  <si>
    <t>6</t>
  </si>
  <si>
    <t>ansat</t>
  </si>
  <si>
    <t>SkoleText_n</t>
  </si>
  <si>
    <t>alternativ_skole_a</t>
  </si>
  <si>
    <t>respondentgruppe_1</t>
  </si>
  <si>
    <t>0</t>
  </si>
  <si>
    <t>respondentgruppe_2</t>
  </si>
  <si>
    <t>respondentgruppe_3</t>
  </si>
  <si>
    <t>respondentgruppe_4</t>
  </si>
  <si>
    <t>respondentgruppe_5</t>
  </si>
  <si>
    <t>Q1_v_1</t>
  </si>
  <si>
    <t>Q1_v_2</t>
  </si>
  <si>
    <t>Q1_v_3</t>
  </si>
  <si>
    <t>Q1_v_4</t>
  </si>
  <si>
    <t>Q1_v_5</t>
  </si>
  <si>
    <t>Q1_v_6</t>
  </si>
  <si>
    <t>Q1_v_7</t>
  </si>
  <si>
    <t>Q1_v_8</t>
  </si>
  <si>
    <t>Q1_v_9</t>
  </si>
  <si>
    <t>Q1_v_res</t>
  </si>
  <si>
    <t>7</t>
  </si>
  <si>
    <t>8</t>
  </si>
  <si>
    <t>Q2_v</t>
  </si>
  <si>
    <t>Q3_v_01</t>
  </si>
  <si>
    <t>Q3_v_02</t>
  </si>
  <si>
    <t>Q3_v_03</t>
  </si>
  <si>
    <t>Q3_v_04</t>
  </si>
  <si>
    <t>Q3_v_05</t>
  </si>
  <si>
    <t>Q3_v_06</t>
  </si>
  <si>
    <t>Q3_v_07</t>
  </si>
  <si>
    <t>Q3_v_08</t>
  </si>
  <si>
    <t>Q3_v_09</t>
  </si>
  <si>
    <t>Q3_v_10</t>
  </si>
  <si>
    <t>Q4a_v</t>
  </si>
  <si>
    <t>Q4b_v</t>
  </si>
  <si>
    <t>Q5_v_01</t>
  </si>
  <si>
    <t>Q5_v_02</t>
  </si>
  <si>
    <t>Q5_v_03</t>
  </si>
  <si>
    <t>Q5_v_04</t>
  </si>
  <si>
    <t>Q5_v_05</t>
  </si>
  <si>
    <t>Q5_v_06</t>
  </si>
  <si>
    <t>Q5_v_07</t>
  </si>
  <si>
    <t>Q5_v_08</t>
  </si>
  <si>
    <t>Q5_v_09</t>
  </si>
  <si>
    <t>Q5_v_10</t>
  </si>
  <si>
    <t>Q5_v_11</t>
  </si>
  <si>
    <t>Q5_v_12</t>
  </si>
  <si>
    <t>Q5_v_13</t>
  </si>
  <si>
    <t>Q6_v_1_resp</t>
  </si>
  <si>
    <t>Q6_v_2_resp</t>
  </si>
  <si>
    <t>Q6_v_3_resp</t>
  </si>
  <si>
    <t>Q6_v_4_resp</t>
  </si>
  <si>
    <t>Q7_v</t>
  </si>
  <si>
    <t>Q8_v</t>
  </si>
  <si>
    <t>Q9_v_1</t>
  </si>
  <si>
    <t>Q9_v_2</t>
  </si>
  <si>
    <t>Q9_v_3</t>
  </si>
  <si>
    <t>Q9_v_4</t>
  </si>
  <si>
    <t>Q9_v_5</t>
  </si>
  <si>
    <t>Q10_v_1</t>
  </si>
  <si>
    <t>Q10_v_2</t>
  </si>
  <si>
    <t>Q10_v_3</t>
  </si>
  <si>
    <t>Q10_v_4</t>
  </si>
  <si>
    <t>Q10_v_5</t>
  </si>
  <si>
    <t>Q10_v_6</t>
  </si>
  <si>
    <t>Q11_v_1_resp</t>
  </si>
  <si>
    <t>Q11_v_2_resp</t>
  </si>
  <si>
    <t>Q11_v_3_resp</t>
  </si>
  <si>
    <t>Q11_v_4_resp</t>
  </si>
  <si>
    <t>Q11_v_5_resp</t>
  </si>
  <si>
    <t>Q11_v_6_resp</t>
  </si>
  <si>
    <t>Q11_v_7_resp</t>
  </si>
  <si>
    <t>Q1_l_1</t>
  </si>
  <si>
    <t>Q1_l_2</t>
  </si>
  <si>
    <t>Q1_l_3</t>
  </si>
  <si>
    <t>Q1_l_4</t>
  </si>
  <si>
    <t>Q1_l_5</t>
  </si>
  <si>
    <t>Q1_l_6</t>
  </si>
  <si>
    <t>Q1_l_7</t>
  </si>
  <si>
    <t>Q1_l_8</t>
  </si>
  <si>
    <t>Q1_l_res</t>
  </si>
  <si>
    <t>Q2_l</t>
  </si>
  <si>
    <t>Q3_l_1</t>
  </si>
  <si>
    <t>Q3_l_2</t>
  </si>
  <si>
    <t>Q3_l_3</t>
  </si>
  <si>
    <t>Q3_l_4</t>
  </si>
  <si>
    <t>Q3_l_5</t>
  </si>
  <si>
    <t>Q3_l_6</t>
  </si>
  <si>
    <t>Q3_l_7</t>
  </si>
  <si>
    <t>Q4_l_01</t>
  </si>
  <si>
    <t>Q4_l_02</t>
  </si>
  <si>
    <t>Q4_l_03</t>
  </si>
  <si>
    <t>Q4_l_04</t>
  </si>
  <si>
    <t>Q4_l_05</t>
  </si>
  <si>
    <t>Q4_l_06</t>
  </si>
  <si>
    <t>Q4_l_07</t>
  </si>
  <si>
    <t>Q4_l_08</t>
  </si>
  <si>
    <t>Q4_l_09</t>
  </si>
  <si>
    <t>Q4_l_10</t>
  </si>
  <si>
    <t>Q4_l_11</t>
  </si>
  <si>
    <t>Q4_l_12</t>
  </si>
  <si>
    <t>Q4_l_13</t>
  </si>
  <si>
    <t>Q5_l_1_resp</t>
  </si>
  <si>
    <t>Q5_l_2_resp</t>
  </si>
  <si>
    <t>Q5_l_3_resp</t>
  </si>
  <si>
    <t>Q5_l_4_resp</t>
  </si>
  <si>
    <t>Q6_l</t>
  </si>
  <si>
    <t>Q7_l_1</t>
  </si>
  <si>
    <t>Q7_l_2</t>
  </si>
  <si>
    <t>Q7_l_3</t>
  </si>
  <si>
    <t>Q7_l_4</t>
  </si>
  <si>
    <t>Q7_l_5</t>
  </si>
  <si>
    <t>Q7_l_6</t>
  </si>
  <si>
    <t>Q8_l_1_resp</t>
  </si>
  <si>
    <t>Q8_l_2_resp</t>
  </si>
  <si>
    <t>Q8_l_3_resp</t>
  </si>
  <si>
    <t>Q8_l_4_resp</t>
  </si>
  <si>
    <t>Q8_l_5_resp</t>
  </si>
  <si>
    <t>Q8_l_6_resp</t>
  </si>
  <si>
    <t>Q8_l_7_resp</t>
  </si>
  <si>
    <t>Q1_le_1</t>
  </si>
  <si>
    <t>Q1_le_2</t>
  </si>
  <si>
    <t>Q1_le_3</t>
  </si>
  <si>
    <t>Q1_le_4</t>
  </si>
  <si>
    <t>Q1_le_5</t>
  </si>
  <si>
    <t>Q2_le_1_resp</t>
  </si>
  <si>
    <t>Q2_le_2_resp</t>
  </si>
  <si>
    <t>Q2_le_3_resp</t>
  </si>
  <si>
    <t>Q2_le_4_resp</t>
  </si>
  <si>
    <t>Q2_le_5_resp</t>
  </si>
  <si>
    <t>Q2_le_6_resp</t>
  </si>
  <si>
    <t>Q2_le_7_resp</t>
  </si>
  <si>
    <t>Q2_le_8_resp</t>
  </si>
  <si>
    <t>Q3_le_01</t>
  </si>
  <si>
    <t>Q3_le_02</t>
  </si>
  <si>
    <t>Q3_le_03</t>
  </si>
  <si>
    <t>Q3_le_04</t>
  </si>
  <si>
    <t>Q3_le_05</t>
  </si>
  <si>
    <t>Q3_le_06</t>
  </si>
  <si>
    <t>Q3_le_07</t>
  </si>
  <si>
    <t>Q3_le_08</t>
  </si>
  <si>
    <t>Q3_le_09</t>
  </si>
  <si>
    <t>Q3_le_10</t>
  </si>
  <si>
    <t>Q4_le_01</t>
  </si>
  <si>
    <t>Q4_le_02</t>
  </si>
  <si>
    <t>Q4_le_03</t>
  </si>
  <si>
    <t>Q4_le_04</t>
  </si>
  <si>
    <t>Q4_le_05</t>
  </si>
  <si>
    <t>Q4_le_06</t>
  </si>
  <si>
    <t>Q4_le_07</t>
  </si>
  <si>
    <t>Q4_le_08</t>
  </si>
  <si>
    <t>Q4_le_09</t>
  </si>
  <si>
    <t>Q4_le_10</t>
  </si>
  <si>
    <t>Q4_le_11</t>
  </si>
  <si>
    <t>Q4_le_12</t>
  </si>
  <si>
    <t>Q4_le_13</t>
  </si>
  <si>
    <t>Q5_le_1_resp</t>
  </si>
  <si>
    <t>Q5_le_2_resp</t>
  </si>
  <si>
    <t>Q5_le_3_resp</t>
  </si>
  <si>
    <t>Q5_le_4_resp</t>
  </si>
  <si>
    <t>Q6_le_1_resp</t>
  </si>
  <si>
    <t>Q6_le_2_resp</t>
  </si>
  <si>
    <t>Q6_le_3_resp</t>
  </si>
  <si>
    <t>Q6_le_4_resp</t>
  </si>
  <si>
    <t>Q6_le_5_resp</t>
  </si>
  <si>
    <t>Q6_le_6_resp</t>
  </si>
  <si>
    <t>Q6_le_7_resp</t>
  </si>
  <si>
    <t>Q6_le_8_resp</t>
  </si>
  <si>
    <t>Q6_le_9_resp</t>
  </si>
  <si>
    <t>Q6_le_10_resp</t>
  </si>
  <si>
    <t>Totalt</t>
  </si>
  <si>
    <t>1.00</t>
  </si>
  <si>
    <t>Q1_v_res_BG</t>
  </si>
  <si>
    <t>Q1_l_res_BG</t>
  </si>
  <si>
    <t>Partial / Timed-out</t>
  </si>
  <si>
    <t>Complete</t>
  </si>
  <si>
    <t>Screen-out</t>
  </si>
  <si>
    <t>Refuse to answer</t>
  </si>
  <si>
    <t>Quota-full</t>
  </si>
  <si>
    <t>Error</t>
  </si>
  <si>
    <t>Ja</t>
  </si>
  <si>
    <t>Nej</t>
  </si>
  <si>
    <t>_1</t>
  </si>
  <si>
    <t>Min skole fremgår ikke af listen</t>
  </si>
  <si>
    <t>Folkeskole</t>
  </si>
  <si>
    <t>Fri- eller privatskole</t>
  </si>
  <si>
    <t>Specialskole</t>
  </si>
  <si>
    <t>Ingen af ovenstående</t>
  </si>
  <si>
    <t>Danskvejleder</t>
  </si>
  <si>
    <t>Matematikvejleder</t>
  </si>
  <si>
    <t>Naturfagsvejleder</t>
  </si>
  <si>
    <t>PLC-vejleder/medarbejder</t>
  </si>
  <si>
    <t>Sprogvejleder (fx Engelsk, Tysk, Fransk, m.m.)</t>
  </si>
  <si>
    <t>DSA-vejleder</t>
  </si>
  <si>
    <t>Læsevejleder</t>
  </si>
  <si>
    <t>Ordblindevejleder</t>
  </si>
  <si>
    <t>Min leder har givet mig ca.  antal timer om året ti</t>
  </si>
  <si>
    <t>Der er ikke lagt noget fast timetal fra min ledelse/ved ikke</t>
  </si>
  <si>
    <t>Nej, men uformel sparring mellem skolernes vejledere finder sted</t>
  </si>
  <si>
    <t>Meget stor indflydelse</t>
  </si>
  <si>
    <t>Stor indflydelse</t>
  </si>
  <si>
    <t>Nogen grad af indflydelse</t>
  </si>
  <si>
    <t>Mindre indflydelse</t>
  </si>
  <si>
    <t>Ingen indflydelse</t>
  </si>
  <si>
    <t>I meget høj grad</t>
  </si>
  <si>
    <t>I høj grad</t>
  </si>
  <si>
    <t>I nogen grad</t>
  </si>
  <si>
    <t>I mindre grad</t>
  </si>
  <si>
    <t>Slet ikke</t>
  </si>
  <si>
    <t>Dansk</t>
  </si>
  <si>
    <t>Matematik</t>
  </si>
  <si>
    <t>Naturfag</t>
  </si>
  <si>
    <t>Sprogfag</t>
  </si>
  <si>
    <t>Dansk som andetsprog (DSA)</t>
  </si>
  <si>
    <t>Ja, vi har en vejleder i {#Q1_l_res.Response.Label}</t>
  </si>
  <si>
    <t>Total</t>
  </si>
  <si>
    <t>Open answers</t>
  </si>
  <si>
    <t>Open answers - Full</t>
  </si>
  <si>
    <t>Sig_level</t>
  </si>
  <si>
    <t>Adjust_bonferroni</t>
  </si>
  <si>
    <t>Crosstab sigtest single-single - Column chart - Sort % desc - Add base to chart and categories</t>
  </si>
  <si>
    <t>Crosstab sigtest single-single - Bar chart - Sort % asc - Add base to chart and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</si>
</sst>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8"/>
      <color indexed="81"/>
      <name val="Tahom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sz val="12"/>
      <color indexed="60"/>
      <name val="Arial"/>
    </font>
    <font>
      <b/>
      <sz val="11"/>
      <color indexed="60"/>
      <name val="Arial"/>
    </font>
    <font>
      <sz val="11"/>
      <color indexed="60"/>
      <name val="Arial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1"/>
      </bottom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3" fillId="0" borderId="0" xfId="0" applyFont="1"/>
    <xf numFmtId="0" fontId="1" fillId="3" borderId="0" xfId="0" applyFont="1" applyFill="1"/>
    <xf numFmtId="0" fontId="0" fillId="4" borderId="0" xfId="0" applyFill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5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49" fontId="0" fillId="6" borderId="0" xfId="0" applyNumberFormat="1" applyFont="1" applyFill="1" applyAlignment="1"/>
    <xf numFmtId="0" fontId="6" fillId="7" borderId="0" xfId="0" applyFont="1" applyFill="1" applyAlignment="1"/>
    <xf numFmtId="0" fontId="6" fillId="5" borderId="0" xfId="0" applyFont="1" applyFill="1" applyAlignment="1">
      <alignment vertical="center" wrapText="1"/>
    </xf>
    <xf numFmtId="0" fontId="0" fillId="0" borderId="0" xfId="0" applyFont="1" applyAlignment="1">
      <alignment horizontal="left"/>
    </xf>
    <xf numFmtId="0" fontId="6" fillId="8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Alignment="1"/>
    <xf numFmtId="0" fontId="6" fillId="9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7" fillId="10" borderId="0" xfId="0" applyFont="1" applyFill="1"/>
    <xf numFmtId="0" fontId="0" fillId="10" borderId="0" xfId="0" applyFill="1"/>
    <xf numFmtId="0" fontId="0" fillId="10" borderId="0" xfId="0" quotePrefix="1" applyFill="1"/>
    <xf numFmtId="0" fontId="7" fillId="11" borderId="0" xfId="0" applyFont="1" applyFill="1"/>
    <xf numFmtId="0" fontId="0" fillId="11" borderId="0" xfId="0" applyFill="1"/>
    <xf numFmtId="0" fontId="7" fillId="12" borderId="0" xfId="0" applyFont="1" applyFill="1"/>
    <xf numFmtId="0" fontId="0" fillId="12" borderId="0" xfId="0" applyFill="1"/>
    <xf numFmtId="0" fontId="7" fillId="4" borderId="0" xfId="0" applyFont="1" applyFill="1"/>
    <xf numFmtId="0" fontId="12" fillId="0" borderId="4" xfId="1" applyFont="1" applyBorder="1" applyAlignment="1">
      <alignment horizontal="left" vertical="top"/>
    </xf>
    <xf numFmtId="0" fontId="12" fillId="0" borderId="5" xfId="1" applyFont="1" applyBorder="1" applyAlignment="1">
      <alignment horizontal="left" vertical="top"/>
    </xf>
    <xf numFmtId="0" fontId="12" fillId="0" borderId="6" xfId="1" applyFont="1" applyBorder="1" applyAlignment="1">
      <alignment horizontal="left" vertical="top"/>
    </xf>
    <xf numFmtId="0" fontId="9" fillId="0" borderId="0" xfId="1" applyAlignment="1"/>
    <xf numFmtId="0" fontId="11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7" fillId="13" borderId="0" xfId="0" applyFont="1" applyFill="1"/>
    <xf numFmtId="0" fontId="0" fillId="13" borderId="0" xfId="0" applyFill="1"/>
    <xf numFmtId="0" fontId="12" fillId="0" borderId="5" xfId="1" applyFont="1" applyBorder="1" applyAlignment="1">
      <alignment horizontal="left" vertical="top"/>
    </xf>
    <xf numFmtId="0" fontId="12" fillId="0" borderId="6" xfId="1" applyFont="1" applyBorder="1" applyAlignment="1">
      <alignment horizontal="left" vertical="top"/>
    </xf>
    <xf numFmtId="0" fontId="10" fillId="0" borderId="0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top"/>
    </xf>
  </cellXfs>
  <cellStyles count="2">
    <cellStyle name="Normal" xfId="0" builtinId="0"/>
    <cellStyle name="Normal_Sheet1" xfId="1" xr:uid="{2C957FD7-96DC-4C01-9ED8-3847F258BA49}"/>
  </cellStyles>
  <dxfs count="2">
    <dxf>
      <fill>
        <patternFill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derForm_4.0_R_v15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OrderForm_4.0_R_Freq-Crossta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e/OrderForm_Graphic_4.0_R_v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Information"/>
      <sheetName val="Analysis"/>
      <sheetName val="Metadata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Information"/>
      <sheetName val="Analysis"/>
      <sheetName val="Meta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zoomScale="85" zoomScaleNormal="85" workbookViewId="0">
      <selection activeCell="B8" sqref="B8"/>
    </sheetView>
  </sheetViews>
  <sheetFormatPr defaultColWidth="9.140625" defaultRowHeight="15" x14ac:dyDescent="0.25"/>
  <cols>
    <col min="1" max="1" width="34.28515625" style="2" customWidth="1"/>
    <col min="2" max="2" width="61.7109375" style="2" customWidth="1"/>
    <col min="3" max="3" width="11.28515625" style="2" customWidth="1"/>
    <col min="4" max="4" width="21" style="2" customWidth="1"/>
    <col min="5" max="5" width="17.28515625" style="2" customWidth="1"/>
    <col min="6" max="6" width="9.140625" style="2"/>
    <col min="7" max="7" width="10.7109375" style="2" customWidth="1"/>
    <col min="8" max="8" width="29.28515625" style="2" customWidth="1"/>
    <col min="9" max="16384" width="9.140625" style="2"/>
  </cols>
  <sheetData>
    <row r="1" spans="1:5" ht="17.25" customHeight="1" x14ac:dyDescent="0.25">
      <c r="A1" s="4" t="s">
        <v>0</v>
      </c>
    </row>
    <row r="2" spans="1:5" x14ac:dyDescent="0.25">
      <c r="A2" s="1" t="s">
        <v>1</v>
      </c>
      <c r="B2" t="str">
        <f>C2&amp;" - "&amp;B5</f>
        <v xml:space="preserve">2023698 - Rejse over Øresund </v>
      </c>
      <c r="C2" s="11">
        <v>2023698</v>
      </c>
      <c r="D2" s="12" t="s">
        <v>2</v>
      </c>
    </row>
    <row r="3" spans="1:5" x14ac:dyDescent="0.25">
      <c r="A3" s="1" t="s">
        <v>3</v>
      </c>
      <c r="B3" t="s">
        <v>51</v>
      </c>
      <c r="C3" s="3"/>
      <c r="D3" s="3"/>
    </row>
    <row r="4" spans="1:5" x14ac:dyDescent="0.25">
      <c r="A4" s="1" t="s">
        <v>4</v>
      </c>
      <c r="B4" s="6" t="s">
        <v>5</v>
      </c>
      <c r="C4" s="14"/>
      <c r="D4" s="14"/>
    </row>
    <row r="5" spans="1:5" x14ac:dyDescent="0.25">
      <c r="A5" s="1" t="s">
        <v>6</v>
      </c>
      <c r="B5" s="19" t="s">
        <v>52</v>
      </c>
      <c r="C5" s="20"/>
      <c r="D5" s="20"/>
    </row>
    <row r="6" spans="1:5" x14ac:dyDescent="0.25">
      <c r="A6" s="5" t="s">
        <v>7</v>
      </c>
      <c r="B6" s="5" t="s">
        <v>65</v>
      </c>
      <c r="C6"/>
      <c r="D6"/>
      <c r="E6"/>
    </row>
    <row r="7" spans="1:5" ht="16.5" customHeight="1" x14ac:dyDescent="0.25">
      <c r="A7" s="10" t="s">
        <v>8</v>
      </c>
      <c r="B7" s="10" t="s">
        <v>64</v>
      </c>
      <c r="C7" s="9"/>
      <c r="D7" s="9"/>
    </row>
    <row r="8" spans="1:5" ht="16.5" customHeight="1" x14ac:dyDescent="0.25">
      <c r="A8" s="10" t="s">
        <v>66</v>
      </c>
      <c r="B8" s="10" t="s">
        <v>67</v>
      </c>
      <c r="C8" s="9"/>
      <c r="D8" s="9"/>
    </row>
    <row r="9" spans="1:5" customFormat="1" ht="16.5" customHeight="1" x14ac:dyDescent="0.25"/>
    <row r="10" spans="1:5" customFormat="1" ht="16.5" customHeight="1" x14ac:dyDescent="0.25"/>
    <row r="11" spans="1:5" customFormat="1" ht="16.5" customHeight="1" x14ac:dyDescent="0.25"/>
    <row r="12" spans="1:5" customFormat="1" ht="16.5" customHeight="1" x14ac:dyDescent="0.25"/>
    <row r="13" spans="1:5" customFormat="1" ht="18.75" customHeight="1" x14ac:dyDescent="0.25"/>
    <row r="14" spans="1:5" customFormat="1" x14ac:dyDescent="0.25"/>
    <row r="15" spans="1:5" customFormat="1" x14ac:dyDescent="0.25"/>
    <row r="16" spans="1:5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ht="6" customHeight="1" x14ac:dyDescent="0.25"/>
    <row r="30" customFormat="1" ht="20.25" customHeight="1" x14ac:dyDescent="0.25"/>
    <row r="31" customFormat="1" ht="15" customHeigh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2:4" customFormat="1" x14ac:dyDescent="0.25"/>
    <row r="50" spans="2:4" x14ac:dyDescent="0.25">
      <c r="B50" s="8"/>
      <c r="C50" s="3"/>
      <c r="D50" s="3"/>
    </row>
    <row r="51" spans="2:4" x14ac:dyDescent="0.25">
      <c r="B51" s="8"/>
      <c r="C51" s="3"/>
      <c r="D51" s="3"/>
    </row>
    <row r="52" spans="2:4" x14ac:dyDescent="0.25">
      <c r="B52" s="8"/>
      <c r="C52" s="3"/>
      <c r="D52" s="3"/>
    </row>
    <row r="53" spans="2:4" x14ac:dyDescent="0.25">
      <c r="B53" s="8"/>
      <c r="C53" s="3"/>
      <c r="D53" s="3"/>
    </row>
    <row r="54" spans="2:4" x14ac:dyDescent="0.25">
      <c r="B54" s="8"/>
      <c r="C54" s="3"/>
      <c r="D54" s="3"/>
    </row>
    <row r="55" spans="2:4" x14ac:dyDescent="0.25">
      <c r="B55" s="8"/>
      <c r="C55" s="3"/>
      <c r="D55" s="3"/>
    </row>
    <row r="56" spans="2:4" x14ac:dyDescent="0.25">
      <c r="B56" s="8"/>
      <c r="C56" s="3"/>
      <c r="D56" s="3"/>
    </row>
    <row r="57" spans="2:4" x14ac:dyDescent="0.25">
      <c r="B57" s="8"/>
      <c r="C57" s="3"/>
      <c r="D57" s="3"/>
    </row>
    <row r="58" spans="2:4" x14ac:dyDescent="0.25">
      <c r="B58" s="8"/>
      <c r="C58" s="3"/>
      <c r="D58" s="3"/>
    </row>
    <row r="59" spans="2:4" x14ac:dyDescent="0.25">
      <c r="B59" s="8"/>
      <c r="C59" s="3"/>
      <c r="D59" s="3"/>
    </row>
    <row r="60" spans="2:4" x14ac:dyDescent="0.25">
      <c r="B60" s="8"/>
      <c r="C60" s="3"/>
      <c r="D60" s="3"/>
    </row>
    <row r="61" spans="2:4" x14ac:dyDescent="0.25">
      <c r="B61" s="8"/>
      <c r="C61" s="3"/>
      <c r="D61" s="3"/>
    </row>
    <row r="62" spans="2:4" x14ac:dyDescent="0.25">
      <c r="B62" s="8"/>
      <c r="C62" s="3"/>
      <c r="D62" s="3"/>
    </row>
    <row r="63" spans="2:4" x14ac:dyDescent="0.25">
      <c r="B63" s="8"/>
    </row>
    <row r="64" spans="2:4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</sheetData>
  <dataConsolidate/>
  <conditionalFormatting sqref="B6">
    <cfRule type="cellIs" dxfId="1" priority="2" operator="equal">
      <formula>"Yes"</formula>
    </cfRule>
  </conditionalFormatting>
  <conditionalFormatting sqref="A6">
    <cfRule type="expression" dxfId="0" priority="1">
      <formula>B6="Yes"</formula>
    </cfRule>
  </conditionalFormatting>
  <dataValidations count="1">
    <dataValidation type="list" allowBlank="1" showInputMessage="1" showErrorMessage="1" sqref="B4" xr:uid="{00000000-0002-0000-0000-000001000000}">
      <formula1>"&lt;Please pick a project type&gt;,CATI, WEB, CATI+WEB"</formula1>
    </dataValidation>
  </dataValidation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3ABA46-2F91-41A9-9961-82AAB6CE53FC}">
          <x14:formula1>
            <xm:f>Metadata!$D$1:$D$2</xm:f>
          </x14:formula1>
          <xm:sqref>B8 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EB98-60D4-47CD-B8A5-7F188BF5D7F2}">
  <sheetPr codeName="Sheet2"/>
  <dimension ref="A1:U121"/>
  <sheetViews>
    <sheetView tabSelected="1" zoomScale="70" zoomScaleNormal="70" workbookViewId="0">
      <pane xSplit="1" ySplit="1" topLeftCell="C47" activePane="bottomRight" state="frozen"/>
      <selection pane="topRight"/>
      <selection pane="bottomLeft"/>
      <selection pane="bottomRight" activeCell="U75" sqref="U75"/>
    </sheetView>
  </sheetViews>
  <sheetFormatPr defaultRowHeight="15" x14ac:dyDescent="0.25"/>
  <cols>
    <col min="1" max="1" width="20.140625" customWidth="1"/>
    <col min="2" max="2" width="67.28515625" customWidth="1"/>
    <col min="3" max="3" width="20.85546875" customWidth="1"/>
    <col min="4" max="4" width="20.140625" customWidth="1"/>
    <col min="5" max="5" width="15.42578125" customWidth="1"/>
    <col min="6" max="6" width="12.7109375" customWidth="1"/>
    <col min="7" max="7" width="28.42578125" customWidth="1"/>
    <col min="8" max="8" width="15.42578125" customWidth="1"/>
    <col min="9" max="11" width="10.5703125" customWidth="1"/>
    <col min="12" max="13" width="12" customWidth="1"/>
    <col min="14" max="14" width="18.5703125" customWidth="1"/>
    <col min="15" max="15" width="13.7109375" customWidth="1"/>
    <col min="16" max="16" width="13.140625" customWidth="1"/>
    <col min="17" max="19" width="21.28515625" bestFit="1" customWidth="1"/>
    <col min="20" max="20" width="9.5703125" customWidth="1"/>
    <col min="21" max="21" width="12.28515625" customWidth="1"/>
  </cols>
  <sheetData>
    <row r="1" spans="1:21" ht="71.45" customHeight="1" x14ac:dyDescent="0.25">
      <c r="A1" s="7" t="s">
        <v>9</v>
      </c>
      <c r="B1" s="7" t="s">
        <v>10</v>
      </c>
      <c r="C1" s="7" t="s">
        <v>11</v>
      </c>
      <c r="D1" s="7" t="s">
        <v>12</v>
      </c>
      <c r="E1" s="18" t="s">
        <v>69</v>
      </c>
      <c r="F1" s="18" t="s">
        <v>78</v>
      </c>
      <c r="G1" s="18" t="s">
        <v>79</v>
      </c>
      <c r="H1" s="18" t="s">
        <v>80</v>
      </c>
      <c r="I1" s="18" t="s">
        <v>74</v>
      </c>
      <c r="J1" s="18" t="s">
        <v>455</v>
      </c>
      <c r="K1" s="18" t="s">
        <v>456</v>
      </c>
      <c r="L1" s="18" t="s">
        <v>85</v>
      </c>
      <c r="M1" s="18" t="s">
        <v>86</v>
      </c>
      <c r="N1" s="7" t="s">
        <v>13</v>
      </c>
      <c r="O1" s="7" t="s">
        <v>14</v>
      </c>
      <c r="P1" s="7" t="s">
        <v>15</v>
      </c>
      <c r="Q1" s="13" t="s">
        <v>16</v>
      </c>
      <c r="R1" s="13" t="s">
        <v>17</v>
      </c>
      <c r="S1" s="13" t="s">
        <v>18</v>
      </c>
      <c r="T1" s="15" t="s">
        <v>50</v>
      </c>
      <c r="U1" s="13" t="s">
        <v>88</v>
      </c>
    </row>
    <row r="2" spans="1:21" s="16" customFormat="1" x14ac:dyDescent="0.25">
      <c r="A2" s="28" t="s">
        <v>201</v>
      </c>
      <c r="B2" s="28" t="s">
        <v>19</v>
      </c>
      <c r="C2" s="16" t="s">
        <v>53</v>
      </c>
      <c r="M2" s="16" t="s">
        <v>202</v>
      </c>
      <c r="O2" s="28" t="s">
        <v>22</v>
      </c>
      <c r="P2" s="28"/>
      <c r="R2" s="16" t="str">
        <f>A2&amp;" - "&amp;B2&amp;" - "&amp;O2</f>
        <v>Frequency - Freq - COL01P</v>
      </c>
      <c r="S2" s="16" t="str">
        <f>IF(D2="",C2,D2)</f>
        <v>Q1</v>
      </c>
      <c r="T2" s="16" t="str">
        <f>IF(OR(B2="Open answer",B2="Open answer - Full",B2="Mean chart"),VLOOKUP($C2,Metadata!$I:$J,2,0),IF(ISERROR(SEARCH("Freq",B2)),VLOOKUP($D2,Metadata!$I:$J,2,0),VLOOKUP($C2,Metadata!$I:$J,2,0)))</f>
        <v>Har du set eller hørt reklamer for kollektiv transport i løbet af de seneste uger?</v>
      </c>
      <c r="U2" s="16" t="s">
        <v>203</v>
      </c>
    </row>
    <row r="3" spans="1:21" s="16" customFormat="1" x14ac:dyDescent="0.25">
      <c r="A3" s="28" t="s">
        <v>201</v>
      </c>
      <c r="B3" s="28" t="s">
        <v>19</v>
      </c>
      <c r="C3" s="16" t="s">
        <v>53</v>
      </c>
      <c r="M3" s="16" t="s">
        <v>84</v>
      </c>
      <c r="O3" s="28" t="s">
        <v>21</v>
      </c>
      <c r="P3" s="28"/>
      <c r="R3" s="16" t="str">
        <f t="shared" ref="R3:R23" si="0">A3&amp;" - "&amp;B3&amp;" - "&amp;O3</f>
        <v>Frequency - Freq - BAR02P</v>
      </c>
      <c r="S3" s="16" t="str">
        <f t="shared" ref="S3:S23" si="1">IF(D3="",C3,D3)</f>
        <v>Q1</v>
      </c>
      <c r="T3" s="16" t="str">
        <f>IF(OR(B3="Open answer",B3="Open answer - Full",B3="Mean chart"),VLOOKUP($C3,Metadata!$I:$J,2,0),IF(ISERROR(SEARCH("Freq",B3)),VLOOKUP($D3,Metadata!$I:$J,2,0),VLOOKUP($C3,Metadata!$I:$J,2,0)))</f>
        <v>Har du set eller hørt reklamer for kollektiv transport i løbet af de seneste uger?</v>
      </c>
      <c r="U3" s="16" t="s">
        <v>204</v>
      </c>
    </row>
    <row r="4" spans="1:21" s="16" customFormat="1" x14ac:dyDescent="0.25">
      <c r="A4" s="28" t="s">
        <v>201</v>
      </c>
      <c r="B4" s="28" t="s">
        <v>19</v>
      </c>
      <c r="C4" s="16" t="s">
        <v>81</v>
      </c>
      <c r="G4" s="16" t="s">
        <v>205</v>
      </c>
      <c r="H4" s="16" t="s">
        <v>89</v>
      </c>
      <c r="M4" s="16" t="s">
        <v>202</v>
      </c>
      <c r="O4" s="28" t="s">
        <v>22</v>
      </c>
      <c r="P4" s="28" t="s">
        <v>194</v>
      </c>
      <c r="R4" s="16" t="str">
        <f t="shared" si="0"/>
        <v>Frequency - Freq - COL01P</v>
      </c>
      <c r="S4" s="16" t="str">
        <f t="shared" si="1"/>
        <v>Q1,Q1_dup</v>
      </c>
      <c r="T4" s="16" t="str">
        <f>IF(OR(B4="Open answer",B4="Open answer - Full",B4="Mean chart"),VLOOKUP($C4,Metadata!$I:$J,2,0),IF(ISERROR(SEARCH("Freq",B4)),VLOOKUP($D4,Metadata!$I:$J,2,0),VLOOKUP($C4,Metadata!$I:$J,2,0)))</f>
        <v>Har du set eller hørt reklamer for kollektiv transport i løbet af de seneste uger?</v>
      </c>
      <c r="U4" s="16" t="s">
        <v>206</v>
      </c>
    </row>
    <row r="5" spans="1:21" s="16" customFormat="1" x14ac:dyDescent="0.25">
      <c r="A5" s="28" t="s">
        <v>201</v>
      </c>
      <c r="B5" s="28" t="s">
        <v>19</v>
      </c>
      <c r="C5" s="16" t="s">
        <v>81</v>
      </c>
      <c r="G5" s="16" t="s">
        <v>205</v>
      </c>
      <c r="H5" s="16" t="s">
        <v>89</v>
      </c>
      <c r="M5" s="16" t="s">
        <v>84</v>
      </c>
      <c r="O5" s="28" t="s">
        <v>21</v>
      </c>
      <c r="P5" s="28" t="s">
        <v>194</v>
      </c>
      <c r="R5" s="16" t="str">
        <f t="shared" si="0"/>
        <v>Frequency - Freq - BAR02P</v>
      </c>
      <c r="S5" s="16" t="str">
        <f t="shared" si="1"/>
        <v>Q1,Q1_dup</v>
      </c>
      <c r="T5" s="16" t="str">
        <f>IF(OR(B5="Open answer",B5="Open answer - Full",B5="Mean chart"),VLOOKUP($C5,Metadata!$I:$J,2,0),IF(ISERROR(SEARCH("Freq",B5)),VLOOKUP($D5,Metadata!$I:$J,2,0),VLOOKUP($C5,Metadata!$I:$J,2,0)))</f>
        <v>Har du set eller hørt reklamer for kollektiv transport i løbet af de seneste uger?</v>
      </c>
      <c r="U5" s="16" t="s">
        <v>207</v>
      </c>
    </row>
    <row r="6" spans="1:21" s="16" customFormat="1" x14ac:dyDescent="0.25">
      <c r="A6" s="28" t="s">
        <v>201</v>
      </c>
      <c r="B6" s="28" t="s">
        <v>19</v>
      </c>
      <c r="C6" s="16" t="s">
        <v>81</v>
      </c>
      <c r="G6" s="16" t="s">
        <v>205</v>
      </c>
      <c r="H6" s="16" t="s">
        <v>90</v>
      </c>
      <c r="M6" s="16" t="s">
        <v>202</v>
      </c>
      <c r="O6" s="28" t="s">
        <v>22</v>
      </c>
      <c r="P6" s="28" t="s">
        <v>194</v>
      </c>
      <c r="R6" s="16" t="str">
        <f t="shared" si="0"/>
        <v>Frequency - Freq - COL01P</v>
      </c>
      <c r="S6" s="16" t="str">
        <f t="shared" si="1"/>
        <v>Q1,Q1_dup</v>
      </c>
      <c r="T6" s="16" t="str">
        <f>IF(OR(B6="Open answer",B6="Open answer - Full",B6="Mean chart"),VLOOKUP($C6,Metadata!$I:$J,2,0),IF(ISERROR(SEARCH("Freq",B6)),VLOOKUP($D6,Metadata!$I:$J,2,0),VLOOKUP($C6,Metadata!$I:$J,2,0)))</f>
        <v>Har du set eller hørt reklamer for kollektiv transport i løbet af de seneste uger?</v>
      </c>
      <c r="U6" s="16" t="s">
        <v>208</v>
      </c>
    </row>
    <row r="7" spans="1:21" s="16" customFormat="1" x14ac:dyDescent="0.25">
      <c r="A7" s="28" t="s">
        <v>201</v>
      </c>
      <c r="B7" s="28" t="s">
        <v>19</v>
      </c>
      <c r="C7" s="16" t="s">
        <v>81</v>
      </c>
      <c r="G7" s="16" t="s">
        <v>205</v>
      </c>
      <c r="H7" s="16" t="s">
        <v>90</v>
      </c>
      <c r="M7" s="16" t="s">
        <v>84</v>
      </c>
      <c r="O7" s="28" t="s">
        <v>21</v>
      </c>
      <c r="P7" s="28" t="s">
        <v>194</v>
      </c>
      <c r="R7" s="16" t="str">
        <f t="shared" si="0"/>
        <v>Frequency - Freq - BAR02P</v>
      </c>
      <c r="S7" s="16" t="str">
        <f t="shared" si="1"/>
        <v>Q1,Q1_dup</v>
      </c>
      <c r="T7" s="16" t="str">
        <f>IF(OR(B7="Open answer",B7="Open answer - Full",B7="Mean chart"),VLOOKUP($C7,Metadata!$I:$J,2,0),IF(ISERROR(SEARCH("Freq",B7)),VLOOKUP($D7,Metadata!$I:$J,2,0),VLOOKUP($C7,Metadata!$I:$J,2,0)))</f>
        <v>Har du set eller hørt reklamer for kollektiv transport i løbet af de seneste uger?</v>
      </c>
      <c r="U7" s="16" t="s">
        <v>209</v>
      </c>
    </row>
    <row r="8" spans="1:21" s="16" customFormat="1" x14ac:dyDescent="0.25">
      <c r="A8" s="28" t="s">
        <v>201</v>
      </c>
      <c r="B8" s="28" t="s">
        <v>19</v>
      </c>
      <c r="C8" s="16" t="s">
        <v>55</v>
      </c>
      <c r="O8" s="28" t="s">
        <v>23</v>
      </c>
      <c r="P8" s="28" t="s">
        <v>194</v>
      </c>
      <c r="Q8" s="16" t="s">
        <v>91</v>
      </c>
      <c r="R8" s="16" t="str">
        <f t="shared" si="0"/>
        <v>Frequency - Freq - BAR04P</v>
      </c>
      <c r="S8" s="16" t="str">
        <f t="shared" si="1"/>
        <v>Q21_1_resp,Q21_2_resp,Q21_3_resp,Q21_4_resp,Q21_5_resp,Q21_6_resp,Q21_7_resp</v>
      </c>
      <c r="T8" s="16" t="str">
        <f>IF(OR(B8="Open answer",B8="Open answer - Full",B8="Mean chart"),VLOOKUP($C8,Metadata!$I:$J,2,0),IF(ISERROR(SEARCH("Freq",B8)),VLOOKUP($D8,Metadata!$I:$J,2,0),VLOOKUP($C8,Metadata!$I:$J,2,0)))</f>
        <v>Her kommer en række udsagn, som andre har brugt til at beskrive sig selv. For hvert udsagn bedes du svare på, hvor enig eller uenig du er i de enkelte udsagn.
Hvor enig eller uenig er du i følgende udsagn?</v>
      </c>
      <c r="U8" s="16" t="s">
        <v>210</v>
      </c>
    </row>
    <row r="9" spans="1:21" s="16" customFormat="1" x14ac:dyDescent="0.25">
      <c r="A9" s="28" t="s">
        <v>201</v>
      </c>
      <c r="B9" s="28" t="s">
        <v>19</v>
      </c>
      <c r="C9" s="16" t="s">
        <v>55</v>
      </c>
      <c r="G9" s="16" t="s">
        <v>92</v>
      </c>
      <c r="H9" s="16" t="s">
        <v>89</v>
      </c>
      <c r="M9" s="16" t="s">
        <v>211</v>
      </c>
      <c r="O9" s="28" t="s">
        <v>23</v>
      </c>
      <c r="P9" s="28" t="s">
        <v>194</v>
      </c>
      <c r="Q9" s="16" t="s">
        <v>91</v>
      </c>
      <c r="R9" s="16" t="str">
        <f t="shared" si="0"/>
        <v>Frequency - Freq - BAR04P</v>
      </c>
      <c r="S9" s="16" t="str">
        <f t="shared" si="1"/>
        <v>Q21_1_resp,Q21_2_resp,Q21_3_resp,Q21_4_resp,Q21_5_resp,Q21_6_resp,Q21_7_resp</v>
      </c>
      <c r="T9" s="16" t="str">
        <f>IF(OR(B9="Open answer",B9="Open answer - Full",B9="Mean chart"),VLOOKUP($C9,Metadata!$I:$J,2,0),IF(ISERROR(SEARCH("Freq",B9)),VLOOKUP($D9,Metadata!$I:$J,2,0),VLOOKUP($C9,Metadata!$I:$J,2,0)))</f>
        <v>Her kommer en række udsagn, som andre har brugt til at beskrive sig selv. For hvert udsagn bedes du svare på, hvor enig eller uenig du er i de enkelte udsagn.
Hvor enig eller uenig er du i følgende udsagn?</v>
      </c>
      <c r="U9" s="16" t="s">
        <v>212</v>
      </c>
    </row>
    <row r="10" spans="1:21" s="16" customFormat="1" x14ac:dyDescent="0.25">
      <c r="A10" s="28" t="s">
        <v>201</v>
      </c>
      <c r="B10" s="28" t="s">
        <v>19</v>
      </c>
      <c r="C10" s="16" t="s">
        <v>55</v>
      </c>
      <c r="G10" s="16" t="s">
        <v>213</v>
      </c>
      <c r="H10" s="16" t="s">
        <v>90</v>
      </c>
      <c r="M10" s="16" t="s">
        <v>211</v>
      </c>
      <c r="O10" s="28" t="s">
        <v>24</v>
      </c>
      <c r="P10" s="28" t="s">
        <v>194</v>
      </c>
      <c r="Q10" s="16" t="s">
        <v>91</v>
      </c>
      <c r="R10" s="16" t="str">
        <f t="shared" si="0"/>
        <v>Frequency - Freq - COL04P</v>
      </c>
      <c r="S10" s="16" t="str">
        <f t="shared" si="1"/>
        <v>Q21_1_resp,Q21_2_resp,Q21_3_resp,Q21_4_resp,Q21_5_resp,Q21_6_resp,Q21_7_resp</v>
      </c>
      <c r="T10" s="16" t="str">
        <f>IF(OR(B10="Open answer",B10="Open answer - Full",B10="Mean chart"),VLOOKUP($C10,Metadata!$I:$J,2,0),IF(ISERROR(SEARCH("Freq",B10)),VLOOKUP($D10,Metadata!$I:$J,2,0),VLOOKUP($C10,Metadata!$I:$J,2,0)))</f>
        <v>Her kommer en række udsagn, som andre har brugt til at beskrive sig selv. For hvert udsagn bedes du svare på, hvor enig eller uenig du er i de enkelte udsagn.
Hvor enig eller uenig er du i følgende udsagn?</v>
      </c>
      <c r="U10" s="16" t="s">
        <v>214</v>
      </c>
    </row>
    <row r="11" spans="1:21" s="16" customFormat="1" x14ac:dyDescent="0.25">
      <c r="A11" s="28" t="s">
        <v>201</v>
      </c>
      <c r="B11" s="28" t="s">
        <v>25</v>
      </c>
      <c r="C11" s="16" t="s">
        <v>56</v>
      </c>
      <c r="G11" s="16" t="s">
        <v>93</v>
      </c>
      <c r="H11" s="16" t="s">
        <v>89</v>
      </c>
      <c r="M11" s="16" t="s">
        <v>84</v>
      </c>
      <c r="O11" s="28" t="s">
        <v>22</v>
      </c>
      <c r="P11" s="28"/>
      <c r="R11" s="16" t="str">
        <f t="shared" si="0"/>
        <v>Frequency - Multiple Freq (By Case) - COL01P</v>
      </c>
      <c r="S11" s="16" t="str">
        <f t="shared" si="1"/>
        <v>Q3_1+Q3_2+Q3_3+Q3_4+Q3_5+Q3_6+Q3_7+Q3_8</v>
      </c>
      <c r="T11" s="16" t="str">
        <f>IF(OR(B11="Open answer",B11="Open answer - Full",B11="Mean chart"),VLOOKUP($C11,Metadata!$I:$J,2,0),IF(ISERROR(SEARCH("Freq",B11)),VLOOKUP($D11,Metadata!$I:$J,2,0),VLOOKUP($C11,Metadata!$I:$J,2,0)))</f>
        <v>Hvilke af disse ord synes du passer på din relation til DSB?</v>
      </c>
      <c r="U11" s="16" t="s">
        <v>215</v>
      </c>
    </row>
    <row r="12" spans="1:21" s="16" customFormat="1" x14ac:dyDescent="0.25">
      <c r="A12" s="28" t="s">
        <v>201</v>
      </c>
      <c r="B12" s="28" t="s">
        <v>25</v>
      </c>
      <c r="C12" s="16" t="s">
        <v>56</v>
      </c>
      <c r="F12" s="16" t="s">
        <v>67</v>
      </c>
      <c r="M12" s="16" t="s">
        <v>202</v>
      </c>
      <c r="O12" s="28" t="s">
        <v>22</v>
      </c>
      <c r="P12" s="28"/>
      <c r="R12" s="16" t="str">
        <f t="shared" si="0"/>
        <v>Frequency - Multiple Freq (By Case) - COL01P</v>
      </c>
      <c r="S12" s="16" t="str">
        <f t="shared" si="1"/>
        <v>Q3_1+Q3_2+Q3_3+Q3_4+Q3_5+Q3_6+Q3_7+Q3_8</v>
      </c>
      <c r="T12" s="16" t="str">
        <f>IF(OR(B12="Open answer",B12="Open answer - Full",B12="Mean chart"),VLOOKUP($C12,Metadata!$I:$J,2,0),IF(ISERROR(SEARCH("Freq",B12)),VLOOKUP($D12,Metadata!$I:$J,2,0),VLOOKUP($C12,Metadata!$I:$J,2,0)))</f>
        <v>Hvilke af disse ord synes du passer på din relation til DSB?</v>
      </c>
      <c r="U12" s="16" t="s">
        <v>216</v>
      </c>
    </row>
    <row r="13" spans="1:21" s="16" customFormat="1" x14ac:dyDescent="0.25">
      <c r="A13" s="28" t="s">
        <v>201</v>
      </c>
      <c r="B13" s="28" t="s">
        <v>25</v>
      </c>
      <c r="C13" s="16" t="s">
        <v>56</v>
      </c>
      <c r="M13" s="16" t="s">
        <v>211</v>
      </c>
      <c r="O13" s="28" t="s">
        <v>21</v>
      </c>
      <c r="P13" s="28"/>
      <c r="R13" s="16" t="str">
        <f t="shared" si="0"/>
        <v>Frequency - Multiple Freq (By Case) - BAR02P</v>
      </c>
      <c r="S13" s="16" t="str">
        <f t="shared" si="1"/>
        <v>Q3_1+Q3_2+Q3_3+Q3_4+Q3_5+Q3_6+Q3_7+Q3_8</v>
      </c>
      <c r="T13" s="16" t="str">
        <f>IF(OR(B13="Open answer",B13="Open answer - Full",B13="Mean chart"),VLOOKUP($C13,Metadata!$I:$J,2,0),IF(ISERROR(SEARCH("Freq",B13)),VLOOKUP($D13,Metadata!$I:$J,2,0),VLOOKUP($C13,Metadata!$I:$J,2,0)))</f>
        <v>Hvilke af disse ord synes du passer på din relation til DSB?</v>
      </c>
      <c r="U13" s="16" t="s">
        <v>217</v>
      </c>
    </row>
    <row r="14" spans="1:21" s="16" customFormat="1" x14ac:dyDescent="0.25">
      <c r="A14" s="28" t="s">
        <v>201</v>
      </c>
      <c r="B14" s="28" t="s">
        <v>72</v>
      </c>
      <c r="C14" s="16" t="s">
        <v>55</v>
      </c>
      <c r="O14" s="28" t="s">
        <v>23</v>
      </c>
      <c r="P14" s="28" t="s">
        <v>194</v>
      </c>
      <c r="Q14" s="16" t="s">
        <v>91</v>
      </c>
      <c r="R14" s="16" t="str">
        <f t="shared" si="0"/>
        <v>Frequency - Freq Grid with Mean - BAR04P</v>
      </c>
      <c r="S14" s="16" t="str">
        <f t="shared" si="1"/>
        <v>Q21_1_resp,Q21_2_resp,Q21_3_resp,Q21_4_resp,Q21_5_resp,Q21_6_resp,Q21_7_resp</v>
      </c>
      <c r="T14" s="16" t="str">
        <f>IF(OR(B14="Open answer",B14="Open answer - Full",B14="Mean chart"),VLOOKUP($C14,Metadata!$I:$J,2,0),IF(ISERROR(SEARCH("Freq",B14)),VLOOKUP($D14,Metadata!$I:$J,2,0),VLOOKUP($C14,Metadata!$I:$J,2,0)))</f>
        <v>Her kommer en række udsagn, som andre har brugt til at beskrive sig selv. For hvert udsagn bedes du svare på, hvor enig eller uenig du er i de enkelte udsagn.
Hvor enig eller uenig er du i følgende udsagn?</v>
      </c>
      <c r="U14" s="16" t="s">
        <v>218</v>
      </c>
    </row>
    <row r="15" spans="1:21" s="16" customFormat="1" x14ac:dyDescent="0.25">
      <c r="A15" s="28" t="s">
        <v>201</v>
      </c>
      <c r="B15" s="28" t="s">
        <v>72</v>
      </c>
      <c r="C15" s="16" t="s">
        <v>55</v>
      </c>
      <c r="G15" s="16" t="s">
        <v>219</v>
      </c>
      <c r="H15" s="16" t="s">
        <v>89</v>
      </c>
      <c r="O15" s="28" t="s">
        <v>23</v>
      </c>
      <c r="P15" s="28" t="s">
        <v>194</v>
      </c>
      <c r="Q15" s="16" t="s">
        <v>91</v>
      </c>
      <c r="R15" s="16" t="str">
        <f>A15&amp;" - "&amp;B15&amp;" - "&amp;O15</f>
        <v>Frequency - Freq Grid with Mean - BAR04P</v>
      </c>
      <c r="S15" s="16" t="str">
        <f>IF(D15="",C15,D15)</f>
        <v>Q21_1_resp,Q21_2_resp,Q21_3_resp,Q21_4_resp,Q21_5_resp,Q21_6_resp,Q21_7_resp</v>
      </c>
      <c r="T15" s="16" t="str">
        <f>IF(OR(B15="Open answer",B15="Open answer - Full",B15="Mean chart"),VLOOKUP($C15,Metadata!$I:$J,2,0),IF(ISERROR(SEARCH("Freq",B15)),VLOOKUP($D15,Metadata!$I:$J,2,0),VLOOKUP($C15,Metadata!$I:$J,2,0)))</f>
        <v>Her kommer en række udsagn, som andre har brugt til at beskrive sig selv. For hvert udsagn bedes du svare på, hvor enig eller uenig du er i de enkelte udsagn.
Hvor enig eller uenig er du i følgende udsagn?</v>
      </c>
      <c r="U15" s="16" t="s">
        <v>220</v>
      </c>
    </row>
    <row r="16" spans="1:21" s="16" customFormat="1" x14ac:dyDescent="0.25">
      <c r="A16" s="28" t="s">
        <v>201</v>
      </c>
      <c r="B16" s="28" t="s">
        <v>72</v>
      </c>
      <c r="C16" s="16" t="s">
        <v>75</v>
      </c>
      <c r="M16" s="16" t="s">
        <v>211</v>
      </c>
      <c r="O16" s="28" t="s">
        <v>23</v>
      </c>
      <c r="P16" s="28" t="s">
        <v>194</v>
      </c>
      <c r="Q16" s="16" t="s">
        <v>91</v>
      </c>
      <c r="R16" s="16" t="str">
        <f t="shared" si="0"/>
        <v>Frequency - Freq Grid with Mean - BAR04P</v>
      </c>
      <c r="S16" s="16" t="str">
        <f t="shared" si="1"/>
        <v>Q21_1_resp,Q21_2_resp,Q21_3_resp,Q21_4_resp</v>
      </c>
      <c r="T16" s="16" t="str">
        <f>IF(OR(B16="Open answer",B16="Open answer - Full",B16="Mean chart"),VLOOKUP($C16,Metadata!$I:$J,2,0),IF(ISERROR(SEARCH("Freq",B16)),VLOOKUP($D16,Metadata!$I:$J,2,0),VLOOKUP($C16,Metadata!$I:$J,2,0)))</f>
        <v>Her kommer en række udsagn, som andre har brugt til at beskrive sig selv. For hvert udsagn bedes du svare på, hvor enig eller uenig du er i de enkelte udsagn.
Hvor enig eller uenig er du i følgende udsagn?</v>
      </c>
      <c r="U16" s="16" t="s">
        <v>221</v>
      </c>
    </row>
    <row r="17" spans="1:21" s="16" customFormat="1" x14ac:dyDescent="0.25">
      <c r="A17" s="28" t="s">
        <v>201</v>
      </c>
      <c r="B17" s="28" t="s">
        <v>72</v>
      </c>
      <c r="C17" s="16" t="s">
        <v>58</v>
      </c>
      <c r="O17" s="28" t="s">
        <v>23</v>
      </c>
      <c r="P17" s="28" t="s">
        <v>194</v>
      </c>
      <c r="Q17" s="16" t="s">
        <v>91</v>
      </c>
      <c r="R17" s="16" t="str">
        <f t="shared" si="0"/>
        <v>Frequency - Freq Grid with Mean - BAR04P</v>
      </c>
      <c r="S17" s="16" t="str">
        <f t="shared" si="1"/>
        <v>Q21_1_resp</v>
      </c>
      <c r="T17" s="16" t="str">
        <f>IF(OR(B17="Open answer",B17="Open answer - Full",B17="Mean chart"),VLOOKUP($C17,Metadata!$I:$J,2,0),IF(ISERROR(SEARCH("Freq",B17)),VLOOKUP($D17,Metadata!$I:$J,2,0),VLOOKUP($C17,Metadata!$I:$J,2,0)))</f>
        <v>Her kommer en række udsagn, som andre har brugt til at beskrive sig selv. For hvert udsagn bedes du svare på, hvor enig eller uenig du er i de enkelte udsagn.
Hvor enig eller uenig er du i følgende udsagn?</v>
      </c>
      <c r="U17" s="16" t="s">
        <v>218</v>
      </c>
    </row>
    <row r="18" spans="1:21" s="16" customFormat="1" x14ac:dyDescent="0.25">
      <c r="A18" s="28" t="s">
        <v>201</v>
      </c>
      <c r="B18" s="28" t="s">
        <v>83</v>
      </c>
      <c r="C18" s="16" t="s">
        <v>82</v>
      </c>
      <c r="O18" s="28" t="s">
        <v>41</v>
      </c>
      <c r="P18" s="28"/>
      <c r="R18" s="16" t="str">
        <f t="shared" si="0"/>
        <v>Frequency - Mean chart - COL01N</v>
      </c>
      <c r="S18" s="16" t="str">
        <f t="shared" si="1"/>
        <v>Q21_1_resp_mean,Q21_2_resp_mean,Q21_3_resp_mean,Q21_4_resp_mean,Q21_5_resp_mean,Q21_6_resp_mean,Q21_7_resp_mean</v>
      </c>
      <c r="T18" s="16" t="str">
        <f>IF(OR(B18="Open answer",B18="Open answer - Full",B18="Mean chart"),VLOOKUP($C18,Metadata!$I:$J,2,0),IF(ISERROR(SEARCH("Freq",B18)),VLOOKUP($D18,Metadata!$I:$J,2,0),VLOOKUP($C18,Metadata!$I:$J,2,0)))</f>
        <v>Her kommer en række udsagn, som andre har brugt til at beskrive sig selv. For hvert udsagn bedes du svare på, hvor enig eller uenig du er i de enkelte udsagn.
Hvor enig eller uenig er du i følgende udsagn?</v>
      </c>
      <c r="U18" s="16" t="s">
        <v>222</v>
      </c>
    </row>
    <row r="19" spans="1:21" s="16" customFormat="1" x14ac:dyDescent="0.25">
      <c r="A19" s="28" t="s">
        <v>201</v>
      </c>
      <c r="B19" s="28" t="s">
        <v>83</v>
      </c>
      <c r="C19" s="16" t="s">
        <v>82</v>
      </c>
      <c r="H19" s="16" t="s">
        <v>89</v>
      </c>
      <c r="M19" s="16" t="s">
        <v>84</v>
      </c>
      <c r="O19" s="28" t="s">
        <v>41</v>
      </c>
      <c r="P19" s="28"/>
      <c r="R19" s="16" t="str">
        <f t="shared" si="0"/>
        <v>Frequency - Mean chart - COL01N</v>
      </c>
      <c r="S19" s="16" t="str">
        <f t="shared" si="1"/>
        <v>Q21_1_resp_mean,Q21_2_resp_mean,Q21_3_resp_mean,Q21_4_resp_mean,Q21_5_resp_mean,Q21_6_resp_mean,Q21_7_resp_mean</v>
      </c>
      <c r="T19" s="16" t="str">
        <f>IF(OR(B19="Open answer",B19="Open answer - Full",B19="Mean chart"),VLOOKUP($C19,Metadata!$I:$J,2,0),IF(ISERROR(SEARCH("Freq",B19)),VLOOKUP($D19,Metadata!$I:$J,2,0),VLOOKUP($C19,Metadata!$I:$J,2,0)))</f>
        <v>Her kommer en række udsagn, som andre har brugt til at beskrive sig selv. For hvert udsagn bedes du svare på, hvor enig eller uenig du er i de enkelte udsagn.
Hvor enig eller uenig er du i følgende udsagn?</v>
      </c>
      <c r="U19" s="16" t="s">
        <v>223</v>
      </c>
    </row>
    <row r="20" spans="1:21" s="16" customFormat="1" x14ac:dyDescent="0.25">
      <c r="A20" s="28" t="s">
        <v>201</v>
      </c>
      <c r="B20" s="28" t="s">
        <v>83</v>
      </c>
      <c r="C20" s="16" t="s">
        <v>82</v>
      </c>
      <c r="H20" s="16" t="s">
        <v>90</v>
      </c>
      <c r="O20" s="28" t="s">
        <v>41</v>
      </c>
      <c r="P20" s="28"/>
      <c r="R20" s="16" t="str">
        <f t="shared" si="0"/>
        <v>Frequency - Mean chart - COL01N</v>
      </c>
      <c r="S20" s="16" t="str">
        <f t="shared" si="1"/>
        <v>Q21_1_resp_mean,Q21_2_resp_mean,Q21_3_resp_mean,Q21_4_resp_mean,Q21_5_resp_mean,Q21_6_resp_mean,Q21_7_resp_mean</v>
      </c>
      <c r="T20" s="16" t="str">
        <f>IF(OR(B20="Open answer",B20="Open answer - Full",B20="Mean chart"),VLOOKUP($C20,Metadata!$I:$J,2,0),IF(ISERROR(SEARCH("Freq",B20)),VLOOKUP($D20,Metadata!$I:$J,2,0),VLOOKUP($C20,Metadata!$I:$J,2,0)))</f>
        <v>Her kommer en række udsagn, som andre har brugt til at beskrive sig selv. For hvert udsagn bedes du svare på, hvor enig eller uenig du er i de enkelte udsagn.
Hvor enig eller uenig er du i følgende udsagn?</v>
      </c>
      <c r="U20" s="16" t="s">
        <v>224</v>
      </c>
    </row>
    <row r="21" spans="1:21" s="16" customFormat="1" x14ac:dyDescent="0.25">
      <c r="A21" s="28" t="s">
        <v>201</v>
      </c>
      <c r="B21" s="28" t="s">
        <v>83</v>
      </c>
      <c r="C21" s="16" t="s">
        <v>82</v>
      </c>
      <c r="O21" s="28" t="s">
        <v>27</v>
      </c>
      <c r="P21" s="28"/>
      <c r="R21" s="16" t="str">
        <f t="shared" si="0"/>
        <v>Frequency - Mean chart - BAR02N</v>
      </c>
      <c r="S21" s="16" t="str">
        <f t="shared" si="1"/>
        <v>Q21_1_resp_mean,Q21_2_resp_mean,Q21_3_resp_mean,Q21_4_resp_mean,Q21_5_resp_mean,Q21_6_resp_mean,Q21_7_resp_mean</v>
      </c>
      <c r="T21" s="16" t="str">
        <f>IF(OR(B21="Open answer",B21="Open answer - Full",B21="Mean chart"),VLOOKUP($C21,Metadata!$I:$J,2,0),IF(ISERROR(SEARCH("Freq",B21)),VLOOKUP($D21,Metadata!$I:$J,2,0),VLOOKUP($C21,Metadata!$I:$J,2,0)))</f>
        <v>Her kommer en række udsagn, som andre har brugt til at beskrive sig selv. For hvert udsagn bedes du svare på, hvor enig eller uenig du er i de enkelte udsagn.
Hvor enig eller uenig er du i følgende udsagn?</v>
      </c>
      <c r="U21" s="16" t="s">
        <v>225</v>
      </c>
    </row>
    <row r="22" spans="1:21" s="16" customFormat="1" x14ac:dyDescent="0.25">
      <c r="A22" s="28" t="s">
        <v>201</v>
      </c>
      <c r="B22" s="28" t="s">
        <v>83</v>
      </c>
      <c r="C22" s="16" t="s">
        <v>82</v>
      </c>
      <c r="H22" s="16" t="s">
        <v>89</v>
      </c>
      <c r="M22" s="16" t="s">
        <v>211</v>
      </c>
      <c r="O22" s="28" t="s">
        <v>27</v>
      </c>
      <c r="P22" s="28"/>
      <c r="R22" s="16" t="str">
        <f t="shared" si="0"/>
        <v>Frequency - Mean chart - BAR02N</v>
      </c>
      <c r="S22" s="16" t="str">
        <f t="shared" si="1"/>
        <v>Q21_1_resp_mean,Q21_2_resp_mean,Q21_3_resp_mean,Q21_4_resp_mean,Q21_5_resp_mean,Q21_6_resp_mean,Q21_7_resp_mean</v>
      </c>
      <c r="T22" s="16" t="str">
        <f>IF(OR(B22="Open answer",B22="Open answer - Full",B22="Mean chart"),VLOOKUP($C22,Metadata!$I:$J,2,0),IF(ISERROR(SEARCH("Freq",B22)),VLOOKUP($D22,Metadata!$I:$J,2,0),VLOOKUP($C22,Metadata!$I:$J,2,0)))</f>
        <v>Her kommer en række udsagn, som andre har brugt til at beskrive sig selv. For hvert udsagn bedes du svare på, hvor enig eller uenig du er i de enkelte udsagn.
Hvor enig eller uenig er du i følgende udsagn?</v>
      </c>
      <c r="U22" s="16" t="s">
        <v>226</v>
      </c>
    </row>
    <row r="23" spans="1:21" s="16" customFormat="1" x14ac:dyDescent="0.25">
      <c r="A23" s="28" t="s">
        <v>201</v>
      </c>
      <c r="B23" s="28" t="s">
        <v>83</v>
      </c>
      <c r="C23" s="16" t="s">
        <v>82</v>
      </c>
      <c r="H23" s="16" t="s">
        <v>90</v>
      </c>
      <c r="O23" s="28" t="s">
        <v>27</v>
      </c>
      <c r="P23" s="28"/>
      <c r="R23" s="16" t="str">
        <f t="shared" si="0"/>
        <v>Frequency - Mean chart - BAR02N</v>
      </c>
      <c r="S23" s="16" t="str">
        <f t="shared" si="1"/>
        <v>Q21_1_resp_mean,Q21_2_resp_mean,Q21_3_resp_mean,Q21_4_resp_mean,Q21_5_resp_mean,Q21_6_resp_mean,Q21_7_resp_mean</v>
      </c>
      <c r="T23" s="16" t="str">
        <f>IF(OR(B23="Open answer",B23="Open answer - Full",B23="Mean chart"),VLOOKUP($C23,Metadata!$I:$J,2,0),IF(ISERROR(SEARCH("Freq",B23)),VLOOKUP($D23,Metadata!$I:$J,2,0),VLOOKUP($C23,Metadata!$I:$J,2,0)))</f>
        <v>Her kommer en række udsagn, som andre har brugt til at beskrive sig selv. For hvert udsagn bedes du svare på, hvor enig eller uenig du er i de enkelte udsagn.
Hvor enig eller uenig er du i følgende udsagn?</v>
      </c>
      <c r="U23" s="16" t="s">
        <v>227</v>
      </c>
    </row>
    <row r="24" spans="1:21" s="22" customFormat="1" x14ac:dyDescent="0.25">
      <c r="A24" s="21" t="s">
        <v>94</v>
      </c>
      <c r="B24" s="21" t="s">
        <v>26</v>
      </c>
      <c r="C24" s="22" t="s">
        <v>57</v>
      </c>
      <c r="D24" s="22" t="s">
        <v>53</v>
      </c>
      <c r="O24" s="21" t="s">
        <v>22</v>
      </c>
      <c r="P24" s="21"/>
      <c r="R24" s="22" t="str">
        <f t="shared" ref="R24:R29" si="2">A24&amp;" - "&amp;B24&amp;" - "&amp;O24</f>
        <v>Crosstab - Crosstabs - COL01P</v>
      </c>
      <c r="S24" s="22" t="str">
        <f t="shared" ref="S24:S29" si="3">IF(D24="",C24,D24)</f>
        <v>Q1</v>
      </c>
      <c r="T24" s="22" t="str">
        <f>IF(OR(B24="Open answer",B24="Open answer - Full",B24="Mean chart"),VLOOKUP($C24,Metadata!$I:$J,2,0),IF(ISERROR(SEARCH("Freq",B24)),VLOOKUP($D24,Metadata!$I:$J,2,0),VLOOKUP($C24,Metadata!$I:$J,2,0)))</f>
        <v>Har du set eller hørt reklamer for kollektiv transport i løbet af de seneste uger?</v>
      </c>
      <c r="U24" s="22" t="s">
        <v>95</v>
      </c>
    </row>
    <row r="25" spans="1:21" s="22" customFormat="1" x14ac:dyDescent="0.25">
      <c r="A25" s="21" t="s">
        <v>94</v>
      </c>
      <c r="B25" s="21" t="s">
        <v>26</v>
      </c>
      <c r="C25" s="22" t="s">
        <v>57</v>
      </c>
      <c r="D25" s="22" t="s">
        <v>53</v>
      </c>
      <c r="M25" s="22" t="s">
        <v>84</v>
      </c>
      <c r="O25" s="21" t="s">
        <v>21</v>
      </c>
      <c r="P25" s="21"/>
      <c r="R25" s="22" t="str">
        <f t="shared" si="2"/>
        <v>Crosstab - Crosstabs - BAR02P</v>
      </c>
      <c r="S25" s="22" t="str">
        <f t="shared" si="3"/>
        <v>Q1</v>
      </c>
      <c r="T25" s="22" t="str">
        <f>IF(OR(B25="Open answer",B25="Open answer - Full",B25="Mean chart"),VLOOKUP($C25,Metadata!$I:$J,2,0),IF(ISERROR(SEARCH("Freq",B25)),VLOOKUP($D25,Metadata!$I:$J,2,0),VLOOKUP($C25,Metadata!$I:$J,2,0)))</f>
        <v>Har du set eller hørt reklamer for kollektiv transport i løbet af de seneste uger?</v>
      </c>
      <c r="U25" s="22" t="s">
        <v>96</v>
      </c>
    </row>
    <row r="26" spans="1:21" s="22" customFormat="1" x14ac:dyDescent="0.25">
      <c r="A26" s="21" t="s">
        <v>94</v>
      </c>
      <c r="B26" s="21" t="s">
        <v>26</v>
      </c>
      <c r="C26" s="22" t="s">
        <v>57</v>
      </c>
      <c r="D26" s="22" t="s">
        <v>53</v>
      </c>
      <c r="H26" s="22" t="s">
        <v>89</v>
      </c>
      <c r="O26" s="21" t="s">
        <v>22</v>
      </c>
      <c r="P26" s="21"/>
      <c r="R26" s="22" t="str">
        <f t="shared" si="2"/>
        <v>Crosstab - Crosstabs - COL01P</v>
      </c>
      <c r="S26" s="22" t="str">
        <f t="shared" si="3"/>
        <v>Q1</v>
      </c>
      <c r="T26" s="22" t="str">
        <f>IF(OR(B26="Open answer",B26="Open answer - Full",B26="Mean chart"),VLOOKUP($C26,Metadata!$I:$J,2,0),IF(ISERROR(SEARCH("Freq",B26)),VLOOKUP($D26,Metadata!$I:$J,2,0),VLOOKUP($C26,Metadata!$I:$J,2,0)))</f>
        <v>Har du set eller hørt reklamer for kollektiv transport i løbet af de seneste uger?</v>
      </c>
      <c r="U26" s="22" t="s">
        <v>97</v>
      </c>
    </row>
    <row r="27" spans="1:21" s="22" customFormat="1" x14ac:dyDescent="0.25">
      <c r="A27" s="21" t="s">
        <v>94</v>
      </c>
      <c r="B27" s="21" t="s">
        <v>26</v>
      </c>
      <c r="C27" s="22" t="s">
        <v>57</v>
      </c>
      <c r="D27" s="22" t="s">
        <v>53</v>
      </c>
      <c r="H27" s="22" t="s">
        <v>90</v>
      </c>
      <c r="O27" s="21" t="s">
        <v>21</v>
      </c>
      <c r="P27" s="21"/>
      <c r="R27" s="22" t="str">
        <f t="shared" si="2"/>
        <v>Crosstab - Crosstabs - BAR02P</v>
      </c>
      <c r="S27" s="22" t="str">
        <f t="shared" si="3"/>
        <v>Q1</v>
      </c>
      <c r="T27" s="22" t="str">
        <f>IF(OR(B27="Open answer",B27="Open answer - Full",B27="Mean chart"),VLOOKUP($C27,Metadata!$I:$J,2,0),IF(ISERROR(SEARCH("Freq",B27)),VLOOKUP($D27,Metadata!$I:$J,2,0),VLOOKUP($C27,Metadata!$I:$J,2,0)))</f>
        <v>Har du set eller hørt reklamer for kollektiv transport i løbet af de seneste uger?</v>
      </c>
      <c r="U27" s="22" t="s">
        <v>98</v>
      </c>
    </row>
    <row r="28" spans="1:21" s="22" customFormat="1" x14ac:dyDescent="0.25">
      <c r="A28" s="21" t="s">
        <v>94</v>
      </c>
      <c r="B28" s="21" t="s">
        <v>29</v>
      </c>
      <c r="C28" s="22" t="s">
        <v>57</v>
      </c>
      <c r="D28" s="22" t="s">
        <v>58</v>
      </c>
      <c r="O28" s="21" t="s">
        <v>23</v>
      </c>
      <c r="P28" s="21"/>
      <c r="Q28" s="22" t="s">
        <v>91</v>
      </c>
      <c r="R28" s="22" t="str">
        <f t="shared" si="2"/>
        <v>Crosstab - Crosstabs Row - BAR04P</v>
      </c>
      <c r="S28" s="22" t="str">
        <f t="shared" si="3"/>
        <v>Q21_1_resp</v>
      </c>
      <c r="T28" s="22" t="str">
        <f>IF(OR(B28="Open answer",B28="Open answer - Full",B28="Mean chart"),VLOOKUP($C28,Metadata!$I:$J,2,0),IF(ISERROR(SEARCH("Freq",B28)),VLOOKUP($D28,Metadata!$I:$J,2,0),VLOOKUP($C28,Metadata!$I:$J,2,0)))</f>
        <v>Her kommer en række udsagn, som andre har brugt til at beskrive sig selv. For hvert udsagn bedes du svare på, hvor enig eller uenig du er i de enkelte udsagn.
Hvor enig eller uenig er du i følgende udsagn?</v>
      </c>
      <c r="U28" s="22" t="s">
        <v>99</v>
      </c>
    </row>
    <row r="29" spans="1:21" s="22" customFormat="1" x14ac:dyDescent="0.25">
      <c r="A29" s="21" t="s">
        <v>94</v>
      </c>
      <c r="B29" s="21" t="s">
        <v>29</v>
      </c>
      <c r="C29" s="22" t="s">
        <v>57</v>
      </c>
      <c r="D29" s="22" t="s">
        <v>58</v>
      </c>
      <c r="O29" s="21" t="s">
        <v>24</v>
      </c>
      <c r="P29" s="21"/>
      <c r="Q29" s="22" t="s">
        <v>91</v>
      </c>
      <c r="R29" s="22" t="str">
        <f t="shared" si="2"/>
        <v>Crosstab - Crosstabs Row - COL04P</v>
      </c>
      <c r="S29" s="22" t="str">
        <f t="shared" si="3"/>
        <v>Q21_1_resp</v>
      </c>
      <c r="T29" s="22" t="str">
        <f>IF(OR(B29="Open answer",B29="Open answer - Full",B29="Mean chart"),VLOOKUP($C29,Metadata!$I:$J,2,0),IF(ISERROR(SEARCH("Freq",B29)),VLOOKUP($D29,Metadata!$I:$J,2,0),VLOOKUP($C29,Metadata!$I:$J,2,0)))</f>
        <v>Her kommer en række udsagn, som andre har brugt til at beskrive sig selv. For hvert udsagn bedes du svare på, hvor enig eller uenig du er i de enkelte udsagn.
Hvor enig eller uenig er du i følgende udsagn?</v>
      </c>
      <c r="U29" s="22" t="s">
        <v>100</v>
      </c>
    </row>
    <row r="30" spans="1:21" s="22" customFormat="1" x14ac:dyDescent="0.25">
      <c r="A30" s="21" t="s">
        <v>94</v>
      </c>
      <c r="B30" s="21" t="s">
        <v>29</v>
      </c>
      <c r="C30" s="22" t="s">
        <v>57</v>
      </c>
      <c r="D30" s="22" t="s">
        <v>58</v>
      </c>
      <c r="L30" s="22" t="s">
        <v>101</v>
      </c>
      <c r="M30" s="22" t="s">
        <v>84</v>
      </c>
      <c r="O30" s="21" t="s">
        <v>23</v>
      </c>
      <c r="P30" s="21"/>
      <c r="Q30" s="22" t="s">
        <v>91</v>
      </c>
      <c r="R30" s="22" t="str">
        <f t="shared" ref="R30:R32" si="4">A30&amp;" - "&amp;B30&amp;" - "&amp;O30</f>
        <v>Crosstab - Crosstabs Row - BAR04P</v>
      </c>
      <c r="S30" s="22" t="str">
        <f t="shared" ref="S30:S32" si="5">IF(D30="",C30,D30)</f>
        <v>Q21_1_resp</v>
      </c>
      <c r="T30" s="22" t="str">
        <f>IF(OR(B30="Open answer",B30="Open answer - Full",B30="Mean chart"),VLOOKUP($C30,Metadata!$I:$J,2,0),IF(ISERROR(SEARCH("Freq",B30)),VLOOKUP($D30,Metadata!$I:$J,2,0),VLOOKUP($C30,Metadata!$I:$J,2,0)))</f>
        <v>Her kommer en række udsagn, som andre har brugt til at beskrive sig selv. For hvert udsagn bedes du svare på, hvor enig eller uenig du er i de enkelte udsagn.
Hvor enig eller uenig er du i følgende udsagn?</v>
      </c>
      <c r="U30" s="22" t="s">
        <v>103</v>
      </c>
    </row>
    <row r="31" spans="1:21" s="22" customFormat="1" x14ac:dyDescent="0.25">
      <c r="A31" s="21" t="s">
        <v>94</v>
      </c>
      <c r="B31" s="21" t="s">
        <v>29</v>
      </c>
      <c r="C31" s="22" t="s">
        <v>57</v>
      </c>
      <c r="D31" s="22" t="s">
        <v>58</v>
      </c>
      <c r="L31" s="22" t="s">
        <v>102</v>
      </c>
      <c r="M31" s="22" t="s">
        <v>84</v>
      </c>
      <c r="O31" s="21" t="s">
        <v>24</v>
      </c>
      <c r="P31" s="21"/>
      <c r="Q31" s="22" t="s">
        <v>91</v>
      </c>
      <c r="R31" s="22" t="str">
        <f t="shared" si="4"/>
        <v>Crosstab - Crosstabs Row - COL04P</v>
      </c>
      <c r="S31" s="22" t="str">
        <f t="shared" si="5"/>
        <v>Q21_1_resp</v>
      </c>
      <c r="T31" s="22" t="str">
        <f>IF(OR(B31="Open answer",B31="Open answer - Full",B31="Mean chart"),VLOOKUP($C31,Metadata!$I:$J,2,0),IF(ISERROR(SEARCH("Freq",B31)),VLOOKUP($D31,Metadata!$I:$J,2,0),VLOOKUP($C31,Metadata!$I:$J,2,0)))</f>
        <v>Her kommer en række udsagn, som andre har brugt til at beskrive sig selv. For hvert udsagn bedes du svare på, hvor enig eller uenig du er i de enkelte udsagn.
Hvor enig eller uenig er du i følgende udsagn?</v>
      </c>
      <c r="U31" s="22" t="s">
        <v>104</v>
      </c>
    </row>
    <row r="32" spans="1:21" s="22" customFormat="1" x14ac:dyDescent="0.25">
      <c r="A32" s="21" t="s">
        <v>94</v>
      </c>
      <c r="B32" s="21" t="s">
        <v>87</v>
      </c>
      <c r="C32" s="22" t="s">
        <v>57</v>
      </c>
      <c r="D32" s="22" t="s">
        <v>58</v>
      </c>
      <c r="O32" s="21" t="s">
        <v>23</v>
      </c>
      <c r="P32" s="21"/>
      <c r="Q32" s="22" t="s">
        <v>91</v>
      </c>
      <c r="R32" s="22" t="str">
        <f t="shared" si="4"/>
        <v>Crosstab - Crosstabs Row with Mean - BAR04P</v>
      </c>
      <c r="S32" s="22" t="str">
        <f t="shared" si="5"/>
        <v>Q21_1_resp</v>
      </c>
      <c r="T32" s="22" t="str">
        <f>IF(OR(B32="Open answer",B32="Open answer - Full",B32="Mean chart"),VLOOKUP($C32,Metadata!$I:$J,2,0),IF(ISERROR(SEARCH("Freq",B32)),VLOOKUP($D32,Metadata!$I:$J,2,0),VLOOKUP($C32,Metadata!$I:$J,2,0)))</f>
        <v>Her kommer en række udsagn, som andre har brugt til at beskrive sig selv. For hvert udsagn bedes du svare på, hvor enig eller uenig du er i de enkelte udsagn.
Hvor enig eller uenig er du i følgende udsagn?</v>
      </c>
      <c r="U32" s="22" t="s">
        <v>105</v>
      </c>
    </row>
    <row r="33" spans="1:21" s="22" customFormat="1" x14ac:dyDescent="0.25">
      <c r="A33" s="21" t="s">
        <v>94</v>
      </c>
      <c r="B33" s="21" t="s">
        <v>87</v>
      </c>
      <c r="C33" s="22" t="s">
        <v>57</v>
      </c>
      <c r="D33" s="22" t="s">
        <v>58</v>
      </c>
      <c r="L33" s="22" t="s">
        <v>101</v>
      </c>
      <c r="M33" s="22" t="s">
        <v>84</v>
      </c>
      <c r="O33" s="21" t="s">
        <v>23</v>
      </c>
      <c r="P33" s="21"/>
      <c r="Q33" s="22" t="s">
        <v>91</v>
      </c>
      <c r="R33" s="22" t="str">
        <f t="shared" ref="R33" si="6">A33&amp;" - "&amp;B33&amp;" - "&amp;O33</f>
        <v>Crosstab - Crosstabs Row with Mean - BAR04P</v>
      </c>
      <c r="S33" s="22" t="str">
        <f t="shared" ref="S33" si="7">IF(D33="",C33,D33)</f>
        <v>Q21_1_resp</v>
      </c>
      <c r="T33" s="22" t="str">
        <f>IF(OR(B33="Open answer",B33="Open answer - Full",B33="Mean chart"),VLOOKUP($C33,Metadata!$I:$J,2,0),IF(ISERROR(SEARCH("Freq",B33)),VLOOKUP($D33,Metadata!$I:$J,2,0),VLOOKUP($C33,Metadata!$I:$J,2,0)))</f>
        <v>Her kommer en række udsagn, som andre har brugt til at beskrive sig selv. For hvert udsagn bedes du svare på, hvor enig eller uenig du er i de enkelte udsagn.
Hvor enig eller uenig er du i følgende udsagn?</v>
      </c>
      <c r="U33" s="22" t="s">
        <v>106</v>
      </c>
    </row>
    <row r="34" spans="1:21" s="22" customFormat="1" x14ac:dyDescent="0.25">
      <c r="A34" s="21" t="s">
        <v>94</v>
      </c>
      <c r="B34" s="21" t="s">
        <v>87</v>
      </c>
      <c r="C34" s="22" t="s">
        <v>57</v>
      </c>
      <c r="D34" s="22" t="s">
        <v>58</v>
      </c>
      <c r="L34" s="22" t="s">
        <v>102</v>
      </c>
      <c r="M34" s="22" t="s">
        <v>84</v>
      </c>
      <c r="O34" s="21" t="s">
        <v>23</v>
      </c>
      <c r="P34" s="21"/>
      <c r="Q34" s="22" t="s">
        <v>91</v>
      </c>
      <c r="R34" s="22" t="str">
        <f t="shared" ref="R34:R39" si="8">A34&amp;" - "&amp;B34&amp;" - "&amp;O34</f>
        <v>Crosstab - Crosstabs Row with Mean - BAR04P</v>
      </c>
      <c r="S34" s="22" t="str">
        <f t="shared" ref="S34:S39" si="9">IF(D34="",C34,D34)</f>
        <v>Q21_1_resp</v>
      </c>
      <c r="T34" s="22" t="str">
        <f>IF(OR(B34="Open answer",B34="Open answer - Full",B34="Mean chart"),VLOOKUP($C34,Metadata!$I:$J,2,0),IF(ISERROR(SEARCH("Freq",B34)),VLOOKUP($D34,Metadata!$I:$J,2,0),VLOOKUP($C34,Metadata!$I:$J,2,0)))</f>
        <v>Her kommer en række udsagn, som andre har brugt til at beskrive sig selv. For hvert udsagn bedes du svare på, hvor enig eller uenig du er i de enkelte udsagn.
Hvor enig eller uenig er du i følgende udsagn?</v>
      </c>
      <c r="U34" s="22" t="s">
        <v>107</v>
      </c>
    </row>
    <row r="35" spans="1:21" s="22" customFormat="1" x14ac:dyDescent="0.25">
      <c r="A35" s="21" t="s">
        <v>94</v>
      </c>
      <c r="B35" s="21" t="s">
        <v>28</v>
      </c>
      <c r="C35" s="22" t="s">
        <v>57</v>
      </c>
      <c r="D35" s="22" t="s">
        <v>56</v>
      </c>
      <c r="O35" s="21" t="s">
        <v>21</v>
      </c>
      <c r="P35" s="21"/>
      <c r="R35" s="22" t="str">
        <f>A35&amp;" - "&amp;B35&amp;" - "&amp;O35</f>
        <v>Crosstab - Multiple Crosstabs (By Case) - BAR02P</v>
      </c>
      <c r="S35" s="22" t="str">
        <f>IF(D35="",C35,D35)</f>
        <v>Q3_1+Q3_2+Q3_3+Q3_4+Q3_5+Q3_6+Q3_7+Q3_8</v>
      </c>
      <c r="T35" s="22" t="str">
        <f>IF(OR(B35="Open answer",B35="Open answer - Full",B35="Mean chart"),VLOOKUP($C35,Metadata!$I:$J,2,0),IF(ISERROR(SEARCH("Freq",B35)),VLOOKUP($D35,Metadata!$I:$J,2,0),VLOOKUP($C35,Metadata!$I:$J,2,0)))</f>
        <v>Hvilke af disse ord synes du passer på din relation til DSB?</v>
      </c>
      <c r="U35" s="22" t="s">
        <v>108</v>
      </c>
    </row>
    <row r="36" spans="1:21" s="22" customFormat="1" x14ac:dyDescent="0.25">
      <c r="A36" s="21" t="s">
        <v>94</v>
      </c>
      <c r="B36" s="21" t="s">
        <v>28</v>
      </c>
      <c r="C36" s="22" t="s">
        <v>57</v>
      </c>
      <c r="D36" s="22" t="s">
        <v>56</v>
      </c>
      <c r="O36" s="21" t="s">
        <v>22</v>
      </c>
      <c r="P36" s="21"/>
      <c r="R36" s="22" t="str">
        <f>A36&amp;" - "&amp;B36&amp;" - "&amp;O36</f>
        <v>Crosstab - Multiple Crosstabs (By Case) - COL01P</v>
      </c>
      <c r="S36" s="22" t="str">
        <f>IF(D36="",C36,D36)</f>
        <v>Q3_1+Q3_2+Q3_3+Q3_4+Q3_5+Q3_6+Q3_7+Q3_8</v>
      </c>
      <c r="T36" s="22" t="str">
        <f>IF(OR(B36="Open answer",B36="Open answer - Full",B36="Mean chart"),VLOOKUP($C36,Metadata!$I:$J,2,0),IF(ISERROR(SEARCH("Freq",B36)),VLOOKUP($D36,Metadata!$I:$J,2,0),VLOOKUP($C36,Metadata!$I:$J,2,0)))</f>
        <v>Hvilke af disse ord synes du passer på din relation til DSB?</v>
      </c>
      <c r="U36" s="22" t="s">
        <v>109</v>
      </c>
    </row>
    <row r="37" spans="1:21" s="22" customFormat="1" x14ac:dyDescent="0.25">
      <c r="A37" s="21" t="s">
        <v>94</v>
      </c>
      <c r="B37" s="21" t="s">
        <v>28</v>
      </c>
      <c r="C37" s="22" t="s">
        <v>57</v>
      </c>
      <c r="D37" s="22" t="s">
        <v>56</v>
      </c>
      <c r="F37" s="22" t="s">
        <v>67</v>
      </c>
      <c r="O37" s="21" t="s">
        <v>22</v>
      </c>
      <c r="P37" s="21"/>
      <c r="R37" s="22" t="str">
        <f t="shared" si="8"/>
        <v>Crosstab - Multiple Crosstabs (By Case) - COL01P</v>
      </c>
      <c r="S37" s="22" t="str">
        <f t="shared" si="9"/>
        <v>Q3_1+Q3_2+Q3_3+Q3_4+Q3_5+Q3_6+Q3_7+Q3_8</v>
      </c>
      <c r="T37" s="22" t="str">
        <f>IF(OR(B37="Open answer",B37="Open answer - Full",B37="Mean chart"),VLOOKUP($C37,Metadata!$I:$J,2,0),IF(ISERROR(SEARCH("Freq",B37)),VLOOKUP($D37,Metadata!$I:$J,2,0),VLOOKUP($C37,Metadata!$I:$J,2,0)))</f>
        <v>Hvilke af disse ord synes du passer på din relation til DSB?</v>
      </c>
      <c r="U37" s="23" t="s">
        <v>110</v>
      </c>
    </row>
    <row r="38" spans="1:21" s="22" customFormat="1" x14ac:dyDescent="0.25">
      <c r="A38" s="21" t="s">
        <v>94</v>
      </c>
      <c r="B38" s="21" t="s">
        <v>28</v>
      </c>
      <c r="C38" s="22" t="s">
        <v>57</v>
      </c>
      <c r="D38" s="22" t="s">
        <v>56</v>
      </c>
      <c r="G38" s="22" t="s">
        <v>93</v>
      </c>
      <c r="H38" s="22" t="s">
        <v>89</v>
      </c>
      <c r="O38" s="21" t="s">
        <v>22</v>
      </c>
      <c r="P38" s="21"/>
      <c r="R38" s="22" t="str">
        <f t="shared" si="8"/>
        <v>Crosstab - Multiple Crosstabs (By Case) - COL01P</v>
      </c>
      <c r="S38" s="22" t="str">
        <f t="shared" si="9"/>
        <v>Q3_1+Q3_2+Q3_3+Q3_4+Q3_5+Q3_6+Q3_7+Q3_8</v>
      </c>
      <c r="T38" s="22" t="str">
        <f>IF(OR(B38="Open answer",B38="Open answer - Full",B38="Mean chart"),VLOOKUP($C38,Metadata!$I:$J,2,0),IF(ISERROR(SEARCH("Freq",B38)),VLOOKUP($D38,Metadata!$I:$J,2,0),VLOOKUP($C38,Metadata!$I:$J,2,0)))</f>
        <v>Hvilke af disse ord synes du passer på din relation til DSB?</v>
      </c>
      <c r="U38" s="23" t="s">
        <v>111</v>
      </c>
    </row>
    <row r="39" spans="1:21" s="22" customFormat="1" x14ac:dyDescent="0.25">
      <c r="A39" s="21" t="s">
        <v>94</v>
      </c>
      <c r="B39" s="21" t="s">
        <v>28</v>
      </c>
      <c r="C39" s="22" t="s">
        <v>57</v>
      </c>
      <c r="D39" s="22" t="s">
        <v>56</v>
      </c>
      <c r="G39" s="22" t="s">
        <v>93</v>
      </c>
      <c r="H39" s="22" t="s">
        <v>90</v>
      </c>
      <c r="O39" s="21" t="s">
        <v>22</v>
      </c>
      <c r="P39" s="21"/>
      <c r="R39" s="22" t="str">
        <f t="shared" si="8"/>
        <v>Crosstab - Multiple Crosstabs (By Case) - COL01P</v>
      </c>
      <c r="S39" s="22" t="str">
        <f t="shared" si="9"/>
        <v>Q3_1+Q3_2+Q3_3+Q3_4+Q3_5+Q3_6+Q3_7+Q3_8</v>
      </c>
      <c r="T39" s="22" t="str">
        <f>IF(OR(B39="Open answer",B39="Open answer - Full",B39="Mean chart"),VLOOKUP($C39,Metadata!$I:$J,2,0),IF(ISERROR(SEARCH("Freq",B39)),VLOOKUP($D39,Metadata!$I:$J,2,0),VLOOKUP($C39,Metadata!$I:$J,2,0)))</f>
        <v>Hvilke af disse ord synes du passer på din relation til DSB?</v>
      </c>
      <c r="U39" s="23" t="s">
        <v>112</v>
      </c>
    </row>
    <row r="40" spans="1:21" s="22" customFormat="1" x14ac:dyDescent="0.25">
      <c r="A40" s="21" t="s">
        <v>94</v>
      </c>
      <c r="B40" s="21" t="s">
        <v>28</v>
      </c>
      <c r="C40" s="22" t="s">
        <v>57</v>
      </c>
      <c r="D40" s="22" t="s">
        <v>56</v>
      </c>
      <c r="G40" s="22" t="s">
        <v>93</v>
      </c>
      <c r="H40" s="22" t="s">
        <v>89</v>
      </c>
      <c r="O40" s="21" t="s">
        <v>21</v>
      </c>
      <c r="P40" s="21"/>
      <c r="R40" s="22" t="str">
        <f t="shared" ref="R40:R43" si="10">A40&amp;" - "&amp;B40&amp;" - "&amp;O40</f>
        <v>Crosstab - Multiple Crosstabs (By Case) - BAR02P</v>
      </c>
      <c r="S40" s="22" t="str">
        <f t="shared" ref="S40:S43" si="11">IF(D40="",C40,D40)</f>
        <v>Q3_1+Q3_2+Q3_3+Q3_4+Q3_5+Q3_6+Q3_7+Q3_8</v>
      </c>
      <c r="T40" s="22" t="str">
        <f>IF(OR(B40="Open answer",B40="Open answer - Full",B40="Mean chart"),VLOOKUP($C40,Metadata!$I:$J,2,0),IF(ISERROR(SEARCH("Freq",B40)),VLOOKUP($D40,Metadata!$I:$J,2,0),VLOOKUP($C40,Metadata!$I:$J,2,0)))</f>
        <v>Hvilke af disse ord synes du passer på din relation til DSB?</v>
      </c>
      <c r="U40" s="23" t="s">
        <v>113</v>
      </c>
    </row>
    <row r="41" spans="1:21" s="22" customFormat="1" x14ac:dyDescent="0.25">
      <c r="A41" s="21" t="s">
        <v>94</v>
      </c>
      <c r="B41" s="21" t="s">
        <v>28</v>
      </c>
      <c r="C41" s="22" t="s">
        <v>57</v>
      </c>
      <c r="D41" s="22" t="s">
        <v>56</v>
      </c>
      <c r="G41" s="22" t="s">
        <v>93</v>
      </c>
      <c r="H41" s="22" t="s">
        <v>90</v>
      </c>
      <c r="O41" s="21" t="s">
        <v>21</v>
      </c>
      <c r="P41" s="21"/>
      <c r="R41" s="22" t="str">
        <f t="shared" si="10"/>
        <v>Crosstab - Multiple Crosstabs (By Case) - BAR02P</v>
      </c>
      <c r="S41" s="22" t="str">
        <f t="shared" si="11"/>
        <v>Q3_1+Q3_2+Q3_3+Q3_4+Q3_5+Q3_6+Q3_7+Q3_8</v>
      </c>
      <c r="T41" s="22" t="str">
        <f>IF(OR(B41="Open answer",B41="Open answer - Full",B41="Mean chart"),VLOOKUP($C41,Metadata!$I:$J,2,0),IF(ISERROR(SEARCH("Freq",B41)),VLOOKUP($D41,Metadata!$I:$J,2,0),VLOOKUP($C41,Metadata!$I:$J,2,0)))</f>
        <v>Hvilke af disse ord synes du passer på din relation til DSB?</v>
      </c>
      <c r="U41" s="23" t="s">
        <v>114</v>
      </c>
    </row>
    <row r="42" spans="1:21" s="22" customFormat="1" x14ac:dyDescent="0.25">
      <c r="A42" s="21" t="s">
        <v>94</v>
      </c>
      <c r="B42" s="21" t="s">
        <v>28</v>
      </c>
      <c r="C42" s="22" t="s">
        <v>56</v>
      </c>
      <c r="D42" s="22" t="s">
        <v>57</v>
      </c>
      <c r="O42" s="21" t="s">
        <v>22</v>
      </c>
      <c r="P42" s="21"/>
      <c r="R42" s="22" t="str">
        <f t="shared" si="10"/>
        <v>Crosstab - Multiple Crosstabs (By Case) - COL01P</v>
      </c>
      <c r="S42" s="22" t="str">
        <f t="shared" si="11"/>
        <v>Aldergroup</v>
      </c>
      <c r="T42" s="22" t="str">
        <f>IF(OR(B42="Open answer",B42="Open answer - Full",B42="Mean chart"),VLOOKUP($C42,Metadata!$I:$J,2,0),IF(ISERROR(SEARCH("Freq",B42)),VLOOKUP($D42,Metadata!$I:$J,2,0),VLOOKUP($C42,Metadata!$I:$J,2,0)))</f>
        <v>Aldergroup</v>
      </c>
      <c r="U42" s="22" t="s">
        <v>115</v>
      </c>
    </row>
    <row r="43" spans="1:21" s="22" customFormat="1" x14ac:dyDescent="0.25">
      <c r="A43" s="21" t="s">
        <v>94</v>
      </c>
      <c r="B43" s="21" t="s">
        <v>28</v>
      </c>
      <c r="C43" s="22" t="s">
        <v>56</v>
      </c>
      <c r="D43" s="22" t="s">
        <v>57</v>
      </c>
      <c r="O43" s="21" t="s">
        <v>21</v>
      </c>
      <c r="P43" s="21"/>
      <c r="R43" s="22" t="str">
        <f t="shared" si="10"/>
        <v>Crosstab - Multiple Crosstabs (By Case) - BAR02P</v>
      </c>
      <c r="S43" s="22" t="str">
        <f t="shared" si="11"/>
        <v>Aldergroup</v>
      </c>
      <c r="T43" s="22" t="str">
        <f>IF(OR(B43="Open answer",B43="Open answer - Full",B43="Mean chart"),VLOOKUP($C43,Metadata!$I:$J,2,0),IF(ISERROR(SEARCH("Freq",B43)),VLOOKUP($D43,Metadata!$I:$J,2,0),VLOOKUP($C43,Metadata!$I:$J,2,0)))</f>
        <v>Aldergroup</v>
      </c>
      <c r="U43" s="22" t="s">
        <v>116</v>
      </c>
    </row>
    <row r="44" spans="1:21" s="22" customFormat="1" x14ac:dyDescent="0.25">
      <c r="A44" s="21" t="s">
        <v>94</v>
      </c>
      <c r="B44" s="21" t="s">
        <v>42</v>
      </c>
      <c r="C44" s="22" t="s">
        <v>56</v>
      </c>
      <c r="D44" s="22" t="s">
        <v>58</v>
      </c>
      <c r="O44" s="21" t="s">
        <v>22</v>
      </c>
      <c r="P44" s="21"/>
      <c r="Q44" s="22" t="s">
        <v>91</v>
      </c>
      <c r="R44" s="22" t="str">
        <f t="shared" ref="R44:R45" si="12">A44&amp;" - "&amp;B44&amp;" - "&amp;O44</f>
        <v>Crosstab - Multiple Crosstabs Row (By Case) - COL01P</v>
      </c>
      <c r="S44" s="22" t="str">
        <f t="shared" ref="S44:S45" si="13">IF(D44="",C44,D44)</f>
        <v>Q21_1_resp</v>
      </c>
      <c r="T44" s="22" t="str">
        <f>IF(OR(B44="Open answer",B44="Open answer - Full",B44="Mean chart"),VLOOKUP($C44,Metadata!$I:$J,2,0),IF(ISERROR(SEARCH("Freq",B44)),VLOOKUP($D44,Metadata!$I:$J,2,0),VLOOKUP($C44,Metadata!$I:$J,2,0)))</f>
        <v>Her kommer en række udsagn, som andre har brugt til at beskrive sig selv. For hvert udsagn bedes du svare på, hvor enig eller uenig du er i de enkelte udsagn.
Hvor enig eller uenig er du i følgende udsagn?</v>
      </c>
      <c r="U44" s="22" t="s">
        <v>117</v>
      </c>
    </row>
    <row r="45" spans="1:21" s="22" customFormat="1" x14ac:dyDescent="0.25">
      <c r="A45" s="21" t="s">
        <v>94</v>
      </c>
      <c r="B45" s="21" t="s">
        <v>42</v>
      </c>
      <c r="C45" s="22" t="s">
        <v>56</v>
      </c>
      <c r="D45" s="22" t="s">
        <v>58</v>
      </c>
      <c r="O45" s="21" t="s">
        <v>21</v>
      </c>
      <c r="P45" s="21"/>
      <c r="Q45" s="22" t="s">
        <v>91</v>
      </c>
      <c r="R45" s="22" t="str">
        <f t="shared" si="12"/>
        <v>Crosstab - Multiple Crosstabs Row (By Case) - BAR02P</v>
      </c>
      <c r="S45" s="22" t="str">
        <f t="shared" si="13"/>
        <v>Q21_1_resp</v>
      </c>
      <c r="T45" s="22" t="str">
        <f>IF(OR(B45="Open answer",B45="Open answer - Full",B45="Mean chart"),VLOOKUP($C45,Metadata!$I:$J,2,0),IF(ISERROR(SEARCH("Freq",B45)),VLOOKUP($D45,Metadata!$I:$J,2,0),VLOOKUP($C45,Metadata!$I:$J,2,0)))</f>
        <v>Her kommer en række udsagn, som andre har brugt til at beskrive sig selv. For hvert udsagn bedes du svare på, hvor enig eller uenig du er i de enkelte udsagn.
Hvor enig eller uenig er du i følgende udsagn?</v>
      </c>
      <c r="U45" s="22" t="s">
        <v>118</v>
      </c>
    </row>
    <row r="46" spans="1:21" s="22" customFormat="1" x14ac:dyDescent="0.25">
      <c r="A46" s="21" t="s">
        <v>94</v>
      </c>
      <c r="B46" s="21" t="s">
        <v>42</v>
      </c>
      <c r="C46" s="22" t="s">
        <v>56</v>
      </c>
      <c r="D46" s="22" t="s">
        <v>58</v>
      </c>
      <c r="G46" s="22" t="s">
        <v>92</v>
      </c>
      <c r="H46" s="22" t="s">
        <v>89</v>
      </c>
      <c r="L46" s="22" t="s">
        <v>101</v>
      </c>
      <c r="O46" s="21" t="s">
        <v>22</v>
      </c>
      <c r="P46" s="21"/>
      <c r="Q46" s="22" t="s">
        <v>91</v>
      </c>
      <c r="R46" s="22" t="str">
        <f t="shared" ref="R46:R47" si="14">A46&amp;" - "&amp;B46&amp;" - "&amp;O46</f>
        <v>Crosstab - Multiple Crosstabs Row (By Case) - COL01P</v>
      </c>
      <c r="S46" s="22" t="str">
        <f t="shared" ref="S46:S47" si="15">IF(D46="",C46,D46)</f>
        <v>Q21_1_resp</v>
      </c>
      <c r="T46" s="22" t="str">
        <f>IF(OR(B46="Open answer",B46="Open answer - Full",B46="Mean chart"),VLOOKUP($C46,Metadata!$I:$J,2,0),IF(ISERROR(SEARCH("Freq",B46)),VLOOKUP($D46,Metadata!$I:$J,2,0),VLOOKUP($C46,Metadata!$I:$J,2,0)))</f>
        <v>Her kommer en række udsagn, som andre har brugt til at beskrive sig selv. For hvert udsagn bedes du svare på, hvor enig eller uenig du er i de enkelte udsagn.
Hvor enig eller uenig er du i følgende udsagn?</v>
      </c>
      <c r="U46" s="22" t="s">
        <v>126</v>
      </c>
    </row>
    <row r="47" spans="1:21" s="22" customFormat="1" x14ac:dyDescent="0.25">
      <c r="A47" s="21" t="s">
        <v>94</v>
      </c>
      <c r="B47" s="21" t="s">
        <v>42</v>
      </c>
      <c r="C47" s="22" t="s">
        <v>56</v>
      </c>
      <c r="D47" s="22" t="s">
        <v>58</v>
      </c>
      <c r="G47" s="22" t="s">
        <v>92</v>
      </c>
      <c r="H47" s="22" t="s">
        <v>90</v>
      </c>
      <c r="L47" s="22" t="s">
        <v>102</v>
      </c>
      <c r="O47" s="21" t="s">
        <v>21</v>
      </c>
      <c r="P47" s="21"/>
      <c r="Q47" s="22" t="s">
        <v>91</v>
      </c>
      <c r="R47" s="22" t="str">
        <f t="shared" si="14"/>
        <v>Crosstab - Multiple Crosstabs Row (By Case) - BAR02P</v>
      </c>
      <c r="S47" s="22" t="str">
        <f t="shared" si="15"/>
        <v>Q21_1_resp</v>
      </c>
      <c r="T47" s="22" t="str">
        <f>IF(OR(B47="Open answer",B47="Open answer - Full",B47="Mean chart"),VLOOKUP($C47,Metadata!$I:$J,2,0),IF(ISERROR(SEARCH("Freq",B47)),VLOOKUP($D47,Metadata!$I:$J,2,0),VLOOKUP($C47,Metadata!$I:$J,2,0)))</f>
        <v>Her kommer en række udsagn, som andre har brugt til at beskrive sig selv. For hvert udsagn bedes du svare på, hvor enig eller uenig du er i de enkelte udsagn.
Hvor enig eller uenig er du i følgende udsagn?</v>
      </c>
      <c r="U47" s="22" t="s">
        <v>127</v>
      </c>
    </row>
    <row r="48" spans="1:21" s="22" customFormat="1" x14ac:dyDescent="0.25">
      <c r="A48" s="21" t="s">
        <v>94</v>
      </c>
      <c r="B48" s="21" t="s">
        <v>124</v>
      </c>
      <c r="C48" s="22" t="s">
        <v>56</v>
      </c>
      <c r="D48" s="22" t="s">
        <v>58</v>
      </c>
      <c r="O48" s="21" t="s">
        <v>23</v>
      </c>
      <c r="P48" s="21"/>
      <c r="Q48" s="22" t="s">
        <v>91</v>
      </c>
      <c r="R48" s="22" t="str">
        <f t="shared" ref="R48" si="16">A48&amp;" - "&amp;B48&amp;" - "&amp;O48</f>
        <v>Crosstab - Multiple Crosstabs Row (By Case) with Mean - BAR04P</v>
      </c>
      <c r="S48" s="22" t="str">
        <f t="shared" ref="S48" si="17">IF(D48="",C48,D48)</f>
        <v>Q21_1_resp</v>
      </c>
      <c r="T48" s="22" t="str">
        <f>IF(OR(B48="Open answer",B48="Open answer - Full",B48="Mean chart"),VLOOKUP($C48,Metadata!$I:$J,2,0),IF(ISERROR(SEARCH("Freq",B48)),VLOOKUP($D48,Metadata!$I:$J,2,0),VLOOKUP($C48,Metadata!$I:$J,2,0)))</f>
        <v>Her kommer en række udsagn, som andre har brugt til at beskrive sig selv. For hvert udsagn bedes du svare på, hvor enig eller uenig du er i de enkelte udsagn.
Hvor enig eller uenig er du i følgende udsagn?</v>
      </c>
      <c r="U48" s="22" t="s">
        <v>125</v>
      </c>
    </row>
    <row r="49" spans="1:21" s="22" customFormat="1" x14ac:dyDescent="0.25">
      <c r="A49" s="21" t="s">
        <v>94</v>
      </c>
      <c r="B49" s="21" t="s">
        <v>124</v>
      </c>
      <c r="C49" s="22" t="s">
        <v>56</v>
      </c>
      <c r="D49" s="22" t="s">
        <v>58</v>
      </c>
      <c r="G49" s="22" t="s">
        <v>92</v>
      </c>
      <c r="H49" s="22" t="s">
        <v>89</v>
      </c>
      <c r="L49" s="22" t="s">
        <v>101</v>
      </c>
      <c r="M49" s="22" t="s">
        <v>84</v>
      </c>
      <c r="O49" s="21" t="s">
        <v>23</v>
      </c>
      <c r="P49" s="21"/>
      <c r="Q49" s="22" t="s">
        <v>91</v>
      </c>
      <c r="R49" s="22" t="str">
        <f t="shared" ref="R49:R50" si="18">A49&amp;" - "&amp;B49&amp;" - "&amp;O49</f>
        <v>Crosstab - Multiple Crosstabs Row (By Case) with Mean - BAR04P</v>
      </c>
      <c r="S49" s="22" t="str">
        <f t="shared" ref="S49:S50" si="19">IF(D49="",C49,D49)</f>
        <v>Q21_1_resp</v>
      </c>
      <c r="T49" s="22" t="str">
        <f>IF(OR(B49="Open answer",B49="Open answer - Full",B49="Mean chart"),VLOOKUP($C49,Metadata!$I:$J,2,0),IF(ISERROR(SEARCH("Freq",B49)),VLOOKUP($D49,Metadata!$I:$J,2,0),VLOOKUP($C49,Metadata!$I:$J,2,0)))</f>
        <v>Her kommer en række udsagn, som andre har brugt til at beskrive sig selv. For hvert udsagn bedes du svare på, hvor enig eller uenig du er i de enkelte udsagn.
Hvor enig eller uenig er du i følgende udsagn?</v>
      </c>
      <c r="U49" s="22" t="s">
        <v>149</v>
      </c>
    </row>
    <row r="50" spans="1:21" s="22" customFormat="1" x14ac:dyDescent="0.25">
      <c r="A50" s="21" t="s">
        <v>94</v>
      </c>
      <c r="B50" s="21" t="s">
        <v>124</v>
      </c>
      <c r="C50" s="22" t="s">
        <v>56</v>
      </c>
      <c r="D50" s="22" t="s">
        <v>58</v>
      </c>
      <c r="G50" s="22" t="s">
        <v>92</v>
      </c>
      <c r="H50" s="22" t="s">
        <v>90</v>
      </c>
      <c r="L50" s="22" t="s">
        <v>102</v>
      </c>
      <c r="M50" s="22" t="s">
        <v>84</v>
      </c>
      <c r="O50" s="21" t="s">
        <v>23</v>
      </c>
      <c r="P50" s="21"/>
      <c r="Q50" s="22" t="s">
        <v>91</v>
      </c>
      <c r="R50" s="22" t="str">
        <f t="shared" si="18"/>
        <v>Crosstab - Multiple Crosstabs Row (By Case) with Mean - BAR04P</v>
      </c>
      <c r="S50" s="22" t="str">
        <f t="shared" si="19"/>
        <v>Q21_1_resp</v>
      </c>
      <c r="T50" s="22" t="str">
        <f>IF(OR(B50="Open answer",B50="Open answer - Full",B50="Mean chart"),VLOOKUP($C50,Metadata!$I:$J,2,0),IF(ISERROR(SEARCH("Freq",B50)),VLOOKUP($D50,Metadata!$I:$J,2,0),VLOOKUP($C50,Metadata!$I:$J,2,0)))</f>
        <v>Her kommer en række udsagn, som andre har brugt til at beskrive sig selv. For hvert udsagn bedes du svare på, hvor enig eller uenig du er i de enkelte udsagn.
Hvor enig eller uenig er du i følgende udsagn?</v>
      </c>
      <c r="U50" s="22" t="s">
        <v>150</v>
      </c>
    </row>
    <row r="51" spans="1:21" s="22" customFormat="1" x14ac:dyDescent="0.25">
      <c r="A51" s="21" t="s">
        <v>94</v>
      </c>
      <c r="B51" s="21" t="s">
        <v>28</v>
      </c>
      <c r="C51" s="22" t="s">
        <v>119</v>
      </c>
      <c r="D51" s="22" t="s">
        <v>56</v>
      </c>
      <c r="O51" s="21" t="s">
        <v>21</v>
      </c>
      <c r="P51" s="21"/>
      <c r="R51" s="22" t="str">
        <f>A51&amp;" - "&amp;B51&amp;" - "&amp;O51</f>
        <v>Crosstab - Multiple Crosstabs (By Case) - BAR02P</v>
      </c>
      <c r="S51" s="22" t="str">
        <f>IF(D51="",C51,D51)</f>
        <v>Q3_1+Q3_2+Q3_3+Q3_4+Q3_5+Q3_6+Q3_7+Q3_8</v>
      </c>
      <c r="T51" s="22" t="str">
        <f>IF(OR(B51="Open answer",B51="Open answer - Full",B51="Mean chart"),VLOOKUP($C51,Metadata!$I:$J,2,0),IF(ISERROR(SEARCH("Freq",B51)),VLOOKUP($D51,Metadata!$I:$J,2,0),VLOOKUP($C51,Metadata!$I:$J,2,0)))</f>
        <v>Hvilke af disse ord synes du passer på din relation til DSB?</v>
      </c>
      <c r="U51" s="22" t="s">
        <v>120</v>
      </c>
    </row>
    <row r="52" spans="1:21" s="22" customFormat="1" x14ac:dyDescent="0.25">
      <c r="A52" s="21" t="s">
        <v>94</v>
      </c>
      <c r="B52" s="21" t="s">
        <v>28</v>
      </c>
      <c r="C52" s="22" t="s">
        <v>119</v>
      </c>
      <c r="D52" s="22" t="s">
        <v>56</v>
      </c>
      <c r="O52" s="21" t="s">
        <v>22</v>
      </c>
      <c r="P52" s="21"/>
      <c r="R52" s="22" t="str">
        <f>A52&amp;" - "&amp;B52&amp;" - "&amp;O52</f>
        <v>Crosstab - Multiple Crosstabs (By Case) - COL01P</v>
      </c>
      <c r="S52" s="22" t="str">
        <f>IF(D52="",C52,D52)</f>
        <v>Q3_1+Q3_2+Q3_3+Q3_4+Q3_5+Q3_6+Q3_7+Q3_8</v>
      </c>
      <c r="T52" s="22" t="str">
        <f>IF(OR(B52="Open answer",B52="Open answer - Full",B52="Mean chart"),VLOOKUP($C52,Metadata!$I:$J,2,0),IF(ISERROR(SEARCH("Freq",B52)),VLOOKUP($D52,Metadata!$I:$J,2,0),VLOOKUP($C52,Metadata!$I:$J,2,0)))</f>
        <v>Hvilke af disse ord synes du passer på din relation til DSB?</v>
      </c>
      <c r="U52" s="22" t="s">
        <v>121</v>
      </c>
    </row>
    <row r="53" spans="1:21" s="22" customFormat="1" x14ac:dyDescent="0.25">
      <c r="A53" s="21" t="s">
        <v>94</v>
      </c>
      <c r="B53" s="21" t="s">
        <v>28</v>
      </c>
      <c r="C53" s="22" t="s">
        <v>119</v>
      </c>
      <c r="D53" s="22" t="s">
        <v>56</v>
      </c>
      <c r="G53" s="22" t="s">
        <v>93</v>
      </c>
      <c r="H53" s="22" t="s">
        <v>89</v>
      </c>
      <c r="M53" s="22" t="s">
        <v>84</v>
      </c>
      <c r="O53" s="21" t="s">
        <v>21</v>
      </c>
      <c r="P53" s="21"/>
      <c r="R53" s="22" t="str">
        <f>A53&amp;" - "&amp;B53&amp;" - "&amp;O53</f>
        <v>Crosstab - Multiple Crosstabs (By Case) - BAR02P</v>
      </c>
      <c r="S53" s="22" t="str">
        <f>IF(D53="",C53,D53)</f>
        <v>Q3_1+Q3_2+Q3_3+Q3_4+Q3_5+Q3_6+Q3_7+Q3_8</v>
      </c>
      <c r="T53" s="22" t="str">
        <f>IF(OR(B53="Open answer",B53="Open answer - Full",B53="Mean chart"),VLOOKUP($C53,Metadata!$I:$J,2,0),IF(ISERROR(SEARCH("Freq",B53)),VLOOKUP($D53,Metadata!$I:$J,2,0),VLOOKUP($C53,Metadata!$I:$J,2,0)))</f>
        <v>Hvilke af disse ord synes du passer på din relation til DSB?</v>
      </c>
      <c r="U53" s="22" t="s">
        <v>122</v>
      </c>
    </row>
    <row r="54" spans="1:21" s="22" customFormat="1" x14ac:dyDescent="0.25">
      <c r="A54" s="21" t="s">
        <v>94</v>
      </c>
      <c r="B54" s="21" t="s">
        <v>28</v>
      </c>
      <c r="C54" s="22" t="s">
        <v>119</v>
      </c>
      <c r="D54" s="22" t="s">
        <v>56</v>
      </c>
      <c r="G54" s="22" t="s">
        <v>93</v>
      </c>
      <c r="H54" s="22" t="s">
        <v>90</v>
      </c>
      <c r="M54" s="22" t="s">
        <v>84</v>
      </c>
      <c r="O54" s="21" t="s">
        <v>22</v>
      </c>
      <c r="P54" s="21"/>
      <c r="R54" s="22" t="str">
        <f>A54&amp;" - "&amp;B54&amp;" - "&amp;O54</f>
        <v>Crosstab - Multiple Crosstabs (By Case) - COL01P</v>
      </c>
      <c r="S54" s="22" t="str">
        <f>IF(D54="",C54,D54)</f>
        <v>Q3_1+Q3_2+Q3_3+Q3_4+Q3_5+Q3_6+Q3_7+Q3_8</v>
      </c>
      <c r="T54" s="22" t="str">
        <f>IF(OR(B54="Open answer",B54="Open answer - Full",B54="Mean chart"),VLOOKUP($C54,Metadata!$I:$J,2,0),IF(ISERROR(SEARCH("Freq",B54)),VLOOKUP($D54,Metadata!$I:$J,2,0),VLOOKUP($C54,Metadata!$I:$J,2,0)))</f>
        <v>Hvilke af disse ord synes du passer på din relation til DSB?</v>
      </c>
      <c r="U54" s="22" t="s">
        <v>123</v>
      </c>
    </row>
    <row r="55" spans="1:21" s="22" customFormat="1" x14ac:dyDescent="0.25">
      <c r="A55" s="21" t="s">
        <v>94</v>
      </c>
      <c r="B55" s="21" t="s">
        <v>32</v>
      </c>
      <c r="C55" s="22" t="s">
        <v>57</v>
      </c>
      <c r="D55" s="22" t="s">
        <v>68</v>
      </c>
      <c r="O55" s="21" t="s">
        <v>41</v>
      </c>
      <c r="P55" s="21"/>
      <c r="R55" s="22" t="str">
        <f t="shared" ref="R55:R56" si="20">A55&amp;" - "&amp;B55&amp;" - "&amp;O55</f>
        <v>Crosstab - Cross Mean - COL01N</v>
      </c>
      <c r="S55" s="22" t="str">
        <f t="shared" ref="S55:S56" si="21">IF(D55="",C55,D55)</f>
        <v>Q21_1_resp_mean</v>
      </c>
      <c r="T55" s="22" t="str">
        <f>IF(OR(B55="Open answer",B55="Open answer - Full",B55="Mean chart"),VLOOKUP($C55,Metadata!$I:$J,2,0),IF(ISERROR(SEARCH("Freq",B55)),VLOOKUP($D55,Metadata!$I:$J,2,0),VLOOKUP($C55,Metadata!$I:$J,2,0)))</f>
        <v>Her kommer en række udsagn, som andre har brugt til at beskrive sig selv. For hvert udsagn bedes du svare på, hvor enig eller uenig du er i de enkelte udsagn.
Hvor enig eller uenig er du i følgende udsagn?</v>
      </c>
      <c r="U55" s="22" t="s">
        <v>128</v>
      </c>
    </row>
    <row r="56" spans="1:21" s="22" customFormat="1" x14ac:dyDescent="0.25">
      <c r="A56" s="21" t="s">
        <v>94</v>
      </c>
      <c r="B56" s="21" t="s">
        <v>32</v>
      </c>
      <c r="C56" s="22" t="s">
        <v>57</v>
      </c>
      <c r="D56" s="22" t="s">
        <v>68</v>
      </c>
      <c r="O56" s="21" t="s">
        <v>27</v>
      </c>
      <c r="P56" s="21"/>
      <c r="R56" s="22" t="str">
        <f t="shared" si="20"/>
        <v>Crosstab - Cross Mean - BAR02N</v>
      </c>
      <c r="S56" s="22" t="str">
        <f t="shared" si="21"/>
        <v>Q21_1_resp_mean</v>
      </c>
      <c r="T56" s="22" t="str">
        <f>IF(OR(B56="Open answer",B56="Open answer - Full",B56="Mean chart"),VLOOKUP($C56,Metadata!$I:$J,2,0),IF(ISERROR(SEARCH("Freq",B56)),VLOOKUP($D56,Metadata!$I:$J,2,0),VLOOKUP($C56,Metadata!$I:$J,2,0)))</f>
        <v>Her kommer en række udsagn, som andre har brugt til at beskrive sig selv. For hvert udsagn bedes du svare på, hvor enig eller uenig du er i de enkelte udsagn.
Hvor enig eller uenig er du i følgende udsagn?</v>
      </c>
      <c r="U56" s="22" t="s">
        <v>129</v>
      </c>
    </row>
    <row r="57" spans="1:21" s="22" customFormat="1" x14ac:dyDescent="0.25">
      <c r="A57" s="21" t="s">
        <v>94</v>
      </c>
      <c r="B57" s="21" t="s">
        <v>32</v>
      </c>
      <c r="C57" s="22" t="s">
        <v>57</v>
      </c>
      <c r="D57" s="22" t="s">
        <v>68</v>
      </c>
      <c r="H57" s="22" t="s">
        <v>89</v>
      </c>
      <c r="L57" s="22" t="s">
        <v>101</v>
      </c>
      <c r="M57" s="22" t="s">
        <v>84</v>
      </c>
      <c r="O57" s="21" t="s">
        <v>41</v>
      </c>
      <c r="P57" s="21"/>
      <c r="R57" s="22" t="str">
        <f t="shared" ref="R57:R58" si="22">A57&amp;" - "&amp;B57&amp;" - "&amp;O57</f>
        <v>Crosstab - Cross Mean - COL01N</v>
      </c>
      <c r="S57" s="22" t="str">
        <f t="shared" ref="S57:S58" si="23">IF(D57="",C57,D57)</f>
        <v>Q21_1_resp_mean</v>
      </c>
      <c r="T57" s="22" t="str">
        <f>IF(OR(B57="Open answer",B57="Open answer - Full",B57="Mean chart"),VLOOKUP($C57,Metadata!$I:$J,2,0),IF(ISERROR(SEARCH("Freq",B57)),VLOOKUP($D57,Metadata!$I:$J,2,0),VLOOKUP($C57,Metadata!$I:$J,2,0)))</f>
        <v>Her kommer en række udsagn, som andre har brugt til at beskrive sig selv. For hvert udsagn bedes du svare på, hvor enig eller uenig du er i de enkelte udsagn.
Hvor enig eller uenig er du i følgende udsagn?</v>
      </c>
      <c r="U57" s="22" t="s">
        <v>135</v>
      </c>
    </row>
    <row r="58" spans="1:21" s="22" customFormat="1" x14ac:dyDescent="0.25">
      <c r="A58" s="21" t="s">
        <v>94</v>
      </c>
      <c r="B58" s="21" t="s">
        <v>32</v>
      </c>
      <c r="C58" s="22" t="s">
        <v>57</v>
      </c>
      <c r="D58" s="22" t="s">
        <v>68</v>
      </c>
      <c r="H58" s="22" t="s">
        <v>90</v>
      </c>
      <c r="L58" s="22" t="s">
        <v>102</v>
      </c>
      <c r="M58" s="22" t="s">
        <v>84</v>
      </c>
      <c r="O58" s="21" t="s">
        <v>27</v>
      </c>
      <c r="P58" s="21"/>
      <c r="R58" s="22" t="str">
        <f t="shared" si="22"/>
        <v>Crosstab - Cross Mean - BAR02N</v>
      </c>
      <c r="S58" s="22" t="str">
        <f t="shared" si="23"/>
        <v>Q21_1_resp_mean</v>
      </c>
      <c r="T58" s="22" t="str">
        <f>IF(OR(B58="Open answer",B58="Open answer - Full",B58="Mean chart"),VLOOKUP($C58,Metadata!$I:$J,2,0),IF(ISERROR(SEARCH("Freq",B58)),VLOOKUP($D58,Metadata!$I:$J,2,0),VLOOKUP($C58,Metadata!$I:$J,2,0)))</f>
        <v>Her kommer en række udsagn, som andre har brugt til at beskrive sig selv. For hvert udsagn bedes du svare på, hvor enig eller uenig du er i de enkelte udsagn.
Hvor enig eller uenig er du i følgende udsagn?</v>
      </c>
      <c r="U58" s="22" t="s">
        <v>132</v>
      </c>
    </row>
    <row r="59" spans="1:21" s="22" customFormat="1" x14ac:dyDescent="0.25">
      <c r="A59" s="21" t="s">
        <v>94</v>
      </c>
      <c r="B59" s="21" t="s">
        <v>32</v>
      </c>
      <c r="C59" s="22" t="s">
        <v>56</v>
      </c>
      <c r="D59" s="22" t="s">
        <v>68</v>
      </c>
      <c r="O59" s="21" t="s">
        <v>41</v>
      </c>
      <c r="P59" s="21"/>
      <c r="R59" s="22" t="str">
        <f t="shared" ref="R59:R60" si="24">A59&amp;" - "&amp;B59&amp;" - "&amp;O59</f>
        <v>Crosstab - Cross Mean - COL01N</v>
      </c>
      <c r="S59" s="22" t="str">
        <f t="shared" ref="S59:S60" si="25">IF(D59="",C59,D59)</f>
        <v>Q21_1_resp_mean</v>
      </c>
      <c r="T59" s="22" t="str">
        <f>IF(OR(B59="Open answer",B59="Open answer - Full",B59="Mean chart"),VLOOKUP($C59,Metadata!$I:$J,2,0),IF(ISERROR(SEARCH("Freq",B59)),VLOOKUP($D59,Metadata!$I:$J,2,0),VLOOKUP($C59,Metadata!$I:$J,2,0)))</f>
        <v>Her kommer en række udsagn, som andre har brugt til at beskrive sig selv. For hvert udsagn bedes du svare på, hvor enig eller uenig du er i de enkelte udsagn.
Hvor enig eller uenig er du i følgende udsagn?</v>
      </c>
      <c r="U59" s="22" t="s">
        <v>130</v>
      </c>
    </row>
    <row r="60" spans="1:21" s="22" customFormat="1" x14ac:dyDescent="0.25">
      <c r="A60" s="21" t="s">
        <v>94</v>
      </c>
      <c r="B60" s="21" t="s">
        <v>32</v>
      </c>
      <c r="C60" s="22" t="s">
        <v>56</v>
      </c>
      <c r="D60" s="22" t="s">
        <v>68</v>
      </c>
      <c r="O60" s="21" t="s">
        <v>27</v>
      </c>
      <c r="P60" s="21"/>
      <c r="R60" s="22" t="str">
        <f t="shared" si="24"/>
        <v>Crosstab - Cross Mean - BAR02N</v>
      </c>
      <c r="S60" s="22" t="str">
        <f t="shared" si="25"/>
        <v>Q21_1_resp_mean</v>
      </c>
      <c r="T60" s="22" t="str">
        <f>IF(OR(B60="Open answer",B60="Open answer - Full",B60="Mean chart"),VLOOKUP($C60,Metadata!$I:$J,2,0),IF(ISERROR(SEARCH("Freq",B60)),VLOOKUP($D60,Metadata!$I:$J,2,0),VLOOKUP($C60,Metadata!$I:$J,2,0)))</f>
        <v>Her kommer en række udsagn, som andre har brugt til at beskrive sig selv. For hvert udsagn bedes du svare på, hvor enig eller uenig du er i de enkelte udsagn.
Hvor enig eller uenig er du i følgende udsagn?</v>
      </c>
      <c r="U60" s="22" t="s">
        <v>131</v>
      </c>
    </row>
    <row r="61" spans="1:21" s="22" customFormat="1" x14ac:dyDescent="0.25">
      <c r="A61" s="21" t="s">
        <v>94</v>
      </c>
      <c r="B61" s="21" t="s">
        <v>32</v>
      </c>
      <c r="C61" s="22" t="s">
        <v>56</v>
      </c>
      <c r="D61" s="22" t="s">
        <v>68</v>
      </c>
      <c r="G61" s="22" t="s">
        <v>93</v>
      </c>
      <c r="H61" s="22" t="s">
        <v>89</v>
      </c>
      <c r="L61" s="22" t="s">
        <v>101</v>
      </c>
      <c r="M61" s="22" t="s">
        <v>84</v>
      </c>
      <c r="O61" s="21" t="s">
        <v>41</v>
      </c>
      <c r="P61" s="21"/>
      <c r="R61" s="22" t="str">
        <f t="shared" ref="R61:R72" si="26">A61&amp;" - "&amp;B61&amp;" - "&amp;O61</f>
        <v>Crosstab - Cross Mean - COL01N</v>
      </c>
      <c r="S61" s="22" t="str">
        <f t="shared" ref="S61:S72" si="27">IF(D61="",C61,D61)</f>
        <v>Q21_1_resp_mean</v>
      </c>
      <c r="T61" s="22" t="str">
        <f>IF(OR(B61="Open answer",B61="Open answer - Full",B61="Mean chart"),VLOOKUP($C61,Metadata!$I:$J,2,0),IF(ISERROR(SEARCH("Freq",B61)),VLOOKUP($D61,Metadata!$I:$J,2,0),VLOOKUP($C61,Metadata!$I:$J,2,0)))</f>
        <v>Her kommer en række udsagn, som andre har brugt til at beskrive sig selv. For hvert udsagn bedes du svare på, hvor enig eller uenig du er i de enkelte udsagn.
Hvor enig eller uenig er du i følgende udsagn?</v>
      </c>
      <c r="U61" s="22" t="s">
        <v>134</v>
      </c>
    </row>
    <row r="62" spans="1:21" s="22" customFormat="1" x14ac:dyDescent="0.25">
      <c r="A62" s="21" t="s">
        <v>94</v>
      </c>
      <c r="B62" s="21" t="s">
        <v>32</v>
      </c>
      <c r="C62" s="22" t="s">
        <v>56</v>
      </c>
      <c r="D62" s="22" t="s">
        <v>68</v>
      </c>
      <c r="G62" s="22" t="s">
        <v>93</v>
      </c>
      <c r="H62" s="22" t="s">
        <v>90</v>
      </c>
      <c r="L62" s="22" t="s">
        <v>102</v>
      </c>
      <c r="M62" s="22" t="s">
        <v>84</v>
      </c>
      <c r="O62" s="21" t="s">
        <v>27</v>
      </c>
      <c r="P62" s="21"/>
      <c r="R62" s="22" t="str">
        <f t="shared" si="26"/>
        <v>Crosstab - Cross Mean - BAR02N</v>
      </c>
      <c r="S62" s="22" t="str">
        <f t="shared" si="27"/>
        <v>Q21_1_resp_mean</v>
      </c>
      <c r="T62" s="22" t="str">
        <f>IF(OR(B62="Open answer",B62="Open answer - Full",B62="Mean chart"),VLOOKUP($C62,Metadata!$I:$J,2,0),IF(ISERROR(SEARCH("Freq",B62)),VLOOKUP($D62,Metadata!$I:$J,2,0),VLOOKUP($C62,Metadata!$I:$J,2,0)))</f>
        <v>Her kommer en række udsagn, som andre har brugt til at beskrive sig selv. For hvert udsagn bedes du svare på, hvor enig eller uenig du er i de enkelte udsagn.
Hvor enig eller uenig er du i følgende udsagn?</v>
      </c>
      <c r="U62" s="22" t="s">
        <v>133</v>
      </c>
    </row>
    <row r="63" spans="1:21" s="27" customFormat="1" x14ac:dyDescent="0.25">
      <c r="A63" s="26" t="s">
        <v>94</v>
      </c>
      <c r="B63" s="26" t="s">
        <v>26</v>
      </c>
      <c r="C63" s="27" t="s">
        <v>174</v>
      </c>
      <c r="D63" s="27" t="s">
        <v>68</v>
      </c>
      <c r="E63" s="27" t="s">
        <v>175</v>
      </c>
      <c r="O63" s="26" t="s">
        <v>77</v>
      </c>
      <c r="P63" s="26"/>
      <c r="R63" s="27" t="str">
        <f t="shared" si="26"/>
        <v>Crosstab - Crosstabs - LINE01N</v>
      </c>
      <c r="S63" s="27" t="str">
        <f t="shared" si="27"/>
        <v>Q21_1_resp_mean</v>
      </c>
      <c r="T63" s="27" t="str">
        <f>IF(OR(B63="Open answer",B63="Open answer - Full",B63="Mean chart"),VLOOKUP($C63,Metadata!$I:$J,2,0),IF(ISERROR(SEARCH("Freq",B63)),VLOOKUP($D63,Metadata!$I:$J,2,0),VLOOKUP($C63,Metadata!$I:$J,2,0)))</f>
        <v>Her kommer en række udsagn, som andre har brugt til at beskrive sig selv. For hvert udsagn bedes du svare på, hvor enig eller uenig du er i de enkelte udsagn.
Hvor enig eller uenig er du i følgende udsagn?</v>
      </c>
      <c r="U63" s="27" t="s">
        <v>177</v>
      </c>
    </row>
    <row r="64" spans="1:21" s="27" customFormat="1" x14ac:dyDescent="0.25">
      <c r="A64" s="26" t="s">
        <v>94</v>
      </c>
      <c r="B64" s="26" t="s">
        <v>26</v>
      </c>
      <c r="C64" s="27" t="s">
        <v>174</v>
      </c>
      <c r="D64" s="27" t="s">
        <v>68</v>
      </c>
      <c r="E64" s="27" t="s">
        <v>56</v>
      </c>
      <c r="O64" s="26" t="s">
        <v>77</v>
      </c>
      <c r="P64" s="26"/>
      <c r="R64" s="27" t="str">
        <f t="shared" si="26"/>
        <v>Crosstab - Crosstabs - LINE01N</v>
      </c>
      <c r="S64" s="27" t="str">
        <f t="shared" si="27"/>
        <v>Q21_1_resp_mean</v>
      </c>
      <c r="T64" s="27" t="str">
        <f>IF(OR(B64="Open answer",B64="Open answer - Full",B64="Mean chart"),VLOOKUP($C64,Metadata!$I:$J,2,0),IF(ISERROR(SEARCH("Freq",B64)),VLOOKUP($D64,Metadata!$I:$J,2,0),VLOOKUP($C64,Metadata!$I:$J,2,0)))</f>
        <v>Her kommer en række udsagn, som andre har brugt til at beskrive sig selv. For hvert udsagn bedes du svare på, hvor enig eller uenig du er i de enkelte udsagn.
Hvor enig eller uenig er du i følgende udsagn?</v>
      </c>
      <c r="U64" s="27" t="s">
        <v>180</v>
      </c>
    </row>
    <row r="65" spans="1:21" s="27" customFormat="1" x14ac:dyDescent="0.25">
      <c r="A65" s="26" t="s">
        <v>94</v>
      </c>
      <c r="B65" s="26" t="s">
        <v>26</v>
      </c>
      <c r="C65" s="27" t="s">
        <v>174</v>
      </c>
      <c r="D65" s="27" t="s">
        <v>68</v>
      </c>
      <c r="O65" s="26" t="s">
        <v>77</v>
      </c>
      <c r="P65" s="26"/>
      <c r="R65" s="27" t="str">
        <f t="shared" si="26"/>
        <v>Crosstab - Crosstabs - LINE01N</v>
      </c>
      <c r="S65" s="27" t="str">
        <f t="shared" si="27"/>
        <v>Q21_1_resp_mean</v>
      </c>
      <c r="T65" s="27" t="str">
        <f>IF(OR(B65="Open answer",B65="Open answer - Full",B65="Mean chart"),VLOOKUP($C65,Metadata!$I:$J,2,0),IF(ISERROR(SEARCH("Freq",B65)),VLOOKUP($D65,Metadata!$I:$J,2,0),VLOOKUP($C65,Metadata!$I:$J,2,0)))</f>
        <v>Her kommer en række udsagn, som andre har brugt til at beskrive sig selv. For hvert udsagn bedes du svare på, hvor enig eller uenig du er i de enkelte udsagn.
Hvor enig eller uenig er du i følgende udsagn?</v>
      </c>
      <c r="U65" s="27" t="s">
        <v>176</v>
      </c>
    </row>
    <row r="66" spans="1:21" s="27" customFormat="1" x14ac:dyDescent="0.25">
      <c r="A66" s="26" t="s">
        <v>94</v>
      </c>
      <c r="B66" s="26" t="s">
        <v>26</v>
      </c>
      <c r="C66" s="27" t="s">
        <v>56</v>
      </c>
      <c r="D66" s="27" t="s">
        <v>68</v>
      </c>
      <c r="E66" s="27" t="s">
        <v>175</v>
      </c>
      <c r="O66" s="26" t="s">
        <v>77</v>
      </c>
      <c r="P66" s="26"/>
      <c r="R66" s="27" t="str">
        <f t="shared" si="26"/>
        <v>Crosstab - Crosstabs - LINE01N</v>
      </c>
      <c r="S66" s="27" t="str">
        <f t="shared" si="27"/>
        <v>Q21_1_resp_mean</v>
      </c>
      <c r="T66" s="27" t="str">
        <f>IF(OR(B66="Open answer",B66="Open answer - Full",B66="Mean chart"),VLOOKUP($C66,Metadata!$I:$J,2,0),IF(ISERROR(SEARCH("Freq",B66)),VLOOKUP($D66,Metadata!$I:$J,2,0),VLOOKUP($C66,Metadata!$I:$J,2,0)))</f>
        <v>Her kommer en række udsagn, som andre har brugt til at beskrive sig selv. For hvert udsagn bedes du svare på, hvor enig eller uenig du er i de enkelte udsagn.
Hvor enig eller uenig er du i følgende udsagn?</v>
      </c>
      <c r="U66" s="27" t="s">
        <v>185</v>
      </c>
    </row>
    <row r="67" spans="1:21" s="27" customFormat="1" x14ac:dyDescent="0.25">
      <c r="A67" s="26" t="s">
        <v>94</v>
      </c>
      <c r="B67" s="26" t="s">
        <v>26</v>
      </c>
      <c r="C67" s="27" t="s">
        <v>56</v>
      </c>
      <c r="D67" s="27" t="s">
        <v>68</v>
      </c>
      <c r="E67" s="27" t="s">
        <v>119</v>
      </c>
      <c r="O67" s="26" t="s">
        <v>77</v>
      </c>
      <c r="P67" s="26"/>
      <c r="R67" s="27" t="str">
        <f t="shared" si="26"/>
        <v>Crosstab - Crosstabs - LINE01N</v>
      </c>
      <c r="S67" s="27" t="str">
        <f t="shared" si="27"/>
        <v>Q21_1_resp_mean</v>
      </c>
      <c r="T67" s="27" t="str">
        <f>IF(OR(B67="Open answer",B67="Open answer - Full",B67="Mean chart"),VLOOKUP($C67,Metadata!$I:$J,2,0),IF(ISERROR(SEARCH("Freq",B67)),VLOOKUP($D67,Metadata!$I:$J,2,0),VLOOKUP($C67,Metadata!$I:$J,2,0)))</f>
        <v>Her kommer en række udsagn, som andre har brugt til at beskrive sig selv. For hvert udsagn bedes du svare på, hvor enig eller uenig du er i de enkelte udsagn.
Hvor enig eller uenig er du i følgende udsagn?</v>
      </c>
      <c r="U67" s="27" t="s">
        <v>188</v>
      </c>
    </row>
    <row r="68" spans="1:21" s="27" customFormat="1" x14ac:dyDescent="0.25">
      <c r="A68" s="26" t="s">
        <v>94</v>
      </c>
      <c r="B68" s="26" t="s">
        <v>26</v>
      </c>
      <c r="C68" s="27" t="s">
        <v>56</v>
      </c>
      <c r="D68" s="27" t="s">
        <v>68</v>
      </c>
      <c r="O68" s="26" t="s">
        <v>77</v>
      </c>
      <c r="P68" s="26"/>
      <c r="R68" s="27" t="str">
        <f t="shared" si="26"/>
        <v>Crosstab - Crosstabs - LINE01N</v>
      </c>
      <c r="S68" s="27" t="str">
        <f t="shared" si="27"/>
        <v>Q21_1_resp_mean</v>
      </c>
      <c r="T68" s="27" t="str">
        <f>IF(OR(B68="Open answer",B68="Open answer - Full",B68="Mean chart"),VLOOKUP($C68,Metadata!$I:$J,2,0),IF(ISERROR(SEARCH("Freq",B68)),VLOOKUP($D68,Metadata!$I:$J,2,0),VLOOKUP($C68,Metadata!$I:$J,2,0)))</f>
        <v>Her kommer en række udsagn, som andre har brugt til at beskrive sig selv. For hvert udsagn bedes du svare på, hvor enig eller uenig du er i de enkelte udsagn.
Hvor enig eller uenig er du i følgende udsagn?</v>
      </c>
      <c r="U68" s="27" t="s">
        <v>191</v>
      </c>
    </row>
    <row r="69" spans="1:21" s="27" customFormat="1" x14ac:dyDescent="0.25">
      <c r="A69" s="26" t="s">
        <v>94</v>
      </c>
      <c r="B69" s="26" t="s">
        <v>26</v>
      </c>
      <c r="C69" s="27" t="s">
        <v>174</v>
      </c>
      <c r="D69" s="27" t="s">
        <v>71</v>
      </c>
      <c r="O69" s="26" t="s">
        <v>77</v>
      </c>
      <c r="P69" s="26" t="s">
        <v>194</v>
      </c>
      <c r="R69" s="27" t="str">
        <f t="shared" si="26"/>
        <v>Crosstab - Crosstabs - LINE01N</v>
      </c>
      <c r="S69" s="27" t="str">
        <f t="shared" si="27"/>
        <v>Q21_1_resp_mean,Q21_2_resp_mean,Q21_3_resp_mean</v>
      </c>
      <c r="T69" s="27" t="str">
        <f>IF(OR(B69="Open answer",B69="Open answer - Full",B69="Mean chart"),VLOOKUP($C69,Metadata!$I:$J,2,0),IF(ISERROR(SEARCH("Freq",B69)),VLOOKUP($D69,Metadata!$I:$J,2,0),VLOOKUP($C69,Metadata!$I:$J,2,0)))</f>
        <v>Her kommer en række udsagn, som andre har brugt til at beskrive sig selv. For hvert udsagn bedes du svare på, hvor enig eller uenig du er i de enkelte udsagn.
Hvor enig eller uenig er du i følgende udsagn?</v>
      </c>
      <c r="U69" s="27" t="s">
        <v>195</v>
      </c>
    </row>
    <row r="70" spans="1:21" s="27" customFormat="1" x14ac:dyDescent="0.25">
      <c r="A70" s="26" t="s">
        <v>94</v>
      </c>
      <c r="B70" s="26" t="s">
        <v>26</v>
      </c>
      <c r="C70" s="27" t="s">
        <v>56</v>
      </c>
      <c r="D70" s="27" t="s">
        <v>71</v>
      </c>
      <c r="O70" s="26" t="s">
        <v>77</v>
      </c>
      <c r="P70" s="26" t="s">
        <v>194</v>
      </c>
      <c r="R70" s="27" t="str">
        <f t="shared" si="26"/>
        <v>Crosstab - Crosstabs - LINE01N</v>
      </c>
      <c r="S70" s="27" t="str">
        <f t="shared" si="27"/>
        <v>Q21_1_resp_mean,Q21_2_resp_mean,Q21_3_resp_mean</v>
      </c>
      <c r="T70" s="27" t="str">
        <f>IF(OR(B70="Open answer",B70="Open answer - Full",B70="Mean chart"),VLOOKUP($C70,Metadata!$I:$J,2,0),IF(ISERROR(SEARCH("Freq",B70)),VLOOKUP($D70,Metadata!$I:$J,2,0),VLOOKUP($C70,Metadata!$I:$J,2,0)))</f>
        <v>Her kommer en række udsagn, som andre har brugt til at beskrive sig selv. For hvert udsagn bedes du svare på, hvor enig eller uenig du er i de enkelte udsagn.
Hvor enig eller uenig er du i følgende udsagn?</v>
      </c>
      <c r="U70" s="27" t="s">
        <v>196</v>
      </c>
    </row>
    <row r="71" spans="1:21" s="25" customFormat="1" x14ac:dyDescent="0.25">
      <c r="A71" s="24" t="s">
        <v>136</v>
      </c>
      <c r="B71" s="24" t="s">
        <v>26</v>
      </c>
      <c r="C71" s="25" t="s">
        <v>57</v>
      </c>
      <c r="D71" s="25" t="s">
        <v>53</v>
      </c>
      <c r="I71" s="25" t="s">
        <v>137</v>
      </c>
      <c r="O71" s="24" t="s">
        <v>22</v>
      </c>
      <c r="P71" s="24"/>
      <c r="R71" s="25" t="str">
        <f t="shared" si="26"/>
        <v>Crosstab - SigTest - Crosstabs - COL01P</v>
      </c>
      <c r="S71" s="25" t="str">
        <f t="shared" si="27"/>
        <v>Q1</v>
      </c>
      <c r="T71" s="25" t="str">
        <f>IF(OR(B71="Open answer",B71="Open answer - Full",B71="Mean chart"),VLOOKUP($C71,Metadata!$I:$J,2,0),IF(ISERROR(SEARCH("Freq",B71)),VLOOKUP($D71,Metadata!$I:$J,2,0),VLOOKUP($C71,Metadata!$I:$J,2,0)))</f>
        <v>Har du set eller hørt reklamer for kollektiv transport i løbet af de seneste uger?</v>
      </c>
      <c r="U71" s="25" t="s">
        <v>138</v>
      </c>
    </row>
    <row r="72" spans="1:21" s="25" customFormat="1" x14ac:dyDescent="0.25">
      <c r="A72" s="24" t="s">
        <v>136</v>
      </c>
      <c r="B72" s="24" t="s">
        <v>26</v>
      </c>
      <c r="C72" s="25" t="s">
        <v>57</v>
      </c>
      <c r="D72" s="25" t="s">
        <v>53</v>
      </c>
      <c r="I72" s="25" t="s">
        <v>137</v>
      </c>
      <c r="O72" s="24" t="s">
        <v>21</v>
      </c>
      <c r="P72" s="24"/>
      <c r="R72" s="25" t="str">
        <f t="shared" si="26"/>
        <v>Crosstab - SigTest - Crosstabs - BAR02P</v>
      </c>
      <c r="S72" s="25" t="str">
        <f t="shared" si="27"/>
        <v>Q1</v>
      </c>
      <c r="T72" s="25" t="str">
        <f>IF(OR(B72="Open answer",B72="Open answer - Full",B72="Mean chart"),VLOOKUP($C72,Metadata!$I:$J,2,0),IF(ISERROR(SEARCH("Freq",B72)),VLOOKUP($D72,Metadata!$I:$J,2,0),VLOOKUP($C72,Metadata!$I:$J,2,0)))</f>
        <v>Har du set eller hørt reklamer for kollektiv transport i løbet af de seneste uger?</v>
      </c>
      <c r="U72" s="25" t="s">
        <v>139</v>
      </c>
    </row>
    <row r="73" spans="1:21" s="25" customFormat="1" x14ac:dyDescent="0.25">
      <c r="A73" s="24" t="s">
        <v>136</v>
      </c>
      <c r="B73" s="24" t="s">
        <v>26</v>
      </c>
      <c r="C73" s="25" t="s">
        <v>57</v>
      </c>
      <c r="D73" s="25" t="s">
        <v>53</v>
      </c>
      <c r="H73" s="25" t="s">
        <v>89</v>
      </c>
      <c r="I73" s="25" t="s">
        <v>137</v>
      </c>
      <c r="M73" s="25" t="s">
        <v>84</v>
      </c>
      <c r="O73" s="24" t="s">
        <v>22</v>
      </c>
      <c r="P73" s="24"/>
      <c r="R73" s="25" t="str">
        <f t="shared" ref="R73:R75" si="28">A73&amp;" - "&amp;B73&amp;" - "&amp;O73</f>
        <v>Crosstab - SigTest - Crosstabs - COL01P</v>
      </c>
      <c r="S73" s="25" t="str">
        <f t="shared" ref="S73:S75" si="29">IF(D73="",C73,D73)</f>
        <v>Q1</v>
      </c>
      <c r="T73" s="25" t="str">
        <f>IF(OR(B73="Open answer",B73="Open answer - Full",B73="Mean chart"),VLOOKUP($C73,Metadata!$I:$J,2,0),IF(ISERROR(SEARCH("Freq",B73)),VLOOKUP($D73,Metadata!$I:$J,2,0),VLOOKUP($C73,Metadata!$I:$J,2,0)))</f>
        <v>Har du set eller hørt reklamer for kollektiv transport i løbet af de seneste uger?</v>
      </c>
      <c r="U73" s="25" t="s">
        <v>457</v>
      </c>
    </row>
    <row r="74" spans="1:21" s="25" customFormat="1" x14ac:dyDescent="0.25">
      <c r="A74" s="24" t="s">
        <v>136</v>
      </c>
      <c r="B74" s="24" t="s">
        <v>26</v>
      </c>
      <c r="C74" s="25" t="s">
        <v>57</v>
      </c>
      <c r="D74" s="25" t="s">
        <v>53</v>
      </c>
      <c r="H74" s="25" t="s">
        <v>90</v>
      </c>
      <c r="I74" s="25" t="s">
        <v>137</v>
      </c>
      <c r="M74" s="25" t="s">
        <v>84</v>
      </c>
      <c r="O74" s="24" t="s">
        <v>21</v>
      </c>
      <c r="P74" s="24"/>
      <c r="R74" s="25" t="str">
        <f t="shared" si="28"/>
        <v>Crosstab - SigTest - Crosstabs - BAR02P</v>
      </c>
      <c r="S74" s="25" t="str">
        <f t="shared" si="29"/>
        <v>Q1</v>
      </c>
      <c r="T74" s="25" t="str">
        <f>IF(OR(B74="Open answer",B74="Open answer - Full",B74="Mean chart"),VLOOKUP($C74,Metadata!$I:$J,2,0),IF(ISERROR(SEARCH("Freq",B74)),VLOOKUP($D74,Metadata!$I:$J,2,0),VLOOKUP($C74,Metadata!$I:$J,2,0)))</f>
        <v>Har du set eller hørt reklamer for kollektiv transport i løbet af de seneste uger?</v>
      </c>
      <c r="U74" s="25" t="s">
        <v>458</v>
      </c>
    </row>
    <row r="75" spans="1:21" s="25" customFormat="1" x14ac:dyDescent="0.25">
      <c r="A75" s="24" t="s">
        <v>136</v>
      </c>
      <c r="B75" s="24" t="s">
        <v>29</v>
      </c>
      <c r="C75" s="25" t="s">
        <v>57</v>
      </c>
      <c r="D75" s="25" t="s">
        <v>58</v>
      </c>
      <c r="I75" s="25" t="s">
        <v>137</v>
      </c>
      <c r="O75" s="24" t="s">
        <v>23</v>
      </c>
      <c r="P75" s="24"/>
      <c r="Q75" s="25" t="s">
        <v>91</v>
      </c>
      <c r="R75" s="25" t="str">
        <f t="shared" si="28"/>
        <v>Crosstab - SigTest - Crosstabs Row - BAR04P</v>
      </c>
      <c r="S75" s="25" t="str">
        <f t="shared" si="29"/>
        <v>Q21_1_resp</v>
      </c>
      <c r="T75" s="25" t="str">
        <f>IF(OR(B75="Open answer",B75="Open answer - Full",B75="Mean chart"),VLOOKUP($C75,Metadata!$I:$J,2,0),IF(ISERROR(SEARCH("Freq",B75)),VLOOKUP($D75,Metadata!$I:$J,2,0),VLOOKUP($C75,Metadata!$I:$J,2,0)))</f>
        <v>Her kommer en række udsagn, som andre har brugt til at beskrive sig selv. For hvert udsagn bedes du svare på, hvor enig eller uenig du er i de enkelte udsagn.
Hvor enig eller uenig er du i følgende udsagn?</v>
      </c>
      <c r="U75" s="25" t="s">
        <v>140</v>
      </c>
    </row>
    <row r="76" spans="1:21" s="25" customFormat="1" x14ac:dyDescent="0.25">
      <c r="A76" s="24" t="s">
        <v>136</v>
      </c>
      <c r="B76" s="24" t="s">
        <v>29</v>
      </c>
      <c r="C76" s="25" t="s">
        <v>57</v>
      </c>
      <c r="D76" s="25" t="s">
        <v>58</v>
      </c>
      <c r="I76" s="25" t="s">
        <v>137</v>
      </c>
      <c r="O76" s="24" t="s">
        <v>22</v>
      </c>
      <c r="P76" s="24"/>
      <c r="Q76" s="25" t="s">
        <v>91</v>
      </c>
      <c r="R76" s="25" t="str">
        <f t="shared" ref="R76" si="30">A76&amp;" - "&amp;B76&amp;" - "&amp;O76</f>
        <v>Crosstab - SigTest - Crosstabs Row - COL01P</v>
      </c>
      <c r="S76" s="25" t="str">
        <f t="shared" ref="S76" si="31">IF(D76="",C76,D76)</f>
        <v>Q21_1_resp</v>
      </c>
      <c r="T76" s="25" t="str">
        <f>IF(OR(B76="Open answer",B76="Open answer - Full",B76="Mean chart"),VLOOKUP($C76,Metadata!$I:$J,2,0),IF(ISERROR(SEARCH("Freq",B76)),VLOOKUP($D76,Metadata!$I:$J,2,0),VLOOKUP($C76,Metadata!$I:$J,2,0)))</f>
        <v>Her kommer en række udsagn, som andre har brugt til at beskrive sig selv. For hvert udsagn bedes du svare på, hvor enig eller uenig du er i de enkelte udsagn.
Hvor enig eller uenig er du i følgende udsagn?</v>
      </c>
      <c r="U76" s="25" t="s">
        <v>146</v>
      </c>
    </row>
    <row r="77" spans="1:21" s="25" customFormat="1" x14ac:dyDescent="0.25">
      <c r="A77" s="24" t="s">
        <v>136</v>
      </c>
      <c r="B77" s="24" t="s">
        <v>29</v>
      </c>
      <c r="C77" s="25" t="s">
        <v>57</v>
      </c>
      <c r="D77" s="25" t="s">
        <v>58</v>
      </c>
      <c r="G77" s="25" t="s">
        <v>92</v>
      </c>
      <c r="H77" s="25" t="s">
        <v>89</v>
      </c>
      <c r="I77" s="25" t="s">
        <v>137</v>
      </c>
      <c r="L77" s="25" t="s">
        <v>101</v>
      </c>
      <c r="M77" s="25" t="s">
        <v>84</v>
      </c>
      <c r="O77" s="24" t="s">
        <v>23</v>
      </c>
      <c r="P77" s="24"/>
      <c r="Q77" s="25" t="s">
        <v>91</v>
      </c>
      <c r="R77" s="25" t="str">
        <f t="shared" ref="R77" si="32">A77&amp;" - "&amp;B77&amp;" - "&amp;O77</f>
        <v>Crosstab - SigTest - Crosstabs Row - BAR04P</v>
      </c>
      <c r="S77" s="25" t="str">
        <f t="shared" ref="S77" si="33">IF(D77="",C77,D77)</f>
        <v>Q21_1_resp</v>
      </c>
      <c r="T77" s="25" t="str">
        <f>IF(OR(B77="Open answer",B77="Open answer - Full",B77="Mean chart"),VLOOKUP($C77,Metadata!$I:$J,2,0),IF(ISERROR(SEARCH("Freq",B77)),VLOOKUP($D77,Metadata!$I:$J,2,0),VLOOKUP($C77,Metadata!$I:$J,2,0)))</f>
        <v>Her kommer en række udsagn, som andre har brugt til at beskrive sig selv. For hvert udsagn bedes du svare på, hvor enig eller uenig du er i de enkelte udsagn.
Hvor enig eller uenig er du i følgende udsagn?</v>
      </c>
      <c r="U77" s="25" t="s">
        <v>141</v>
      </c>
    </row>
    <row r="78" spans="1:21" s="25" customFormat="1" x14ac:dyDescent="0.25">
      <c r="A78" s="24" t="s">
        <v>136</v>
      </c>
      <c r="B78" s="24" t="s">
        <v>29</v>
      </c>
      <c r="C78" s="25" t="s">
        <v>57</v>
      </c>
      <c r="D78" s="25" t="s">
        <v>58</v>
      </c>
      <c r="G78" s="25" t="s">
        <v>92</v>
      </c>
      <c r="H78" s="25" t="s">
        <v>90</v>
      </c>
      <c r="I78" s="25" t="s">
        <v>137</v>
      </c>
      <c r="L78" s="25" t="s">
        <v>102</v>
      </c>
      <c r="M78" s="25" t="s">
        <v>84</v>
      </c>
      <c r="O78" s="24" t="s">
        <v>23</v>
      </c>
      <c r="P78" s="24"/>
      <c r="Q78" s="25" t="s">
        <v>91</v>
      </c>
      <c r="R78" s="25" t="str">
        <f t="shared" ref="R78:R79" si="34">A78&amp;" - "&amp;B78&amp;" - "&amp;O78</f>
        <v>Crosstab - SigTest - Crosstabs Row - BAR04P</v>
      </c>
      <c r="S78" s="25" t="str">
        <f t="shared" ref="S78:S79" si="35">IF(D78="",C78,D78)</f>
        <v>Q21_1_resp</v>
      </c>
      <c r="T78" s="25" t="str">
        <f>IF(OR(B78="Open answer",B78="Open answer - Full",B78="Mean chart"),VLOOKUP($C78,Metadata!$I:$J,2,0),IF(ISERROR(SEARCH("Freq",B78)),VLOOKUP($D78,Metadata!$I:$J,2,0),VLOOKUP($C78,Metadata!$I:$J,2,0)))</f>
        <v>Her kommer en række udsagn, som andre har brugt til at beskrive sig selv. For hvert udsagn bedes du svare på, hvor enig eller uenig du er i de enkelte udsagn.
Hvor enig eller uenig er du i følgende udsagn?</v>
      </c>
      <c r="U78" s="25" t="s">
        <v>142</v>
      </c>
    </row>
    <row r="79" spans="1:21" s="25" customFormat="1" x14ac:dyDescent="0.25">
      <c r="A79" s="24" t="s">
        <v>136</v>
      </c>
      <c r="B79" s="24" t="s">
        <v>87</v>
      </c>
      <c r="C79" s="25" t="s">
        <v>57</v>
      </c>
      <c r="D79" s="25" t="s">
        <v>58</v>
      </c>
      <c r="I79" s="25" t="s">
        <v>137</v>
      </c>
      <c r="O79" s="24" t="s">
        <v>23</v>
      </c>
      <c r="P79" s="24"/>
      <c r="Q79" s="25" t="s">
        <v>91</v>
      </c>
      <c r="R79" s="25" t="str">
        <f t="shared" si="34"/>
        <v>Crosstab - SigTest - Crosstabs Row with Mean - BAR04P</v>
      </c>
      <c r="S79" s="25" t="str">
        <f t="shared" si="35"/>
        <v>Q21_1_resp</v>
      </c>
      <c r="T79" s="25" t="str">
        <f>IF(OR(B79="Open answer",B79="Open answer - Full",B79="Mean chart"),VLOOKUP($C79,Metadata!$I:$J,2,0),IF(ISERROR(SEARCH("Freq",B79)),VLOOKUP($D79,Metadata!$I:$J,2,0),VLOOKUP($C79,Metadata!$I:$J,2,0)))</f>
        <v>Her kommer en række udsagn, som andre har brugt til at beskrive sig selv. For hvert udsagn bedes du svare på, hvor enig eller uenig du er i de enkelte udsagn.
Hvor enig eller uenig er du i følgende udsagn?</v>
      </c>
      <c r="U79" s="25" t="s">
        <v>143</v>
      </c>
    </row>
    <row r="80" spans="1:21" s="25" customFormat="1" x14ac:dyDescent="0.25">
      <c r="A80" s="24" t="s">
        <v>136</v>
      </c>
      <c r="B80" s="24" t="s">
        <v>87</v>
      </c>
      <c r="C80" s="25" t="s">
        <v>57</v>
      </c>
      <c r="D80" s="25" t="s">
        <v>58</v>
      </c>
      <c r="G80" s="25" t="s">
        <v>145</v>
      </c>
      <c r="H80" s="25" t="s">
        <v>90</v>
      </c>
      <c r="I80" s="25" t="s">
        <v>137</v>
      </c>
      <c r="L80" s="25" t="s">
        <v>101</v>
      </c>
      <c r="M80" s="25" t="s">
        <v>84</v>
      </c>
      <c r="O80" s="24" t="s">
        <v>23</v>
      </c>
      <c r="P80" s="24"/>
      <c r="Q80" s="25" t="s">
        <v>91</v>
      </c>
      <c r="R80" s="25" t="str">
        <f t="shared" ref="R80:R82" si="36">A80&amp;" - "&amp;B80&amp;" - "&amp;O80</f>
        <v>Crosstab - SigTest - Crosstabs Row with Mean - BAR04P</v>
      </c>
      <c r="S80" s="25" t="str">
        <f t="shared" ref="S80:S82" si="37">IF(D80="",C80,D80)</f>
        <v>Q21_1_resp</v>
      </c>
      <c r="T80" s="25" t="str">
        <f>IF(OR(B80="Open answer",B80="Open answer - Full",B80="Mean chart"),VLOOKUP($C80,Metadata!$I:$J,2,0),IF(ISERROR(SEARCH("Freq",B80)),VLOOKUP($D80,Metadata!$I:$J,2,0),VLOOKUP($C80,Metadata!$I:$J,2,0)))</f>
        <v>Her kommer en række udsagn, som andre har brugt til at beskrive sig selv. For hvert udsagn bedes du svare på, hvor enig eller uenig du er i de enkelte udsagn.
Hvor enig eller uenig er du i følgende udsagn?</v>
      </c>
      <c r="U80" s="25" t="s">
        <v>144</v>
      </c>
    </row>
    <row r="81" spans="1:21" s="25" customFormat="1" x14ac:dyDescent="0.25">
      <c r="A81" s="24" t="s">
        <v>136</v>
      </c>
      <c r="B81" s="24" t="s">
        <v>28</v>
      </c>
      <c r="C81" s="25" t="s">
        <v>57</v>
      </c>
      <c r="D81" s="25" t="s">
        <v>56</v>
      </c>
      <c r="I81" s="25" t="s">
        <v>137</v>
      </c>
      <c r="O81" s="24" t="s">
        <v>22</v>
      </c>
      <c r="P81" s="24"/>
      <c r="R81" s="25" t="str">
        <f t="shared" si="36"/>
        <v>Crosstab - SigTest - Multiple Crosstabs (By Case) - COL01P</v>
      </c>
      <c r="S81" s="25" t="str">
        <f t="shared" si="37"/>
        <v>Q3_1+Q3_2+Q3_3+Q3_4+Q3_5+Q3_6+Q3_7+Q3_8</v>
      </c>
      <c r="T81" s="25" t="str">
        <f>IF(OR(B81="Open answer",B81="Open answer - Full",B81="Mean chart"),VLOOKUP($C81,Metadata!$I:$J,2,0),IF(ISERROR(SEARCH("Freq",B81)),VLOOKUP($D81,Metadata!$I:$J,2,0),VLOOKUP($C81,Metadata!$I:$J,2,0)))</f>
        <v>Hvilke af disse ord synes du passer på din relation til DSB?</v>
      </c>
      <c r="U81" s="25" t="s">
        <v>147</v>
      </c>
    </row>
    <row r="82" spans="1:21" s="25" customFormat="1" x14ac:dyDescent="0.25">
      <c r="A82" s="24" t="s">
        <v>136</v>
      </c>
      <c r="B82" s="24" t="s">
        <v>28</v>
      </c>
      <c r="C82" s="25" t="s">
        <v>57</v>
      </c>
      <c r="D82" s="25" t="s">
        <v>56</v>
      </c>
      <c r="I82" s="25" t="s">
        <v>137</v>
      </c>
      <c r="O82" s="24" t="s">
        <v>21</v>
      </c>
      <c r="P82" s="24"/>
      <c r="R82" s="25" t="str">
        <f t="shared" si="36"/>
        <v>Crosstab - SigTest - Multiple Crosstabs (By Case) - BAR02P</v>
      </c>
      <c r="S82" s="25" t="str">
        <f t="shared" si="37"/>
        <v>Q3_1+Q3_2+Q3_3+Q3_4+Q3_5+Q3_6+Q3_7+Q3_8</v>
      </c>
      <c r="T82" s="25" t="str">
        <f>IF(OR(B82="Open answer",B82="Open answer - Full",B82="Mean chart"),VLOOKUP($C82,Metadata!$I:$J,2,0),IF(ISERROR(SEARCH("Freq",B82)),VLOOKUP($D82,Metadata!$I:$J,2,0),VLOOKUP($C82,Metadata!$I:$J,2,0)))</f>
        <v>Hvilke af disse ord synes du passer på din relation til DSB?</v>
      </c>
      <c r="U82" s="25" t="s">
        <v>148</v>
      </c>
    </row>
    <row r="83" spans="1:21" s="25" customFormat="1" x14ac:dyDescent="0.25">
      <c r="A83" s="24" t="s">
        <v>136</v>
      </c>
      <c r="B83" s="24" t="s">
        <v>28</v>
      </c>
      <c r="C83" s="25" t="s">
        <v>57</v>
      </c>
      <c r="D83" s="25" t="s">
        <v>56</v>
      </c>
      <c r="G83" s="25" t="s">
        <v>93</v>
      </c>
      <c r="H83" s="25" t="s">
        <v>89</v>
      </c>
      <c r="I83" s="25" t="s">
        <v>137</v>
      </c>
      <c r="L83" s="25" t="s">
        <v>101</v>
      </c>
      <c r="M83" s="25" t="s">
        <v>84</v>
      </c>
      <c r="O83" s="24" t="s">
        <v>22</v>
      </c>
      <c r="P83" s="24"/>
      <c r="R83" s="25" t="str">
        <f t="shared" ref="R83:R86" si="38">A83&amp;" - "&amp;B83&amp;" - "&amp;O83</f>
        <v>Crosstab - SigTest - Multiple Crosstabs (By Case) - COL01P</v>
      </c>
      <c r="S83" s="25" t="str">
        <f t="shared" ref="S83:S86" si="39">IF(D83="",C83,D83)</f>
        <v>Q3_1+Q3_2+Q3_3+Q3_4+Q3_5+Q3_6+Q3_7+Q3_8</v>
      </c>
      <c r="T83" s="25" t="str">
        <f>IF(OR(B83="Open answer",B83="Open answer - Full",B83="Mean chart"),VLOOKUP($C83,Metadata!$I:$J,2,0),IF(ISERROR(SEARCH("Freq",B83)),VLOOKUP($D83,Metadata!$I:$J,2,0),VLOOKUP($C83,Metadata!$I:$J,2,0)))</f>
        <v>Hvilke af disse ord synes du passer på din relation til DSB?</v>
      </c>
      <c r="U83" s="25" t="s">
        <v>151</v>
      </c>
    </row>
    <row r="84" spans="1:21" s="25" customFormat="1" x14ac:dyDescent="0.25">
      <c r="A84" s="24" t="s">
        <v>136</v>
      </c>
      <c r="B84" s="24" t="s">
        <v>28</v>
      </c>
      <c r="C84" s="25" t="s">
        <v>57</v>
      </c>
      <c r="D84" s="25" t="s">
        <v>56</v>
      </c>
      <c r="G84" s="25" t="s">
        <v>93</v>
      </c>
      <c r="H84" s="25" t="s">
        <v>90</v>
      </c>
      <c r="I84" s="25" t="s">
        <v>137</v>
      </c>
      <c r="L84" s="25" t="s">
        <v>102</v>
      </c>
      <c r="M84" s="25" t="s">
        <v>84</v>
      </c>
      <c r="O84" s="24" t="s">
        <v>21</v>
      </c>
      <c r="P84" s="24"/>
      <c r="R84" s="25" t="str">
        <f t="shared" si="38"/>
        <v>Crosstab - SigTest - Multiple Crosstabs (By Case) - BAR02P</v>
      </c>
      <c r="S84" s="25" t="str">
        <f t="shared" si="39"/>
        <v>Q3_1+Q3_2+Q3_3+Q3_4+Q3_5+Q3_6+Q3_7+Q3_8</v>
      </c>
      <c r="T84" s="25" t="str">
        <f>IF(OR(B84="Open answer",B84="Open answer - Full",B84="Mean chart"),VLOOKUP($C84,Metadata!$I:$J,2,0),IF(ISERROR(SEARCH("Freq",B84)),VLOOKUP($D84,Metadata!$I:$J,2,0),VLOOKUP($C84,Metadata!$I:$J,2,0)))</f>
        <v>Hvilke af disse ord synes du passer på din relation til DSB?</v>
      </c>
      <c r="U84" s="25" t="s">
        <v>152</v>
      </c>
    </row>
    <row r="85" spans="1:21" s="25" customFormat="1" x14ac:dyDescent="0.25">
      <c r="A85" s="24" t="s">
        <v>136</v>
      </c>
      <c r="B85" s="24" t="s">
        <v>28</v>
      </c>
      <c r="C85" s="25" t="s">
        <v>56</v>
      </c>
      <c r="D85" s="25" t="s">
        <v>57</v>
      </c>
      <c r="I85" s="25" t="s">
        <v>137</v>
      </c>
      <c r="O85" s="24" t="s">
        <v>22</v>
      </c>
      <c r="P85" s="24"/>
      <c r="R85" s="25" t="str">
        <f t="shared" si="38"/>
        <v>Crosstab - SigTest - Multiple Crosstabs (By Case) - COL01P</v>
      </c>
      <c r="S85" s="25" t="str">
        <f t="shared" si="39"/>
        <v>Aldergroup</v>
      </c>
      <c r="T85" s="25" t="str">
        <f>IF(OR(B85="Open answer",B85="Open answer - Full",B85="Mean chart"),VLOOKUP($C85,Metadata!$I:$J,2,0),IF(ISERROR(SEARCH("Freq",B85)),VLOOKUP($D85,Metadata!$I:$J,2,0),VLOOKUP($C85,Metadata!$I:$J,2,0)))</f>
        <v>Aldergroup</v>
      </c>
      <c r="U85" s="25" t="s">
        <v>153</v>
      </c>
    </row>
    <row r="86" spans="1:21" s="25" customFormat="1" x14ac:dyDescent="0.25">
      <c r="A86" s="24" t="s">
        <v>136</v>
      </c>
      <c r="B86" s="24" t="s">
        <v>28</v>
      </c>
      <c r="C86" s="25" t="s">
        <v>56</v>
      </c>
      <c r="D86" s="25" t="s">
        <v>57</v>
      </c>
      <c r="I86" s="25" t="s">
        <v>137</v>
      </c>
      <c r="O86" s="24" t="s">
        <v>21</v>
      </c>
      <c r="P86" s="24"/>
      <c r="R86" s="25" t="str">
        <f t="shared" si="38"/>
        <v>Crosstab - SigTest - Multiple Crosstabs (By Case) - BAR02P</v>
      </c>
      <c r="S86" s="25" t="str">
        <f t="shared" si="39"/>
        <v>Aldergroup</v>
      </c>
      <c r="T86" s="25" t="str">
        <f>IF(OR(B86="Open answer",B86="Open answer - Full",B86="Mean chart"),VLOOKUP($C86,Metadata!$I:$J,2,0),IF(ISERROR(SEARCH("Freq",B86)),VLOOKUP($D86,Metadata!$I:$J,2,0),VLOOKUP($C86,Metadata!$I:$J,2,0)))</f>
        <v>Aldergroup</v>
      </c>
      <c r="U86" s="25" t="s">
        <v>154</v>
      </c>
    </row>
    <row r="87" spans="1:21" s="25" customFormat="1" x14ac:dyDescent="0.25">
      <c r="A87" s="24" t="s">
        <v>136</v>
      </c>
      <c r="B87" s="24" t="s">
        <v>28</v>
      </c>
      <c r="C87" s="25" t="s">
        <v>56</v>
      </c>
      <c r="D87" s="25" t="s">
        <v>57</v>
      </c>
      <c r="G87" s="25" t="s">
        <v>155</v>
      </c>
      <c r="H87" s="25" t="s">
        <v>89</v>
      </c>
      <c r="I87" s="25" t="s">
        <v>137</v>
      </c>
      <c r="L87" s="25" t="s">
        <v>101</v>
      </c>
      <c r="M87" s="25" t="s">
        <v>84</v>
      </c>
      <c r="O87" s="24" t="s">
        <v>22</v>
      </c>
      <c r="P87" s="24"/>
      <c r="R87" s="25" t="str">
        <f t="shared" ref="R87:R88" si="40">A87&amp;" - "&amp;B87&amp;" - "&amp;O87</f>
        <v>Crosstab - SigTest - Multiple Crosstabs (By Case) - COL01P</v>
      </c>
      <c r="S87" s="25" t="str">
        <f t="shared" ref="S87:S88" si="41">IF(D87="",C87,D87)</f>
        <v>Aldergroup</v>
      </c>
      <c r="T87" s="25" t="str">
        <f>IF(OR(B87="Open answer",B87="Open answer - Full",B87="Mean chart"),VLOOKUP($C87,Metadata!$I:$J,2,0),IF(ISERROR(SEARCH("Freq",B87)),VLOOKUP($D87,Metadata!$I:$J,2,0),VLOOKUP($C87,Metadata!$I:$J,2,0)))</f>
        <v>Aldergroup</v>
      </c>
      <c r="U87" s="25" t="s">
        <v>157</v>
      </c>
    </row>
    <row r="88" spans="1:21" s="25" customFormat="1" x14ac:dyDescent="0.25">
      <c r="A88" s="24" t="s">
        <v>136</v>
      </c>
      <c r="B88" s="24" t="s">
        <v>28</v>
      </c>
      <c r="C88" s="25" t="s">
        <v>56</v>
      </c>
      <c r="D88" s="25" t="s">
        <v>57</v>
      </c>
      <c r="G88" s="25" t="s">
        <v>156</v>
      </c>
      <c r="H88" s="25" t="s">
        <v>90</v>
      </c>
      <c r="I88" s="25" t="s">
        <v>137</v>
      </c>
      <c r="L88" s="25" t="s">
        <v>102</v>
      </c>
      <c r="M88" s="25" t="s">
        <v>84</v>
      </c>
      <c r="O88" s="24" t="s">
        <v>21</v>
      </c>
      <c r="P88" s="24"/>
      <c r="R88" s="25" t="str">
        <f t="shared" si="40"/>
        <v>Crosstab - SigTest - Multiple Crosstabs (By Case) - BAR02P</v>
      </c>
      <c r="S88" s="25" t="str">
        <f t="shared" si="41"/>
        <v>Aldergroup</v>
      </c>
      <c r="T88" s="25" t="str">
        <f>IF(OR(B88="Open answer",B88="Open answer - Full",B88="Mean chart"),VLOOKUP($C88,Metadata!$I:$J,2,0),IF(ISERROR(SEARCH("Freq",B88)),VLOOKUP($D88,Metadata!$I:$J,2,0),VLOOKUP($C88,Metadata!$I:$J,2,0)))</f>
        <v>Aldergroup</v>
      </c>
      <c r="U88" s="25" t="s">
        <v>158</v>
      </c>
    </row>
    <row r="89" spans="1:21" s="25" customFormat="1" x14ac:dyDescent="0.25">
      <c r="A89" s="24" t="s">
        <v>136</v>
      </c>
      <c r="B89" s="24" t="s">
        <v>28</v>
      </c>
      <c r="C89" s="25" t="s">
        <v>119</v>
      </c>
      <c r="D89" s="25" t="s">
        <v>56</v>
      </c>
      <c r="I89" s="25" t="s">
        <v>137</v>
      </c>
      <c r="O89" s="24" t="s">
        <v>21</v>
      </c>
      <c r="P89" s="24"/>
      <c r="R89" s="25" t="str">
        <f>A89&amp;" - "&amp;B89&amp;" - "&amp;O89</f>
        <v>Crosstab - SigTest - Multiple Crosstabs (By Case) - BAR02P</v>
      </c>
      <c r="S89" s="25" t="str">
        <f>IF(D89="",C89,D89)</f>
        <v>Q3_1+Q3_2+Q3_3+Q3_4+Q3_5+Q3_6+Q3_7+Q3_8</v>
      </c>
      <c r="T89" s="25" t="str">
        <f>IF(OR(B89="Open answer",B89="Open answer - Full",B89="Mean chart"),VLOOKUP($C89,Metadata!$I:$J,2,0),IF(ISERROR(SEARCH("Freq",B89)),VLOOKUP($D89,Metadata!$I:$J,2,0),VLOOKUP($C89,Metadata!$I:$J,2,0)))</f>
        <v>Hvilke af disse ord synes du passer på din relation til DSB?</v>
      </c>
      <c r="U89" s="25" t="s">
        <v>159</v>
      </c>
    </row>
    <row r="90" spans="1:21" s="25" customFormat="1" x14ac:dyDescent="0.25">
      <c r="A90" s="24" t="s">
        <v>136</v>
      </c>
      <c r="B90" s="24" t="s">
        <v>28</v>
      </c>
      <c r="C90" s="25" t="s">
        <v>119</v>
      </c>
      <c r="D90" s="25" t="s">
        <v>56</v>
      </c>
      <c r="I90" s="25" t="s">
        <v>137</v>
      </c>
      <c r="O90" s="24" t="s">
        <v>22</v>
      </c>
      <c r="P90" s="24"/>
      <c r="R90" s="25" t="str">
        <f>A90&amp;" - "&amp;B90&amp;" - "&amp;O90</f>
        <v>Crosstab - SigTest - Multiple Crosstabs (By Case) - COL01P</v>
      </c>
      <c r="S90" s="25" t="str">
        <f>IF(D90="",C90,D90)</f>
        <v>Q3_1+Q3_2+Q3_3+Q3_4+Q3_5+Q3_6+Q3_7+Q3_8</v>
      </c>
      <c r="T90" s="25" t="str">
        <f>IF(OR(B90="Open answer",B90="Open answer - Full",B90="Mean chart"),VLOOKUP($C90,Metadata!$I:$J,2,0),IF(ISERROR(SEARCH("Freq",B90)),VLOOKUP($D90,Metadata!$I:$J,2,0),VLOOKUP($C90,Metadata!$I:$J,2,0)))</f>
        <v>Hvilke af disse ord synes du passer på din relation til DSB?</v>
      </c>
      <c r="U90" s="25" t="s">
        <v>160</v>
      </c>
    </row>
    <row r="91" spans="1:21" s="25" customFormat="1" x14ac:dyDescent="0.25">
      <c r="A91" s="24" t="s">
        <v>136</v>
      </c>
      <c r="B91" s="24" t="s">
        <v>28</v>
      </c>
      <c r="C91" s="25" t="s">
        <v>119</v>
      </c>
      <c r="D91" s="25" t="s">
        <v>56</v>
      </c>
      <c r="G91" s="25" t="s">
        <v>93</v>
      </c>
      <c r="H91" s="25" t="s">
        <v>89</v>
      </c>
      <c r="I91" s="25" t="s">
        <v>137</v>
      </c>
      <c r="M91" s="25" t="s">
        <v>84</v>
      </c>
      <c r="O91" s="24" t="s">
        <v>21</v>
      </c>
      <c r="P91" s="24"/>
      <c r="R91" s="25" t="str">
        <f>A91&amp;" - "&amp;B91&amp;" - "&amp;O91</f>
        <v>Crosstab - SigTest - Multiple Crosstabs (By Case) - BAR02P</v>
      </c>
      <c r="S91" s="25" t="str">
        <f>IF(D91="",C91,D91)</f>
        <v>Q3_1+Q3_2+Q3_3+Q3_4+Q3_5+Q3_6+Q3_7+Q3_8</v>
      </c>
      <c r="T91" s="25" t="str">
        <f>IF(OR(B91="Open answer",B91="Open answer - Full",B91="Mean chart"),VLOOKUP($C91,Metadata!$I:$J,2,0),IF(ISERROR(SEARCH("Freq",B91)),VLOOKUP($D91,Metadata!$I:$J,2,0),VLOOKUP($C91,Metadata!$I:$J,2,0)))</f>
        <v>Hvilke af disse ord synes du passer på din relation til DSB?</v>
      </c>
      <c r="U91" s="25" t="s">
        <v>161</v>
      </c>
    </row>
    <row r="92" spans="1:21" s="25" customFormat="1" x14ac:dyDescent="0.25">
      <c r="A92" s="24" t="s">
        <v>136</v>
      </c>
      <c r="B92" s="24" t="s">
        <v>28</v>
      </c>
      <c r="C92" s="25" t="s">
        <v>119</v>
      </c>
      <c r="D92" s="25" t="s">
        <v>56</v>
      </c>
      <c r="G92" s="25" t="s">
        <v>93</v>
      </c>
      <c r="H92" s="25" t="s">
        <v>90</v>
      </c>
      <c r="I92" s="25" t="s">
        <v>137</v>
      </c>
      <c r="M92" s="25" t="s">
        <v>84</v>
      </c>
      <c r="O92" s="24" t="s">
        <v>22</v>
      </c>
      <c r="P92" s="24"/>
      <c r="R92" s="25" t="str">
        <f>A92&amp;" - "&amp;B92&amp;" - "&amp;O92</f>
        <v>Crosstab - SigTest - Multiple Crosstabs (By Case) - COL01P</v>
      </c>
      <c r="S92" s="25" t="str">
        <f>IF(D92="",C92,D92)</f>
        <v>Q3_1+Q3_2+Q3_3+Q3_4+Q3_5+Q3_6+Q3_7+Q3_8</v>
      </c>
      <c r="T92" s="25" t="str">
        <f>IF(OR(B92="Open answer",B92="Open answer - Full",B92="Mean chart"),VLOOKUP($C92,Metadata!$I:$J,2,0),IF(ISERROR(SEARCH("Freq",B92)),VLOOKUP($D92,Metadata!$I:$J,2,0),VLOOKUP($C92,Metadata!$I:$J,2,0)))</f>
        <v>Hvilke af disse ord synes du passer på din relation til DSB?</v>
      </c>
      <c r="U92" s="25" t="s">
        <v>162</v>
      </c>
    </row>
    <row r="93" spans="1:21" s="25" customFormat="1" x14ac:dyDescent="0.25">
      <c r="A93" s="24" t="s">
        <v>136</v>
      </c>
      <c r="B93" s="24" t="s">
        <v>124</v>
      </c>
      <c r="C93" s="25" t="s">
        <v>56</v>
      </c>
      <c r="D93" s="25" t="s">
        <v>58</v>
      </c>
      <c r="I93" s="25" t="s">
        <v>137</v>
      </c>
      <c r="O93" s="24" t="s">
        <v>23</v>
      </c>
      <c r="P93" s="24"/>
      <c r="Q93" s="25" t="s">
        <v>91</v>
      </c>
      <c r="R93" s="25" t="str">
        <f t="shared" ref="R93:R103" si="42">A93&amp;" - "&amp;B93&amp;" - "&amp;O93</f>
        <v>Crosstab - SigTest - Multiple Crosstabs Row (By Case) with Mean - BAR04P</v>
      </c>
      <c r="S93" s="25" t="str">
        <f t="shared" ref="S93:S103" si="43">IF(D93="",C93,D93)</f>
        <v>Q21_1_resp</v>
      </c>
      <c r="T93" s="25" t="str">
        <f>IF(OR(B93="Open answer",B93="Open answer - Full",B93="Mean chart"),VLOOKUP($C93,Metadata!$I:$J,2,0),IF(ISERROR(SEARCH("Freq",B93)),VLOOKUP($D93,Metadata!$I:$J,2,0),VLOOKUP($C93,Metadata!$I:$J,2,0)))</f>
        <v>Her kommer en række udsagn, som andre har brugt til at beskrive sig selv. For hvert udsagn bedes du svare på, hvor enig eller uenig du er i de enkelte udsagn.
Hvor enig eller uenig er du i følgende udsagn?</v>
      </c>
      <c r="U93" s="25" t="s">
        <v>163</v>
      </c>
    </row>
    <row r="94" spans="1:21" s="25" customFormat="1" x14ac:dyDescent="0.25">
      <c r="A94" s="24" t="s">
        <v>136</v>
      </c>
      <c r="B94" s="24" t="s">
        <v>124</v>
      </c>
      <c r="C94" s="25" t="s">
        <v>56</v>
      </c>
      <c r="D94" s="25" t="s">
        <v>58</v>
      </c>
      <c r="G94" s="25" t="s">
        <v>92</v>
      </c>
      <c r="H94" s="25" t="s">
        <v>89</v>
      </c>
      <c r="I94" s="25" t="s">
        <v>137</v>
      </c>
      <c r="L94" s="25" t="s">
        <v>101</v>
      </c>
      <c r="M94" s="25" t="s">
        <v>84</v>
      </c>
      <c r="O94" s="24" t="s">
        <v>23</v>
      </c>
      <c r="P94" s="24"/>
      <c r="Q94" s="25" t="s">
        <v>91</v>
      </c>
      <c r="R94" s="25" t="str">
        <f t="shared" si="42"/>
        <v>Crosstab - SigTest - Multiple Crosstabs Row (By Case) with Mean - BAR04P</v>
      </c>
      <c r="S94" s="25" t="str">
        <f t="shared" si="43"/>
        <v>Q21_1_resp</v>
      </c>
      <c r="T94" s="25" t="str">
        <f>IF(OR(B94="Open answer",B94="Open answer - Full",B94="Mean chart"),VLOOKUP($C94,Metadata!$I:$J,2,0),IF(ISERROR(SEARCH("Freq",B94)),VLOOKUP($D94,Metadata!$I:$J,2,0),VLOOKUP($C94,Metadata!$I:$J,2,0)))</f>
        <v>Her kommer en række udsagn, som andre har brugt til at beskrive sig selv. For hvert udsagn bedes du svare på, hvor enig eller uenig du er i de enkelte udsagn.
Hvor enig eller uenig er du i følgende udsagn?</v>
      </c>
      <c r="U94" s="25" t="s">
        <v>164</v>
      </c>
    </row>
    <row r="95" spans="1:21" s="25" customFormat="1" x14ac:dyDescent="0.25">
      <c r="A95" s="24" t="s">
        <v>136</v>
      </c>
      <c r="B95" s="24" t="s">
        <v>124</v>
      </c>
      <c r="C95" s="25" t="s">
        <v>56</v>
      </c>
      <c r="D95" s="25" t="s">
        <v>58</v>
      </c>
      <c r="G95" s="25" t="s">
        <v>92</v>
      </c>
      <c r="H95" s="25" t="s">
        <v>90</v>
      </c>
      <c r="I95" s="25" t="s">
        <v>137</v>
      </c>
      <c r="L95" s="25" t="s">
        <v>102</v>
      </c>
      <c r="M95" s="25" t="s">
        <v>84</v>
      </c>
      <c r="O95" s="24" t="s">
        <v>23</v>
      </c>
      <c r="P95" s="24"/>
      <c r="Q95" s="25" t="s">
        <v>91</v>
      </c>
      <c r="R95" s="25" t="str">
        <f t="shared" si="42"/>
        <v>Crosstab - SigTest - Multiple Crosstabs Row (By Case) with Mean - BAR04P</v>
      </c>
      <c r="S95" s="25" t="str">
        <f t="shared" si="43"/>
        <v>Q21_1_resp</v>
      </c>
      <c r="T95" s="25" t="str">
        <f>IF(OR(B95="Open answer",B95="Open answer - Full",B95="Mean chart"),VLOOKUP($C95,Metadata!$I:$J,2,0),IF(ISERROR(SEARCH("Freq",B95)),VLOOKUP($D95,Metadata!$I:$J,2,0),VLOOKUP($C95,Metadata!$I:$J,2,0)))</f>
        <v>Her kommer en række udsagn, som andre har brugt til at beskrive sig selv. For hvert udsagn bedes du svare på, hvor enig eller uenig du er i de enkelte udsagn.
Hvor enig eller uenig er du i følgende udsagn?</v>
      </c>
      <c r="U95" s="25" t="s">
        <v>165</v>
      </c>
    </row>
    <row r="96" spans="1:21" s="25" customFormat="1" x14ac:dyDescent="0.25">
      <c r="A96" s="24" t="s">
        <v>136</v>
      </c>
      <c r="B96" s="24" t="s">
        <v>32</v>
      </c>
      <c r="C96" s="25" t="s">
        <v>57</v>
      </c>
      <c r="D96" s="25" t="s">
        <v>68</v>
      </c>
      <c r="I96" s="25" t="s">
        <v>137</v>
      </c>
      <c r="O96" s="24" t="s">
        <v>41</v>
      </c>
      <c r="P96" s="24"/>
      <c r="R96" s="25" t="str">
        <f t="shared" si="42"/>
        <v>Crosstab - SigTest - Cross Mean - COL01N</v>
      </c>
      <c r="S96" s="25" t="str">
        <f t="shared" si="43"/>
        <v>Q21_1_resp_mean</v>
      </c>
      <c r="T96" s="25" t="str">
        <f>IF(OR(B96="Open answer",B96="Open answer - Full",B96="Mean chart"),VLOOKUP($C96,Metadata!$I:$J,2,0),IF(ISERROR(SEARCH("Freq",B96)),VLOOKUP($D96,Metadata!$I:$J,2,0),VLOOKUP($C96,Metadata!$I:$J,2,0)))</f>
        <v>Her kommer en række udsagn, som andre har brugt til at beskrive sig selv. For hvert udsagn bedes du svare på, hvor enig eller uenig du er i de enkelte udsagn.
Hvor enig eller uenig er du i følgende udsagn?</v>
      </c>
      <c r="U96" s="25" t="s">
        <v>166</v>
      </c>
    </row>
    <row r="97" spans="1:21" s="25" customFormat="1" x14ac:dyDescent="0.25">
      <c r="A97" s="24" t="s">
        <v>136</v>
      </c>
      <c r="B97" s="24" t="s">
        <v>32</v>
      </c>
      <c r="C97" s="25" t="s">
        <v>57</v>
      </c>
      <c r="D97" s="25" t="s">
        <v>68</v>
      </c>
      <c r="I97" s="25" t="s">
        <v>137</v>
      </c>
      <c r="O97" s="24" t="s">
        <v>27</v>
      </c>
      <c r="P97" s="24"/>
      <c r="R97" s="25" t="str">
        <f t="shared" si="42"/>
        <v>Crosstab - SigTest - Cross Mean - BAR02N</v>
      </c>
      <c r="S97" s="25" t="str">
        <f t="shared" si="43"/>
        <v>Q21_1_resp_mean</v>
      </c>
      <c r="T97" s="25" t="str">
        <f>IF(OR(B97="Open answer",B97="Open answer - Full",B97="Mean chart"),VLOOKUP($C97,Metadata!$I:$J,2,0),IF(ISERROR(SEARCH("Freq",B97)),VLOOKUP($D97,Metadata!$I:$J,2,0),VLOOKUP($C97,Metadata!$I:$J,2,0)))</f>
        <v>Her kommer en række udsagn, som andre har brugt til at beskrive sig selv. For hvert udsagn bedes du svare på, hvor enig eller uenig du er i de enkelte udsagn.
Hvor enig eller uenig er du i følgende udsagn?</v>
      </c>
      <c r="U97" s="25" t="s">
        <v>167</v>
      </c>
    </row>
    <row r="98" spans="1:21" s="25" customFormat="1" x14ac:dyDescent="0.25">
      <c r="A98" s="24" t="s">
        <v>136</v>
      </c>
      <c r="B98" s="24" t="s">
        <v>32</v>
      </c>
      <c r="C98" s="25" t="s">
        <v>57</v>
      </c>
      <c r="D98" s="25" t="s">
        <v>68</v>
      </c>
      <c r="H98" s="25" t="s">
        <v>89</v>
      </c>
      <c r="I98" s="25" t="s">
        <v>137</v>
      </c>
      <c r="L98" s="25" t="s">
        <v>101</v>
      </c>
      <c r="M98" s="25" t="s">
        <v>84</v>
      </c>
      <c r="O98" s="24" t="s">
        <v>41</v>
      </c>
      <c r="P98" s="24"/>
      <c r="R98" s="25" t="str">
        <f t="shared" si="42"/>
        <v>Crosstab - SigTest - Cross Mean - COL01N</v>
      </c>
      <c r="S98" s="25" t="str">
        <f t="shared" si="43"/>
        <v>Q21_1_resp_mean</v>
      </c>
      <c r="T98" s="25" t="str">
        <f>IF(OR(B98="Open answer",B98="Open answer - Full",B98="Mean chart"),VLOOKUP($C98,Metadata!$I:$J,2,0),IF(ISERROR(SEARCH("Freq",B98)),VLOOKUP($D98,Metadata!$I:$J,2,0),VLOOKUP($C98,Metadata!$I:$J,2,0)))</f>
        <v>Her kommer en række udsagn, som andre har brugt til at beskrive sig selv. For hvert udsagn bedes du svare på, hvor enig eller uenig du er i de enkelte udsagn.
Hvor enig eller uenig er du i følgende udsagn?</v>
      </c>
      <c r="U98" s="25" t="s">
        <v>168</v>
      </c>
    </row>
    <row r="99" spans="1:21" s="25" customFormat="1" x14ac:dyDescent="0.25">
      <c r="A99" s="24" t="s">
        <v>136</v>
      </c>
      <c r="B99" s="24" t="s">
        <v>32</v>
      </c>
      <c r="C99" s="25" t="s">
        <v>57</v>
      </c>
      <c r="D99" s="25" t="s">
        <v>68</v>
      </c>
      <c r="H99" s="25" t="s">
        <v>90</v>
      </c>
      <c r="I99" s="25" t="s">
        <v>137</v>
      </c>
      <c r="L99" s="25" t="s">
        <v>102</v>
      </c>
      <c r="M99" s="25" t="s">
        <v>84</v>
      </c>
      <c r="O99" s="24" t="s">
        <v>27</v>
      </c>
      <c r="P99" s="24"/>
      <c r="R99" s="25" t="str">
        <f t="shared" si="42"/>
        <v>Crosstab - SigTest - Cross Mean - BAR02N</v>
      </c>
      <c r="S99" s="25" t="str">
        <f t="shared" si="43"/>
        <v>Q21_1_resp_mean</v>
      </c>
      <c r="T99" s="25" t="str">
        <f>IF(OR(B99="Open answer",B99="Open answer - Full",B99="Mean chart"),VLOOKUP($C99,Metadata!$I:$J,2,0),IF(ISERROR(SEARCH("Freq",B99)),VLOOKUP($D99,Metadata!$I:$J,2,0),VLOOKUP($C99,Metadata!$I:$J,2,0)))</f>
        <v>Her kommer en række udsagn, som andre har brugt til at beskrive sig selv. For hvert udsagn bedes du svare på, hvor enig eller uenig du er i de enkelte udsagn.
Hvor enig eller uenig er du i følgende udsagn?</v>
      </c>
      <c r="U99" s="25" t="s">
        <v>169</v>
      </c>
    </row>
    <row r="100" spans="1:21" s="25" customFormat="1" x14ac:dyDescent="0.25">
      <c r="A100" s="24" t="s">
        <v>136</v>
      </c>
      <c r="B100" s="24" t="s">
        <v>32</v>
      </c>
      <c r="C100" s="25" t="s">
        <v>56</v>
      </c>
      <c r="D100" s="25" t="s">
        <v>68</v>
      </c>
      <c r="I100" s="25" t="s">
        <v>137</v>
      </c>
      <c r="O100" s="24" t="s">
        <v>41</v>
      </c>
      <c r="P100" s="24"/>
      <c r="R100" s="25" t="str">
        <f t="shared" si="42"/>
        <v>Crosstab - SigTest - Cross Mean - COL01N</v>
      </c>
      <c r="S100" s="25" t="str">
        <f t="shared" si="43"/>
        <v>Q21_1_resp_mean</v>
      </c>
      <c r="T100" s="25" t="str">
        <f>IF(OR(B100="Open answer",B100="Open answer - Full",B100="Mean chart"),VLOOKUP($C100,Metadata!$I:$J,2,0),IF(ISERROR(SEARCH("Freq",B100)),VLOOKUP($D100,Metadata!$I:$J,2,0),VLOOKUP($C100,Metadata!$I:$J,2,0)))</f>
        <v>Her kommer en række udsagn, som andre har brugt til at beskrive sig selv. For hvert udsagn bedes du svare på, hvor enig eller uenig du er i de enkelte udsagn.
Hvor enig eller uenig er du i følgende udsagn?</v>
      </c>
      <c r="U100" s="25" t="s">
        <v>170</v>
      </c>
    </row>
    <row r="101" spans="1:21" s="25" customFormat="1" x14ac:dyDescent="0.25">
      <c r="A101" s="24" t="s">
        <v>136</v>
      </c>
      <c r="B101" s="24" t="s">
        <v>32</v>
      </c>
      <c r="C101" s="25" t="s">
        <v>56</v>
      </c>
      <c r="D101" s="25" t="s">
        <v>68</v>
      </c>
      <c r="I101" s="25" t="s">
        <v>137</v>
      </c>
      <c r="O101" s="24" t="s">
        <v>27</v>
      </c>
      <c r="P101" s="24"/>
      <c r="R101" s="25" t="str">
        <f t="shared" si="42"/>
        <v>Crosstab - SigTest - Cross Mean - BAR02N</v>
      </c>
      <c r="S101" s="25" t="str">
        <f t="shared" si="43"/>
        <v>Q21_1_resp_mean</v>
      </c>
      <c r="T101" s="25" t="str">
        <f>IF(OR(B101="Open answer",B101="Open answer - Full",B101="Mean chart"),VLOOKUP($C101,Metadata!$I:$J,2,0),IF(ISERROR(SEARCH("Freq",B101)),VLOOKUP($D101,Metadata!$I:$J,2,0),VLOOKUP($C101,Metadata!$I:$J,2,0)))</f>
        <v>Her kommer en række udsagn, som andre har brugt til at beskrive sig selv. For hvert udsagn bedes du svare på, hvor enig eller uenig du er i de enkelte udsagn.
Hvor enig eller uenig er du i følgende udsagn?</v>
      </c>
      <c r="U101" s="25" t="s">
        <v>171</v>
      </c>
    </row>
    <row r="102" spans="1:21" s="25" customFormat="1" x14ac:dyDescent="0.25">
      <c r="A102" s="24" t="s">
        <v>136</v>
      </c>
      <c r="B102" s="24" t="s">
        <v>32</v>
      </c>
      <c r="C102" s="25" t="s">
        <v>56</v>
      </c>
      <c r="D102" s="25" t="s">
        <v>68</v>
      </c>
      <c r="G102" s="25" t="s">
        <v>93</v>
      </c>
      <c r="H102" s="25" t="s">
        <v>89</v>
      </c>
      <c r="I102" s="25" t="s">
        <v>137</v>
      </c>
      <c r="L102" s="25" t="s">
        <v>101</v>
      </c>
      <c r="M102" s="25" t="s">
        <v>84</v>
      </c>
      <c r="O102" s="24" t="s">
        <v>41</v>
      </c>
      <c r="P102" s="24"/>
      <c r="R102" s="25" t="str">
        <f t="shared" si="42"/>
        <v>Crosstab - SigTest - Cross Mean - COL01N</v>
      </c>
      <c r="S102" s="25" t="str">
        <f t="shared" si="43"/>
        <v>Q21_1_resp_mean</v>
      </c>
      <c r="T102" s="25" t="str">
        <f>IF(OR(B102="Open answer",B102="Open answer - Full",B102="Mean chart"),VLOOKUP($C102,Metadata!$I:$J,2,0),IF(ISERROR(SEARCH("Freq",B102)),VLOOKUP($D102,Metadata!$I:$J,2,0),VLOOKUP($C102,Metadata!$I:$J,2,0)))</f>
        <v>Her kommer en række udsagn, som andre har brugt til at beskrive sig selv. For hvert udsagn bedes du svare på, hvor enig eller uenig du er i de enkelte udsagn.
Hvor enig eller uenig er du i følgende udsagn?</v>
      </c>
      <c r="U102" s="25" t="s">
        <v>172</v>
      </c>
    </row>
    <row r="103" spans="1:21" s="25" customFormat="1" x14ac:dyDescent="0.25">
      <c r="A103" s="24" t="s">
        <v>136</v>
      </c>
      <c r="B103" s="24" t="s">
        <v>32</v>
      </c>
      <c r="C103" s="25" t="s">
        <v>56</v>
      </c>
      <c r="D103" s="25" t="s">
        <v>68</v>
      </c>
      <c r="G103" s="25" t="s">
        <v>93</v>
      </c>
      <c r="H103" s="25" t="s">
        <v>90</v>
      </c>
      <c r="I103" s="25" t="s">
        <v>137</v>
      </c>
      <c r="L103" s="25" t="s">
        <v>102</v>
      </c>
      <c r="M103" s="25" t="s">
        <v>84</v>
      </c>
      <c r="O103" s="24" t="s">
        <v>27</v>
      </c>
      <c r="P103" s="24"/>
      <c r="R103" s="25" t="str">
        <f t="shared" si="42"/>
        <v>Crosstab - SigTest - Cross Mean - BAR02N</v>
      </c>
      <c r="S103" s="25" t="str">
        <f t="shared" si="43"/>
        <v>Q21_1_resp_mean</v>
      </c>
      <c r="T103" s="25" t="str">
        <f>IF(OR(B103="Open answer",B103="Open answer - Full",B103="Mean chart"),VLOOKUP($C103,Metadata!$I:$J,2,0),IF(ISERROR(SEARCH("Freq",B103)),VLOOKUP($D103,Metadata!$I:$J,2,0),VLOOKUP($C103,Metadata!$I:$J,2,0)))</f>
        <v>Her kommer en række udsagn, som andre har brugt til at beskrive sig selv. For hvert udsagn bedes du svare på, hvor enig eller uenig du er i de enkelte udsagn.
Hvor enig eller uenig er du i følgende udsagn?</v>
      </c>
      <c r="U103" s="25" t="s">
        <v>173</v>
      </c>
    </row>
    <row r="104" spans="1:21" s="27" customFormat="1" x14ac:dyDescent="0.25">
      <c r="A104" s="26" t="s">
        <v>136</v>
      </c>
      <c r="B104" s="26" t="s">
        <v>26</v>
      </c>
      <c r="C104" s="27" t="s">
        <v>174</v>
      </c>
      <c r="D104" s="27" t="s">
        <v>68</v>
      </c>
      <c r="E104" s="27" t="s">
        <v>175</v>
      </c>
      <c r="I104" s="27" t="s">
        <v>137</v>
      </c>
      <c r="L104" s="27" t="s">
        <v>101</v>
      </c>
      <c r="O104" s="26" t="s">
        <v>77</v>
      </c>
      <c r="P104" s="26"/>
      <c r="R104" s="27" t="str">
        <f t="shared" ref="R104:R120" si="44">A104&amp;" - "&amp;B104&amp;" - "&amp;O104</f>
        <v>Crosstab - SigTest - Crosstabs - LINE01N</v>
      </c>
      <c r="S104" s="27" t="str">
        <f t="shared" ref="S104:S120" si="45">IF(D104="",C104,D104)</f>
        <v>Q21_1_resp_mean</v>
      </c>
      <c r="T104" s="27" t="str">
        <f>IF(OR(B104="Open answer",B104="Open answer - Full",B104="Mean chart"),VLOOKUP($C104,Metadata!$I:$J,2,0),IF(ISERROR(SEARCH("Freq",B104)),VLOOKUP($D104,Metadata!$I:$J,2,0),VLOOKUP($C104,Metadata!$I:$J,2,0)))</f>
        <v>Her kommer en række udsagn, som andre har brugt til at beskrive sig selv. For hvert udsagn bedes du svare på, hvor enig eller uenig du er i de enkelte udsagn.
Hvor enig eller uenig er du i følgende udsagn?</v>
      </c>
      <c r="U104" s="27" t="s">
        <v>178</v>
      </c>
    </row>
    <row r="105" spans="1:21" s="27" customFormat="1" x14ac:dyDescent="0.25">
      <c r="A105" s="26" t="s">
        <v>136</v>
      </c>
      <c r="B105" s="26" t="s">
        <v>26</v>
      </c>
      <c r="C105" s="27" t="s">
        <v>174</v>
      </c>
      <c r="D105" s="27" t="s">
        <v>68</v>
      </c>
      <c r="E105" s="27" t="s">
        <v>175</v>
      </c>
      <c r="I105" s="27" t="s">
        <v>137</v>
      </c>
      <c r="L105" s="27" t="s">
        <v>102</v>
      </c>
      <c r="O105" s="26" t="s">
        <v>77</v>
      </c>
      <c r="P105" s="26"/>
      <c r="R105" s="27" t="str">
        <f t="shared" si="44"/>
        <v>Crosstab - SigTest - Crosstabs - LINE01N</v>
      </c>
      <c r="S105" s="27" t="str">
        <f t="shared" si="45"/>
        <v>Q21_1_resp_mean</v>
      </c>
      <c r="T105" s="27" t="str">
        <f>IF(OR(B105="Open answer",B105="Open answer - Full",B105="Mean chart"),VLOOKUP($C105,Metadata!$I:$J,2,0),IF(ISERROR(SEARCH("Freq",B105)),VLOOKUP($D105,Metadata!$I:$J,2,0),VLOOKUP($C105,Metadata!$I:$J,2,0)))</f>
        <v>Her kommer en række udsagn, som andre har brugt til at beskrive sig selv. For hvert udsagn bedes du svare på, hvor enig eller uenig du er i de enkelte udsagn.
Hvor enig eller uenig er du i følgende udsagn?</v>
      </c>
      <c r="U105" s="27" t="s">
        <v>179</v>
      </c>
    </row>
    <row r="106" spans="1:21" s="27" customFormat="1" x14ac:dyDescent="0.25">
      <c r="A106" s="26" t="s">
        <v>136</v>
      </c>
      <c r="B106" s="26" t="s">
        <v>26</v>
      </c>
      <c r="C106" s="27" t="s">
        <v>174</v>
      </c>
      <c r="D106" s="27" t="s">
        <v>68</v>
      </c>
      <c r="E106" s="27" t="s">
        <v>56</v>
      </c>
      <c r="I106" s="27" t="s">
        <v>137</v>
      </c>
      <c r="L106" s="27" t="s">
        <v>101</v>
      </c>
      <c r="O106" s="26" t="s">
        <v>77</v>
      </c>
      <c r="P106" s="26"/>
      <c r="R106" s="27" t="str">
        <f t="shared" si="44"/>
        <v>Crosstab - SigTest - Crosstabs - LINE01N</v>
      </c>
      <c r="S106" s="27" t="str">
        <f t="shared" si="45"/>
        <v>Q21_1_resp_mean</v>
      </c>
      <c r="T106" s="27" t="str">
        <f>IF(OR(B106="Open answer",B106="Open answer - Full",B106="Mean chart"),VLOOKUP($C106,Metadata!$I:$J,2,0),IF(ISERROR(SEARCH("Freq",B106)),VLOOKUP($D106,Metadata!$I:$J,2,0),VLOOKUP($C106,Metadata!$I:$J,2,0)))</f>
        <v>Her kommer en række udsagn, som andre har brugt til at beskrive sig selv. For hvert udsagn bedes du svare på, hvor enig eller uenig du er i de enkelte udsagn.
Hvor enig eller uenig er du i følgende udsagn?</v>
      </c>
      <c r="U106" s="27" t="s">
        <v>181</v>
      </c>
    </row>
    <row r="107" spans="1:21" s="27" customFormat="1" x14ac:dyDescent="0.25">
      <c r="A107" s="26" t="s">
        <v>136</v>
      </c>
      <c r="B107" s="26" t="s">
        <v>26</v>
      </c>
      <c r="C107" s="27" t="s">
        <v>174</v>
      </c>
      <c r="D107" s="27" t="s">
        <v>68</v>
      </c>
      <c r="E107" s="27" t="s">
        <v>56</v>
      </c>
      <c r="I107" s="27" t="s">
        <v>137</v>
      </c>
      <c r="L107" s="27" t="s">
        <v>102</v>
      </c>
      <c r="O107" s="26" t="s">
        <v>77</v>
      </c>
      <c r="P107" s="26"/>
      <c r="R107" s="27" t="str">
        <f t="shared" si="44"/>
        <v>Crosstab - SigTest - Crosstabs - LINE01N</v>
      </c>
      <c r="S107" s="27" t="str">
        <f t="shared" si="45"/>
        <v>Q21_1_resp_mean</v>
      </c>
      <c r="T107" s="27" t="str">
        <f>IF(OR(B107="Open answer",B107="Open answer - Full",B107="Mean chart"),VLOOKUP($C107,Metadata!$I:$J,2,0),IF(ISERROR(SEARCH("Freq",B107)),VLOOKUP($D107,Metadata!$I:$J,2,0),VLOOKUP($C107,Metadata!$I:$J,2,0)))</f>
        <v>Her kommer en række udsagn, som andre har brugt til at beskrive sig selv. For hvert udsagn bedes du svare på, hvor enig eller uenig du er i de enkelte udsagn.
Hvor enig eller uenig er du i følgende udsagn?</v>
      </c>
      <c r="U107" s="27" t="s">
        <v>182</v>
      </c>
    </row>
    <row r="108" spans="1:21" s="27" customFormat="1" x14ac:dyDescent="0.25">
      <c r="A108" s="26" t="s">
        <v>136</v>
      </c>
      <c r="B108" s="26" t="s">
        <v>26</v>
      </c>
      <c r="C108" s="27" t="s">
        <v>174</v>
      </c>
      <c r="D108" s="27" t="s">
        <v>68</v>
      </c>
      <c r="I108" s="27" t="s">
        <v>137</v>
      </c>
      <c r="L108" s="27" t="s">
        <v>101</v>
      </c>
      <c r="O108" s="26" t="s">
        <v>77</v>
      </c>
      <c r="P108" s="26"/>
      <c r="R108" s="27" t="str">
        <f t="shared" si="44"/>
        <v>Crosstab - SigTest - Crosstabs - LINE01N</v>
      </c>
      <c r="S108" s="27" t="str">
        <f t="shared" si="45"/>
        <v>Q21_1_resp_mean</v>
      </c>
      <c r="T108" s="27" t="str">
        <f>IF(OR(B108="Open answer",B108="Open answer - Full",B108="Mean chart"),VLOOKUP($C108,Metadata!$I:$J,2,0),IF(ISERROR(SEARCH("Freq",B108)),VLOOKUP($D108,Metadata!$I:$J,2,0),VLOOKUP($C108,Metadata!$I:$J,2,0)))</f>
        <v>Her kommer en række udsagn, som andre har brugt til at beskrive sig selv. For hvert udsagn bedes du svare på, hvor enig eller uenig du er i de enkelte udsagn.
Hvor enig eller uenig er du i følgende udsagn?</v>
      </c>
      <c r="U108" s="27" t="s">
        <v>183</v>
      </c>
    </row>
    <row r="109" spans="1:21" s="27" customFormat="1" x14ac:dyDescent="0.25">
      <c r="A109" s="26" t="s">
        <v>136</v>
      </c>
      <c r="B109" s="26" t="s">
        <v>26</v>
      </c>
      <c r="C109" s="27" t="s">
        <v>174</v>
      </c>
      <c r="D109" s="27" t="s">
        <v>68</v>
      </c>
      <c r="I109" s="27" t="s">
        <v>137</v>
      </c>
      <c r="L109" s="27" t="s">
        <v>102</v>
      </c>
      <c r="O109" s="26" t="s">
        <v>77</v>
      </c>
      <c r="P109" s="26"/>
      <c r="R109" s="27" t="str">
        <f t="shared" si="44"/>
        <v>Crosstab - SigTest - Crosstabs - LINE01N</v>
      </c>
      <c r="S109" s="27" t="str">
        <f t="shared" si="45"/>
        <v>Q21_1_resp_mean</v>
      </c>
      <c r="T109" s="27" t="str">
        <f>IF(OR(B109="Open answer",B109="Open answer - Full",B109="Mean chart"),VLOOKUP($C109,Metadata!$I:$J,2,0),IF(ISERROR(SEARCH("Freq",B109)),VLOOKUP($D109,Metadata!$I:$J,2,0),VLOOKUP($C109,Metadata!$I:$J,2,0)))</f>
        <v>Her kommer en række udsagn, som andre har brugt til at beskrive sig selv. For hvert udsagn bedes du svare på, hvor enig eller uenig du er i de enkelte udsagn.
Hvor enig eller uenig er du i følgende udsagn?</v>
      </c>
      <c r="U109" s="27" t="s">
        <v>184</v>
      </c>
    </row>
    <row r="110" spans="1:21" s="27" customFormat="1" x14ac:dyDescent="0.25">
      <c r="A110" s="26" t="s">
        <v>136</v>
      </c>
      <c r="B110" s="26" t="s">
        <v>26</v>
      </c>
      <c r="C110" s="27" t="s">
        <v>56</v>
      </c>
      <c r="D110" s="27" t="s">
        <v>68</v>
      </c>
      <c r="E110" s="27" t="s">
        <v>175</v>
      </c>
      <c r="I110" s="27" t="s">
        <v>137</v>
      </c>
      <c r="L110" s="27" t="s">
        <v>101</v>
      </c>
      <c r="O110" s="26" t="s">
        <v>77</v>
      </c>
      <c r="P110" s="26"/>
      <c r="R110" s="27" t="str">
        <f t="shared" si="44"/>
        <v>Crosstab - SigTest - Crosstabs - LINE01N</v>
      </c>
      <c r="S110" s="27" t="str">
        <f t="shared" si="45"/>
        <v>Q21_1_resp_mean</v>
      </c>
      <c r="T110" s="27" t="str">
        <f>IF(OR(B110="Open answer",B110="Open answer - Full",B110="Mean chart"),VLOOKUP($C110,Metadata!$I:$J,2,0),IF(ISERROR(SEARCH("Freq",B110)),VLOOKUP($D110,Metadata!$I:$J,2,0),VLOOKUP($C110,Metadata!$I:$J,2,0)))</f>
        <v>Her kommer en række udsagn, som andre har brugt til at beskrive sig selv. For hvert udsagn bedes du svare på, hvor enig eller uenig du er i de enkelte udsagn.
Hvor enig eller uenig er du i følgende udsagn?</v>
      </c>
      <c r="U110" s="27" t="s">
        <v>186</v>
      </c>
    </row>
    <row r="111" spans="1:21" s="27" customFormat="1" x14ac:dyDescent="0.25">
      <c r="A111" s="26" t="s">
        <v>136</v>
      </c>
      <c r="B111" s="26" t="s">
        <v>26</v>
      </c>
      <c r="C111" s="27" t="s">
        <v>56</v>
      </c>
      <c r="D111" s="27" t="s">
        <v>68</v>
      </c>
      <c r="E111" s="27" t="s">
        <v>175</v>
      </c>
      <c r="I111" s="27" t="s">
        <v>137</v>
      </c>
      <c r="L111" s="27" t="s">
        <v>102</v>
      </c>
      <c r="O111" s="26" t="s">
        <v>77</v>
      </c>
      <c r="P111" s="26"/>
      <c r="R111" s="27" t="str">
        <f t="shared" si="44"/>
        <v>Crosstab - SigTest - Crosstabs - LINE01N</v>
      </c>
      <c r="S111" s="27" t="str">
        <f t="shared" si="45"/>
        <v>Q21_1_resp_mean</v>
      </c>
      <c r="T111" s="27" t="str">
        <f>IF(OR(B111="Open answer",B111="Open answer - Full",B111="Mean chart"),VLOOKUP($C111,Metadata!$I:$J,2,0),IF(ISERROR(SEARCH("Freq",B111)),VLOOKUP($D111,Metadata!$I:$J,2,0),VLOOKUP($C111,Metadata!$I:$J,2,0)))</f>
        <v>Her kommer en række udsagn, som andre har brugt til at beskrive sig selv. For hvert udsagn bedes du svare på, hvor enig eller uenig du er i de enkelte udsagn.
Hvor enig eller uenig er du i følgende udsagn?</v>
      </c>
      <c r="U111" s="27" t="s">
        <v>187</v>
      </c>
    </row>
    <row r="112" spans="1:21" s="27" customFormat="1" x14ac:dyDescent="0.25">
      <c r="A112" s="26" t="s">
        <v>136</v>
      </c>
      <c r="B112" s="26" t="s">
        <v>26</v>
      </c>
      <c r="C112" s="27" t="s">
        <v>56</v>
      </c>
      <c r="D112" s="27" t="s">
        <v>68</v>
      </c>
      <c r="E112" s="27" t="s">
        <v>119</v>
      </c>
      <c r="I112" s="27" t="s">
        <v>137</v>
      </c>
      <c r="L112" s="27" t="s">
        <v>101</v>
      </c>
      <c r="O112" s="26" t="s">
        <v>77</v>
      </c>
      <c r="P112" s="26"/>
      <c r="R112" s="27" t="str">
        <f t="shared" si="44"/>
        <v>Crosstab - SigTest - Crosstabs - LINE01N</v>
      </c>
      <c r="S112" s="27" t="str">
        <f t="shared" si="45"/>
        <v>Q21_1_resp_mean</v>
      </c>
      <c r="T112" s="27" t="str">
        <f>IF(OR(B112="Open answer",B112="Open answer - Full",B112="Mean chart"),VLOOKUP($C112,Metadata!$I:$J,2,0),IF(ISERROR(SEARCH("Freq",B112)),VLOOKUP($D112,Metadata!$I:$J,2,0),VLOOKUP($C112,Metadata!$I:$J,2,0)))</f>
        <v>Her kommer en række udsagn, som andre har brugt til at beskrive sig selv. For hvert udsagn bedes du svare på, hvor enig eller uenig du er i de enkelte udsagn.
Hvor enig eller uenig er du i følgende udsagn?</v>
      </c>
      <c r="U112" s="27" t="s">
        <v>189</v>
      </c>
    </row>
    <row r="113" spans="1:21" s="27" customFormat="1" x14ac:dyDescent="0.25">
      <c r="A113" s="26" t="s">
        <v>136</v>
      </c>
      <c r="B113" s="26" t="s">
        <v>26</v>
      </c>
      <c r="C113" s="27" t="s">
        <v>56</v>
      </c>
      <c r="D113" s="27" t="s">
        <v>68</v>
      </c>
      <c r="E113" s="27" t="s">
        <v>119</v>
      </c>
      <c r="I113" s="27" t="s">
        <v>137</v>
      </c>
      <c r="L113" s="27" t="s">
        <v>102</v>
      </c>
      <c r="O113" s="26" t="s">
        <v>77</v>
      </c>
      <c r="P113" s="26"/>
      <c r="R113" s="27" t="str">
        <f t="shared" si="44"/>
        <v>Crosstab - SigTest - Crosstabs - LINE01N</v>
      </c>
      <c r="S113" s="27" t="str">
        <f t="shared" si="45"/>
        <v>Q21_1_resp_mean</v>
      </c>
      <c r="T113" s="27" t="str">
        <f>IF(OR(B113="Open answer",B113="Open answer - Full",B113="Mean chart"),VLOOKUP($C113,Metadata!$I:$J,2,0),IF(ISERROR(SEARCH("Freq",B113)),VLOOKUP($D113,Metadata!$I:$J,2,0),VLOOKUP($C113,Metadata!$I:$J,2,0)))</f>
        <v>Her kommer en række udsagn, som andre har brugt til at beskrive sig selv. For hvert udsagn bedes du svare på, hvor enig eller uenig du er i de enkelte udsagn.
Hvor enig eller uenig er du i følgende udsagn?</v>
      </c>
      <c r="U113" s="27" t="s">
        <v>190</v>
      </c>
    </row>
    <row r="114" spans="1:21" s="27" customFormat="1" x14ac:dyDescent="0.25">
      <c r="A114" s="26" t="s">
        <v>136</v>
      </c>
      <c r="B114" s="26" t="s">
        <v>26</v>
      </c>
      <c r="C114" s="27" t="s">
        <v>56</v>
      </c>
      <c r="D114" s="27" t="s">
        <v>68</v>
      </c>
      <c r="I114" s="27" t="s">
        <v>137</v>
      </c>
      <c r="L114" s="27" t="s">
        <v>101</v>
      </c>
      <c r="O114" s="26" t="s">
        <v>77</v>
      </c>
      <c r="P114" s="26"/>
      <c r="R114" s="27" t="str">
        <f t="shared" si="44"/>
        <v>Crosstab - SigTest - Crosstabs - LINE01N</v>
      </c>
      <c r="S114" s="27" t="str">
        <f t="shared" si="45"/>
        <v>Q21_1_resp_mean</v>
      </c>
      <c r="T114" s="27" t="str">
        <f>IF(OR(B114="Open answer",B114="Open answer - Full",B114="Mean chart"),VLOOKUP($C114,Metadata!$I:$J,2,0),IF(ISERROR(SEARCH("Freq",B114)),VLOOKUP($D114,Metadata!$I:$J,2,0),VLOOKUP($C114,Metadata!$I:$J,2,0)))</f>
        <v>Her kommer en række udsagn, som andre har brugt til at beskrive sig selv. For hvert udsagn bedes du svare på, hvor enig eller uenig du er i de enkelte udsagn.
Hvor enig eller uenig er du i følgende udsagn?</v>
      </c>
      <c r="U114" s="27" t="s">
        <v>192</v>
      </c>
    </row>
    <row r="115" spans="1:21" s="27" customFormat="1" x14ac:dyDescent="0.25">
      <c r="A115" s="26" t="s">
        <v>136</v>
      </c>
      <c r="B115" s="26" t="s">
        <v>26</v>
      </c>
      <c r="C115" s="27" t="s">
        <v>56</v>
      </c>
      <c r="D115" s="27" t="s">
        <v>68</v>
      </c>
      <c r="I115" s="27" t="s">
        <v>137</v>
      </c>
      <c r="L115" s="27" t="s">
        <v>102</v>
      </c>
      <c r="O115" s="26" t="s">
        <v>77</v>
      </c>
      <c r="P115" s="26"/>
      <c r="R115" s="27" t="str">
        <f t="shared" si="44"/>
        <v>Crosstab - SigTest - Crosstabs - LINE01N</v>
      </c>
      <c r="S115" s="27" t="str">
        <f t="shared" si="45"/>
        <v>Q21_1_resp_mean</v>
      </c>
      <c r="T115" s="27" t="str">
        <f>IF(OR(B115="Open answer",B115="Open answer - Full",B115="Mean chart"),VLOOKUP($C115,Metadata!$I:$J,2,0),IF(ISERROR(SEARCH("Freq",B115)),VLOOKUP($D115,Metadata!$I:$J,2,0),VLOOKUP($C115,Metadata!$I:$J,2,0)))</f>
        <v>Her kommer en række udsagn, som andre har brugt til at beskrive sig selv. For hvert udsagn bedes du svare på, hvor enig eller uenig du er i de enkelte udsagn.
Hvor enig eller uenig er du i følgende udsagn?</v>
      </c>
      <c r="U115" s="27" t="s">
        <v>193</v>
      </c>
    </row>
    <row r="116" spans="1:21" s="27" customFormat="1" x14ac:dyDescent="0.25">
      <c r="A116" s="26" t="s">
        <v>136</v>
      </c>
      <c r="B116" s="26" t="s">
        <v>26</v>
      </c>
      <c r="C116" s="27" t="s">
        <v>174</v>
      </c>
      <c r="D116" s="27" t="s">
        <v>71</v>
      </c>
      <c r="I116" s="27" t="s">
        <v>137</v>
      </c>
      <c r="L116" s="27" t="s">
        <v>101</v>
      </c>
      <c r="O116" s="26" t="s">
        <v>77</v>
      </c>
      <c r="P116" s="26" t="s">
        <v>194</v>
      </c>
      <c r="R116" s="27" t="str">
        <f t="shared" si="44"/>
        <v>Crosstab - SigTest - Crosstabs - LINE01N</v>
      </c>
      <c r="S116" s="27" t="str">
        <f t="shared" si="45"/>
        <v>Q21_1_resp_mean,Q21_2_resp_mean,Q21_3_resp_mean</v>
      </c>
      <c r="T116" s="27" t="str">
        <f>IF(OR(B116="Open answer",B116="Open answer - Full",B116="Mean chart"),VLOOKUP($C116,Metadata!$I:$J,2,0),IF(ISERROR(SEARCH("Freq",B116)),VLOOKUP($D116,Metadata!$I:$J,2,0),VLOOKUP($C116,Metadata!$I:$J,2,0)))</f>
        <v>Her kommer en række udsagn, som andre har brugt til at beskrive sig selv. For hvert udsagn bedes du svare på, hvor enig eller uenig du er i de enkelte udsagn.
Hvor enig eller uenig er du i følgende udsagn?</v>
      </c>
      <c r="U116" s="27" t="s">
        <v>197</v>
      </c>
    </row>
    <row r="117" spans="1:21" s="27" customFormat="1" x14ac:dyDescent="0.25">
      <c r="A117" s="26" t="s">
        <v>136</v>
      </c>
      <c r="B117" s="26" t="s">
        <v>26</v>
      </c>
      <c r="C117" s="27" t="s">
        <v>174</v>
      </c>
      <c r="D117" s="27" t="s">
        <v>71</v>
      </c>
      <c r="I117" s="27" t="s">
        <v>137</v>
      </c>
      <c r="L117" s="27" t="s">
        <v>102</v>
      </c>
      <c r="O117" s="26" t="s">
        <v>77</v>
      </c>
      <c r="P117" s="26" t="s">
        <v>194</v>
      </c>
      <c r="R117" s="27" t="str">
        <f t="shared" si="44"/>
        <v>Crosstab - SigTest - Crosstabs - LINE01N</v>
      </c>
      <c r="S117" s="27" t="str">
        <f t="shared" si="45"/>
        <v>Q21_1_resp_mean,Q21_2_resp_mean,Q21_3_resp_mean</v>
      </c>
      <c r="T117" s="27" t="str">
        <f>IF(OR(B117="Open answer",B117="Open answer - Full",B117="Mean chart"),VLOOKUP($C117,Metadata!$I:$J,2,0),IF(ISERROR(SEARCH("Freq",B117)),VLOOKUP($D117,Metadata!$I:$J,2,0),VLOOKUP($C117,Metadata!$I:$J,2,0)))</f>
        <v>Her kommer en række udsagn, som andre har brugt til at beskrive sig selv. For hvert udsagn bedes du svare på, hvor enig eller uenig du er i de enkelte udsagn.
Hvor enig eller uenig er du i følgende udsagn?</v>
      </c>
      <c r="U117" s="27" t="s">
        <v>198</v>
      </c>
    </row>
    <row r="118" spans="1:21" s="27" customFormat="1" x14ac:dyDescent="0.25">
      <c r="A118" s="26" t="s">
        <v>136</v>
      </c>
      <c r="B118" s="26" t="s">
        <v>26</v>
      </c>
      <c r="C118" s="27" t="s">
        <v>56</v>
      </c>
      <c r="D118" s="27" t="s">
        <v>71</v>
      </c>
      <c r="I118" s="27" t="s">
        <v>137</v>
      </c>
      <c r="L118" s="27" t="s">
        <v>101</v>
      </c>
      <c r="O118" s="26" t="s">
        <v>77</v>
      </c>
      <c r="P118" s="26" t="s">
        <v>194</v>
      </c>
      <c r="R118" s="27" t="str">
        <f t="shared" si="44"/>
        <v>Crosstab - SigTest - Crosstabs - LINE01N</v>
      </c>
      <c r="S118" s="27" t="str">
        <f t="shared" si="45"/>
        <v>Q21_1_resp_mean,Q21_2_resp_mean,Q21_3_resp_mean</v>
      </c>
      <c r="T118" s="27" t="str">
        <f>IF(OR(B118="Open answer",B118="Open answer - Full",B118="Mean chart"),VLOOKUP($C118,Metadata!$I:$J,2,0),IF(ISERROR(SEARCH("Freq",B118)),VLOOKUP($D118,Metadata!$I:$J,2,0),VLOOKUP($C118,Metadata!$I:$J,2,0)))</f>
        <v>Her kommer en række udsagn, som andre har brugt til at beskrive sig selv. For hvert udsagn bedes du svare på, hvor enig eller uenig du er i de enkelte udsagn.
Hvor enig eller uenig er du i følgende udsagn?</v>
      </c>
      <c r="U118" s="27" t="s">
        <v>199</v>
      </c>
    </row>
    <row r="119" spans="1:21" s="27" customFormat="1" x14ac:dyDescent="0.25">
      <c r="A119" s="26" t="s">
        <v>136</v>
      </c>
      <c r="B119" s="26" t="s">
        <v>26</v>
      </c>
      <c r="C119" s="27" t="s">
        <v>56</v>
      </c>
      <c r="D119" s="27" t="s">
        <v>71</v>
      </c>
      <c r="I119" s="27" t="s">
        <v>137</v>
      </c>
      <c r="L119" s="27" t="s">
        <v>102</v>
      </c>
      <c r="O119" s="26" t="s">
        <v>77</v>
      </c>
      <c r="P119" s="26" t="s">
        <v>194</v>
      </c>
      <c r="R119" s="27" t="str">
        <f t="shared" si="44"/>
        <v>Crosstab - SigTest - Crosstabs - LINE01N</v>
      </c>
      <c r="S119" s="27" t="str">
        <f t="shared" si="45"/>
        <v>Q21_1_resp_mean,Q21_2_resp_mean,Q21_3_resp_mean</v>
      </c>
      <c r="T119" s="27" t="str">
        <f>IF(OR(B119="Open answer",B119="Open answer - Full",B119="Mean chart"),VLOOKUP($C119,Metadata!$I:$J,2,0),IF(ISERROR(SEARCH("Freq",B119)),VLOOKUP($D119,Metadata!$I:$J,2,0),VLOOKUP($C119,Metadata!$I:$J,2,0)))</f>
        <v>Her kommer en række udsagn, som andre har brugt til at beskrive sig selv. For hvert udsagn bedes du svare på, hvor enig eller uenig du er i de enkelte udsagn.
Hvor enig eller uenig er du i følgende udsagn?</v>
      </c>
      <c r="U119" s="27" t="s">
        <v>200</v>
      </c>
    </row>
    <row r="120" spans="1:21" s="38" customFormat="1" x14ac:dyDescent="0.25">
      <c r="A120" s="37" t="s">
        <v>453</v>
      </c>
      <c r="B120" s="37" t="s">
        <v>36</v>
      </c>
      <c r="C120" s="38" t="s">
        <v>70</v>
      </c>
      <c r="O120" s="37" t="s">
        <v>37</v>
      </c>
      <c r="P120" s="37"/>
      <c r="R120" s="38" t="str">
        <f t="shared" si="44"/>
        <v>Open answers - Open answer - OPENANSWER</v>
      </c>
      <c r="S120" s="38" t="str">
        <f t="shared" si="45"/>
        <v>Q1_o1</v>
      </c>
      <c r="T120" s="38" t="str">
        <f>IF(OR(B120="Open answer",B120="Open answer - Full",B120="Mean chart"),VLOOKUP($C120,Metadata!$I:$J,2,0),IF(ISERROR(SEARCH("Freq",B120)),VLOOKUP($D120,Metadata!$I:$J,2,0),VLOOKUP($C120,Metadata!$I:$J,2,0)))</f>
        <v>Har du set eller hørt reklamer for kollektiv transport i løbet af de seneste uger?</v>
      </c>
    </row>
    <row r="121" spans="1:21" s="38" customFormat="1" x14ac:dyDescent="0.25">
      <c r="A121" s="37" t="s">
        <v>454</v>
      </c>
      <c r="B121" s="37" t="s">
        <v>76</v>
      </c>
      <c r="C121" s="38" t="s">
        <v>70</v>
      </c>
      <c r="O121" s="37" t="s">
        <v>37</v>
      </c>
      <c r="P121" s="37"/>
      <c r="R121" s="38" t="str">
        <f>A121&amp;" - "&amp;B121&amp;" - "&amp;O121</f>
        <v>Open answers - Full - Open answer - Full - OPENANSWER</v>
      </c>
      <c r="S121" s="38" t="str">
        <f>IF(D121="",C121,D121)</f>
        <v>Q1_o1</v>
      </c>
      <c r="T121" s="38" t="str">
        <f>IF(OR(B121="Open answer",B121="Open answer - Full",B121="Mean chart"),VLOOKUP($C121,Metadata!$I:$J,2,0),IF(ISERROR(SEARCH("Freq",B121)),VLOOKUP($D121,Metadata!$I:$J,2,0),VLOOKUP($C121,Metadata!$I:$J,2,0)))</f>
        <v>Har du set eller hørt reklamer for kollektiv transport i løbet af de seneste uger?</v>
      </c>
    </row>
  </sheetData>
  <autoFilter ref="A1:T95" xr:uid="{AAFE3D99-4000-4C6D-839B-5906A7D4E0CA}"/>
  <dataConsolidate function="var">
    <dataRefs count="1">
      <dataRef ref="L9:M18" sheet="Master order form"/>
    </dataRefs>
  </dataConsolidate>
  <phoneticPr fontId="8" type="noConversion"/>
  <dataValidations count="7">
    <dataValidation type="list" allowBlank="1" showInputMessage="1" showErrorMessage="1" sqref="P2:P37 P42:P121" xr:uid="{739F1076-C9FE-4637-9682-ED62FB4D0257}">
      <formula1>"&lt;Select an advanced options&gt;,On 1 table, On 1 slide/page, Split variable (please note this variable in comment)"</formula1>
    </dataValidation>
    <dataValidation type="list" allowBlank="1" showInputMessage="1" showErrorMessage="1" sqref="I2:I37 I42:I121" xr:uid="{D77843FF-F252-4D37-87B7-2D008783E320}">
      <formula1>"SigTest"</formula1>
    </dataValidation>
    <dataValidation type="list" allowBlank="1" showInputMessage="1" showErrorMessage="1" sqref="H2:I121" xr:uid="{48BF5BFE-478B-4D98-87FA-A9CC1F6C43FD}">
      <formula1>"Descending,Ascending"</formula1>
    </dataValidation>
    <dataValidation type="list" allowBlank="1" showInputMessage="1" showErrorMessage="1" sqref="L2:L121" xr:uid="{18D74ECC-DF96-4F0B-A9F0-E964B7EEDA62}">
      <formula1>"At first,At last"</formula1>
    </dataValidation>
    <dataValidation type="list" allowBlank="1" showInputMessage="1" showErrorMessage="1" sqref="M2:M121" xr:uid="{CB12EFCA-E658-4DBD-8FA0-49C4AD435028}">
      <formula1>"Chart,Both,Category"</formula1>
    </dataValidation>
    <dataValidation type="list" allowBlank="1" showInputMessage="1" showErrorMessage="1" sqref="J2:J121" xr:uid="{E811D181-1292-4D8F-A663-9B203D353264}">
      <formula1>"0.05,0.01"</formula1>
    </dataValidation>
    <dataValidation type="list" allowBlank="1" showInputMessage="1" showErrorMessage="1" sqref="K2:K121" xr:uid="{DA142D83-0895-48D1-8F42-14CB1AC6DA27}">
      <formula1>"Yes"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75DC1-8778-464C-AE55-C5FD5ED704FE}">
          <x14:formula1>
            <xm:f>'C:\Users\httk\Desktop\Demo\02. PPT report\[OrderForm_4.0_R_v15 - Copy.xlsx]Metadata'!#REF!</xm:f>
          </x14:formula1>
          <xm:sqref>O4:O37 O71:O103 B96:B103 B55:B62 B71:B88 O40:O62</xm:sqref>
        </x14:dataValidation>
        <x14:dataValidation type="list" allowBlank="1" showInputMessage="1" showErrorMessage="1" xr:uid="{B2265A26-96AA-4C60-913C-A5121D474546}">
          <x14:formula1>
            <xm:f>Metadata!$A$1:$A$21</xm:f>
          </x14:formula1>
          <xm:sqref>B24:B54 B89:B95</xm:sqref>
        </x14:dataValidation>
        <x14:dataValidation type="list" allowBlank="1" showInputMessage="1" showErrorMessage="1" xr:uid="{1A7EAB79-FB55-46B8-AB93-205BDA555570}">
          <x14:formula1>
            <xm:f>'[OrderForm_4.0_R_Freq-Crosstab.xlsx]Metadata'!#REF!</xm:f>
          </x14:formula1>
          <xm:sqref>B2:B23 O2:O3</xm:sqref>
        </x14:dataValidation>
        <x14:dataValidation type="list" allowBlank="1" showInputMessage="1" showErrorMessage="1" xr:uid="{18CF17E5-9593-4DFF-96A6-1556A010141A}">
          <x14:formula1>
            <xm:f>'C:\Users\httk\Desktop\Demo\02. PPT report\Archive\[OrderForm_Graphic_4.0_R_v14.xlsx]Metadata'!#REF!</xm:f>
          </x14:formula1>
          <xm:sqref>B63:B70 O63:O70 O104:O121 B104:B121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8D83-D833-4625-A654-25B5AA6B4194}">
  <sheetPr codeName="Sheet3"/>
  <dimension ref="A1:D516"/>
  <sheetViews>
    <sheetView topLeftCell="A489" workbookViewId="0">
      <selection activeCell="D509" sqref="D509:D516"/>
    </sheetView>
  </sheetViews>
  <sheetFormatPr defaultRowHeight="15" x14ac:dyDescent="0.25"/>
  <cols>
    <col min="1" max="1" width="20.42578125" bestFit="1" customWidth="1"/>
  </cols>
  <sheetData>
    <row r="1" spans="1:4" ht="15.75" x14ac:dyDescent="0.25">
      <c r="A1" s="41" t="s">
        <v>228</v>
      </c>
      <c r="B1" s="41"/>
      <c r="C1" s="41"/>
      <c r="D1" s="32"/>
    </row>
    <row r="2" spans="1:4" x14ac:dyDescent="0.25">
      <c r="A2" s="42" t="s">
        <v>229</v>
      </c>
      <c r="B2" s="43"/>
      <c r="C2" s="33" t="s">
        <v>230</v>
      </c>
      <c r="D2" s="32"/>
    </row>
    <row r="3" spans="1:4" x14ac:dyDescent="0.25">
      <c r="A3" s="44" t="s">
        <v>231</v>
      </c>
      <c r="B3" s="29" t="s">
        <v>232</v>
      </c>
      <c r="C3" s="34" t="s">
        <v>411</v>
      </c>
      <c r="D3" s="32"/>
    </row>
    <row r="4" spans="1:4" x14ac:dyDescent="0.25">
      <c r="A4" s="39"/>
      <c r="B4" s="30" t="s">
        <v>233</v>
      </c>
      <c r="C4" s="35" t="s">
        <v>412</v>
      </c>
      <c r="D4" s="32"/>
    </row>
    <row r="5" spans="1:4" x14ac:dyDescent="0.25">
      <c r="A5" s="39"/>
      <c r="B5" s="30" t="s">
        <v>234</v>
      </c>
      <c r="C5" s="35" t="s">
        <v>413</v>
      </c>
      <c r="D5" s="32"/>
    </row>
    <row r="6" spans="1:4" x14ac:dyDescent="0.25">
      <c r="A6" s="39"/>
      <c r="B6" s="30" t="s">
        <v>235</v>
      </c>
      <c r="C6" s="35" t="s">
        <v>414</v>
      </c>
      <c r="D6" s="32"/>
    </row>
    <row r="7" spans="1:4" x14ac:dyDescent="0.25">
      <c r="A7" s="39"/>
      <c r="B7" s="30" t="s">
        <v>236</v>
      </c>
      <c r="C7" s="35" t="s">
        <v>415</v>
      </c>
      <c r="D7" s="32"/>
    </row>
    <row r="8" spans="1:4" x14ac:dyDescent="0.25">
      <c r="A8" s="39"/>
      <c r="B8" s="30" t="s">
        <v>237</v>
      </c>
      <c r="C8" s="35" t="s">
        <v>416</v>
      </c>
      <c r="D8" s="32"/>
    </row>
    <row r="9" spans="1:4" x14ac:dyDescent="0.25">
      <c r="A9" s="39" t="s">
        <v>238</v>
      </c>
      <c r="B9" s="30" t="s">
        <v>232</v>
      </c>
      <c r="C9" s="35" t="s">
        <v>417</v>
      </c>
      <c r="D9" s="32"/>
    </row>
    <row r="10" spans="1:4" x14ac:dyDescent="0.25">
      <c r="A10" s="39"/>
      <c r="B10" s="30" t="s">
        <v>233</v>
      </c>
      <c r="C10" s="35" t="s">
        <v>418</v>
      </c>
      <c r="D10" s="32"/>
    </row>
    <row r="11" spans="1:4" x14ac:dyDescent="0.25">
      <c r="A11" s="39" t="s">
        <v>239</v>
      </c>
      <c r="B11" s="30" t="s">
        <v>232</v>
      </c>
      <c r="C11" s="35" t="s">
        <v>419</v>
      </c>
      <c r="D11" s="32"/>
    </row>
    <row r="12" spans="1:4" x14ac:dyDescent="0.25">
      <c r="A12" s="39"/>
      <c r="B12" s="30" t="s">
        <v>233</v>
      </c>
      <c r="C12" s="35" t="s">
        <v>420</v>
      </c>
      <c r="D12" s="32"/>
    </row>
    <row r="13" spans="1:4" x14ac:dyDescent="0.25">
      <c r="A13" s="39" t="s">
        <v>240</v>
      </c>
      <c r="B13" s="30" t="s">
        <v>232</v>
      </c>
      <c r="C13" s="35" t="s">
        <v>421</v>
      </c>
      <c r="D13" s="32"/>
    </row>
    <row r="14" spans="1:4" x14ac:dyDescent="0.25">
      <c r="A14" s="39"/>
      <c r="B14" s="30" t="s">
        <v>233</v>
      </c>
      <c r="C14" s="35" t="s">
        <v>422</v>
      </c>
      <c r="D14" s="32"/>
    </row>
    <row r="15" spans="1:4" x14ac:dyDescent="0.25">
      <c r="A15" s="39"/>
      <c r="B15" s="30" t="s">
        <v>234</v>
      </c>
      <c r="C15" s="35" t="s">
        <v>423</v>
      </c>
      <c r="D15" s="32"/>
    </row>
    <row r="16" spans="1:4" x14ac:dyDescent="0.25">
      <c r="A16" s="39"/>
      <c r="B16" s="30" t="s">
        <v>235</v>
      </c>
      <c r="C16" s="35" t="s">
        <v>424</v>
      </c>
      <c r="D16" s="32"/>
    </row>
    <row r="17" spans="1:4" x14ac:dyDescent="0.25">
      <c r="A17" s="39" t="s">
        <v>241</v>
      </c>
      <c r="B17" s="30" t="s">
        <v>242</v>
      </c>
      <c r="C17" s="35" t="s">
        <v>67</v>
      </c>
      <c r="D17" s="32"/>
    </row>
    <row r="18" spans="1:4" x14ac:dyDescent="0.25">
      <c r="A18" s="39"/>
      <c r="B18" s="30" t="s">
        <v>232</v>
      </c>
      <c r="C18" s="35" t="s">
        <v>65</v>
      </c>
      <c r="D18" s="32"/>
    </row>
    <row r="19" spans="1:4" x14ac:dyDescent="0.25">
      <c r="A19" s="39" t="s">
        <v>243</v>
      </c>
      <c r="B19" s="30" t="s">
        <v>242</v>
      </c>
      <c r="C19" s="35" t="s">
        <v>67</v>
      </c>
      <c r="D19" s="32"/>
    </row>
    <row r="20" spans="1:4" x14ac:dyDescent="0.25">
      <c r="A20" s="39"/>
      <c r="B20" s="30" t="s">
        <v>232</v>
      </c>
      <c r="C20" s="35" t="s">
        <v>65</v>
      </c>
      <c r="D20" s="32"/>
    </row>
    <row r="21" spans="1:4" x14ac:dyDescent="0.25">
      <c r="A21" s="39" t="s">
        <v>244</v>
      </c>
      <c r="B21" s="30" t="s">
        <v>242</v>
      </c>
      <c r="C21" s="35" t="s">
        <v>67</v>
      </c>
      <c r="D21" s="32"/>
    </row>
    <row r="22" spans="1:4" x14ac:dyDescent="0.25">
      <c r="A22" s="39"/>
      <c r="B22" s="30" t="s">
        <v>232</v>
      </c>
      <c r="C22" s="35" t="s">
        <v>65</v>
      </c>
      <c r="D22" s="32"/>
    </row>
    <row r="23" spans="1:4" x14ac:dyDescent="0.25">
      <c r="A23" s="39" t="s">
        <v>245</v>
      </c>
      <c r="B23" s="30" t="s">
        <v>242</v>
      </c>
      <c r="C23" s="35" t="s">
        <v>67</v>
      </c>
      <c r="D23" s="32"/>
    </row>
    <row r="24" spans="1:4" x14ac:dyDescent="0.25">
      <c r="A24" s="39"/>
      <c r="B24" s="30" t="s">
        <v>232</v>
      </c>
      <c r="C24" s="35" t="s">
        <v>65</v>
      </c>
      <c r="D24" s="32"/>
    </row>
    <row r="25" spans="1:4" x14ac:dyDescent="0.25">
      <c r="A25" s="39" t="s">
        <v>246</v>
      </c>
      <c r="B25" s="30" t="s">
        <v>242</v>
      </c>
      <c r="C25" s="35" t="s">
        <v>67</v>
      </c>
      <c r="D25" s="32"/>
    </row>
    <row r="26" spans="1:4" x14ac:dyDescent="0.25">
      <c r="A26" s="39"/>
      <c r="B26" s="30" t="s">
        <v>232</v>
      </c>
      <c r="C26" s="35" t="s">
        <v>65</v>
      </c>
      <c r="D26" s="32"/>
    </row>
    <row r="27" spans="1:4" x14ac:dyDescent="0.25">
      <c r="A27" s="39" t="s">
        <v>247</v>
      </c>
      <c r="B27" s="30" t="s">
        <v>242</v>
      </c>
      <c r="C27" s="35" t="s">
        <v>67</v>
      </c>
      <c r="D27" s="32"/>
    </row>
    <row r="28" spans="1:4" x14ac:dyDescent="0.25">
      <c r="A28" s="39"/>
      <c r="B28" s="30" t="s">
        <v>232</v>
      </c>
      <c r="C28" s="35" t="s">
        <v>65</v>
      </c>
      <c r="D28" s="32"/>
    </row>
    <row r="29" spans="1:4" x14ac:dyDescent="0.25">
      <c r="A29" s="39" t="s">
        <v>248</v>
      </c>
      <c r="B29" s="30" t="s">
        <v>242</v>
      </c>
      <c r="C29" s="35" t="s">
        <v>67</v>
      </c>
      <c r="D29" s="32"/>
    </row>
    <row r="30" spans="1:4" x14ac:dyDescent="0.25">
      <c r="A30" s="39"/>
      <c r="B30" s="30" t="s">
        <v>232</v>
      </c>
      <c r="C30" s="35" t="s">
        <v>65</v>
      </c>
      <c r="D30" s="32"/>
    </row>
    <row r="31" spans="1:4" x14ac:dyDescent="0.25">
      <c r="A31" s="39" t="s">
        <v>249</v>
      </c>
      <c r="B31" s="30" t="s">
        <v>242</v>
      </c>
      <c r="C31" s="35" t="s">
        <v>67</v>
      </c>
      <c r="D31" s="32"/>
    </row>
    <row r="32" spans="1:4" x14ac:dyDescent="0.25">
      <c r="A32" s="39"/>
      <c r="B32" s="30" t="s">
        <v>232</v>
      </c>
      <c r="C32" s="35" t="s">
        <v>65</v>
      </c>
      <c r="D32" s="32"/>
    </row>
    <row r="33" spans="1:4" x14ac:dyDescent="0.25">
      <c r="A33" s="39" t="s">
        <v>250</v>
      </c>
      <c r="B33" s="30" t="s">
        <v>242</v>
      </c>
      <c r="C33" s="35" t="s">
        <v>67</v>
      </c>
      <c r="D33" s="32"/>
    </row>
    <row r="34" spans="1:4" x14ac:dyDescent="0.25">
      <c r="A34" s="39"/>
      <c r="B34" s="30" t="s">
        <v>232</v>
      </c>
      <c r="C34" s="35" t="s">
        <v>65</v>
      </c>
      <c r="D34" s="32"/>
    </row>
    <row r="35" spans="1:4" x14ac:dyDescent="0.25">
      <c r="A35" s="39" t="s">
        <v>251</v>
      </c>
      <c r="B35" s="30" t="s">
        <v>242</v>
      </c>
      <c r="C35" s="35" t="s">
        <v>67</v>
      </c>
      <c r="D35" s="32"/>
    </row>
    <row r="36" spans="1:4" x14ac:dyDescent="0.25">
      <c r="A36" s="39"/>
      <c r="B36" s="30" t="s">
        <v>232</v>
      </c>
      <c r="C36" s="35" t="s">
        <v>65</v>
      </c>
      <c r="D36" s="32"/>
    </row>
    <row r="37" spans="1:4" x14ac:dyDescent="0.25">
      <c r="A37" s="39" t="s">
        <v>252</v>
      </c>
      <c r="B37" s="30" t="s">
        <v>242</v>
      </c>
      <c r="C37" s="35" t="s">
        <v>67</v>
      </c>
      <c r="D37" s="32"/>
    </row>
    <row r="38" spans="1:4" x14ac:dyDescent="0.25">
      <c r="A38" s="39"/>
      <c r="B38" s="30" t="s">
        <v>232</v>
      </c>
      <c r="C38" s="35" t="s">
        <v>65</v>
      </c>
      <c r="D38" s="32"/>
    </row>
    <row r="39" spans="1:4" x14ac:dyDescent="0.25">
      <c r="A39" s="39" t="s">
        <v>253</v>
      </c>
      <c r="B39" s="30" t="s">
        <v>242</v>
      </c>
      <c r="C39" s="35" t="s">
        <v>67</v>
      </c>
      <c r="D39" s="32"/>
    </row>
    <row r="40" spans="1:4" x14ac:dyDescent="0.25">
      <c r="A40" s="39"/>
      <c r="B40" s="30" t="s">
        <v>232</v>
      </c>
      <c r="C40" s="35" t="s">
        <v>65</v>
      </c>
      <c r="D40" s="32"/>
    </row>
    <row r="41" spans="1:4" x14ac:dyDescent="0.25">
      <c r="A41" s="39" t="s">
        <v>254</v>
      </c>
      <c r="B41" s="30" t="s">
        <v>242</v>
      </c>
      <c r="C41" s="35" t="s">
        <v>67</v>
      </c>
      <c r="D41" s="32"/>
    </row>
    <row r="42" spans="1:4" x14ac:dyDescent="0.25">
      <c r="A42" s="39"/>
      <c r="B42" s="30" t="s">
        <v>232</v>
      </c>
      <c r="C42" s="35" t="s">
        <v>65</v>
      </c>
      <c r="D42" s="32"/>
    </row>
    <row r="43" spans="1:4" x14ac:dyDescent="0.25">
      <c r="A43" s="39" t="s">
        <v>255</v>
      </c>
      <c r="B43" s="30" t="s">
        <v>242</v>
      </c>
      <c r="C43" s="35" t="s">
        <v>67</v>
      </c>
      <c r="D43" s="32"/>
    </row>
    <row r="44" spans="1:4" x14ac:dyDescent="0.25">
      <c r="A44" s="39"/>
      <c r="B44" s="30" t="s">
        <v>232</v>
      </c>
      <c r="C44" s="35" t="s">
        <v>65</v>
      </c>
      <c r="D44" s="32"/>
    </row>
    <row r="45" spans="1:4" x14ac:dyDescent="0.25">
      <c r="A45" s="39" t="s">
        <v>256</v>
      </c>
      <c r="B45" s="30" t="s">
        <v>232</v>
      </c>
      <c r="C45" s="35" t="s">
        <v>425</v>
      </c>
      <c r="D45" s="32"/>
    </row>
    <row r="46" spans="1:4" x14ac:dyDescent="0.25">
      <c r="A46" s="39"/>
      <c r="B46" s="30" t="s">
        <v>233</v>
      </c>
      <c r="C46" s="35" t="s">
        <v>426</v>
      </c>
      <c r="D46" s="32"/>
    </row>
    <row r="47" spans="1:4" x14ac:dyDescent="0.25">
      <c r="A47" s="39"/>
      <c r="B47" s="30" t="s">
        <v>234</v>
      </c>
      <c r="C47" s="35" t="s">
        <v>427</v>
      </c>
      <c r="D47" s="32"/>
    </row>
    <row r="48" spans="1:4" x14ac:dyDescent="0.25">
      <c r="A48" s="39"/>
      <c r="B48" s="30" t="s">
        <v>235</v>
      </c>
      <c r="C48" s="35" t="s">
        <v>428</v>
      </c>
      <c r="D48" s="32"/>
    </row>
    <row r="49" spans="1:4" x14ac:dyDescent="0.25">
      <c r="A49" s="39"/>
      <c r="B49" s="30" t="s">
        <v>236</v>
      </c>
      <c r="C49" s="35" t="s">
        <v>429</v>
      </c>
      <c r="D49" s="32"/>
    </row>
    <row r="50" spans="1:4" x14ac:dyDescent="0.25">
      <c r="A50" s="39"/>
      <c r="B50" s="30" t="s">
        <v>237</v>
      </c>
      <c r="C50" s="35" t="s">
        <v>430</v>
      </c>
      <c r="D50" s="32"/>
    </row>
    <row r="51" spans="1:4" x14ac:dyDescent="0.25">
      <c r="A51" s="39"/>
      <c r="B51" s="30" t="s">
        <v>257</v>
      </c>
      <c r="C51" s="35" t="s">
        <v>431</v>
      </c>
      <c r="D51" s="32"/>
    </row>
    <row r="52" spans="1:4" x14ac:dyDescent="0.25">
      <c r="A52" s="39"/>
      <c r="B52" s="30" t="s">
        <v>258</v>
      </c>
      <c r="C52" s="35" t="s">
        <v>432</v>
      </c>
      <c r="D52" s="32"/>
    </row>
    <row r="53" spans="1:4" x14ac:dyDescent="0.25">
      <c r="A53" s="39" t="s">
        <v>259</v>
      </c>
      <c r="B53" s="30" t="s">
        <v>232</v>
      </c>
      <c r="C53" s="35" t="s">
        <v>433</v>
      </c>
      <c r="D53" s="32"/>
    </row>
    <row r="54" spans="1:4" x14ac:dyDescent="0.25">
      <c r="A54" s="39"/>
      <c r="B54" s="30" t="s">
        <v>233</v>
      </c>
      <c r="C54" s="35" t="s">
        <v>434</v>
      </c>
      <c r="D54" s="32"/>
    </row>
    <row r="55" spans="1:4" x14ac:dyDescent="0.25">
      <c r="A55" s="39" t="s">
        <v>260</v>
      </c>
      <c r="B55" s="30" t="s">
        <v>242</v>
      </c>
      <c r="C55" s="35" t="s">
        <v>67</v>
      </c>
      <c r="D55" s="32"/>
    </row>
    <row r="56" spans="1:4" x14ac:dyDescent="0.25">
      <c r="A56" s="39"/>
      <c r="B56" s="30" t="s">
        <v>232</v>
      </c>
      <c r="C56" s="35" t="s">
        <v>65</v>
      </c>
      <c r="D56" s="32"/>
    </row>
    <row r="57" spans="1:4" x14ac:dyDescent="0.25">
      <c r="A57" s="39" t="s">
        <v>261</v>
      </c>
      <c r="B57" s="30" t="s">
        <v>242</v>
      </c>
      <c r="C57" s="35" t="s">
        <v>67</v>
      </c>
      <c r="D57" s="32"/>
    </row>
    <row r="58" spans="1:4" x14ac:dyDescent="0.25">
      <c r="A58" s="39"/>
      <c r="B58" s="30" t="s">
        <v>232</v>
      </c>
      <c r="C58" s="35" t="s">
        <v>65</v>
      </c>
      <c r="D58" s="32"/>
    </row>
    <row r="59" spans="1:4" x14ac:dyDescent="0.25">
      <c r="A59" s="39" t="s">
        <v>262</v>
      </c>
      <c r="B59" s="30" t="s">
        <v>242</v>
      </c>
      <c r="C59" s="35" t="s">
        <v>67</v>
      </c>
      <c r="D59" s="32"/>
    </row>
    <row r="60" spans="1:4" x14ac:dyDescent="0.25">
      <c r="A60" s="39"/>
      <c r="B60" s="30" t="s">
        <v>232</v>
      </c>
      <c r="C60" s="35" t="s">
        <v>65</v>
      </c>
      <c r="D60" s="32"/>
    </row>
    <row r="61" spans="1:4" x14ac:dyDescent="0.25">
      <c r="A61" s="39" t="s">
        <v>263</v>
      </c>
      <c r="B61" s="30" t="s">
        <v>242</v>
      </c>
      <c r="C61" s="35" t="s">
        <v>67</v>
      </c>
      <c r="D61" s="32"/>
    </row>
    <row r="62" spans="1:4" x14ac:dyDescent="0.25">
      <c r="A62" s="39"/>
      <c r="B62" s="30" t="s">
        <v>232</v>
      </c>
      <c r="C62" s="35" t="s">
        <v>65</v>
      </c>
      <c r="D62" s="32"/>
    </row>
    <row r="63" spans="1:4" x14ac:dyDescent="0.25">
      <c r="A63" s="39" t="s">
        <v>264</v>
      </c>
      <c r="B63" s="30" t="s">
        <v>242</v>
      </c>
      <c r="C63" s="35" t="s">
        <v>67</v>
      </c>
      <c r="D63" s="32"/>
    </row>
    <row r="64" spans="1:4" x14ac:dyDescent="0.25">
      <c r="A64" s="39"/>
      <c r="B64" s="30" t="s">
        <v>232</v>
      </c>
      <c r="C64" s="35" t="s">
        <v>65</v>
      </c>
      <c r="D64" s="32"/>
    </row>
    <row r="65" spans="1:4" x14ac:dyDescent="0.25">
      <c r="A65" s="39" t="s">
        <v>265</v>
      </c>
      <c r="B65" s="30" t="s">
        <v>242</v>
      </c>
      <c r="C65" s="35" t="s">
        <v>67</v>
      </c>
      <c r="D65" s="32"/>
    </row>
    <row r="66" spans="1:4" x14ac:dyDescent="0.25">
      <c r="A66" s="39"/>
      <c r="B66" s="30" t="s">
        <v>232</v>
      </c>
      <c r="C66" s="35" t="s">
        <v>65</v>
      </c>
      <c r="D66" s="32"/>
    </row>
    <row r="67" spans="1:4" x14ac:dyDescent="0.25">
      <c r="A67" s="39" t="s">
        <v>266</v>
      </c>
      <c r="B67" s="30" t="s">
        <v>242</v>
      </c>
      <c r="C67" s="35" t="s">
        <v>67</v>
      </c>
      <c r="D67" s="32"/>
    </row>
    <row r="68" spans="1:4" x14ac:dyDescent="0.25">
      <c r="A68" s="39"/>
      <c r="B68" s="30" t="s">
        <v>232</v>
      </c>
      <c r="C68" s="35" t="s">
        <v>65</v>
      </c>
      <c r="D68" s="32"/>
    </row>
    <row r="69" spans="1:4" x14ac:dyDescent="0.25">
      <c r="A69" s="39" t="s">
        <v>267</v>
      </c>
      <c r="B69" s="30" t="s">
        <v>242</v>
      </c>
      <c r="C69" s="35" t="s">
        <v>67</v>
      </c>
      <c r="D69" s="32"/>
    </row>
    <row r="70" spans="1:4" x14ac:dyDescent="0.25">
      <c r="A70" s="39"/>
      <c r="B70" s="30" t="s">
        <v>232</v>
      </c>
      <c r="C70" s="35" t="s">
        <v>65</v>
      </c>
      <c r="D70" s="32"/>
    </row>
    <row r="71" spans="1:4" x14ac:dyDescent="0.25">
      <c r="A71" s="39" t="s">
        <v>268</v>
      </c>
      <c r="B71" s="30" t="s">
        <v>242</v>
      </c>
      <c r="C71" s="35" t="s">
        <v>67</v>
      </c>
      <c r="D71" s="32"/>
    </row>
    <row r="72" spans="1:4" x14ac:dyDescent="0.25">
      <c r="A72" s="39"/>
      <c r="B72" s="30" t="s">
        <v>232</v>
      </c>
      <c r="C72" s="35" t="s">
        <v>65</v>
      </c>
      <c r="D72" s="32"/>
    </row>
    <row r="73" spans="1:4" x14ac:dyDescent="0.25">
      <c r="A73" s="39" t="s">
        <v>269</v>
      </c>
      <c r="B73" s="30" t="s">
        <v>242</v>
      </c>
      <c r="C73" s="35" t="s">
        <v>67</v>
      </c>
      <c r="D73" s="32"/>
    </row>
    <row r="74" spans="1:4" x14ac:dyDescent="0.25">
      <c r="A74" s="39"/>
      <c r="B74" s="30" t="s">
        <v>232</v>
      </c>
      <c r="C74" s="35" t="s">
        <v>65</v>
      </c>
      <c r="D74" s="32"/>
    </row>
    <row r="75" spans="1:4" x14ac:dyDescent="0.25">
      <c r="A75" s="39" t="s">
        <v>270</v>
      </c>
      <c r="B75" s="30" t="s">
        <v>232</v>
      </c>
      <c r="C75" s="35" t="s">
        <v>417</v>
      </c>
      <c r="D75" s="32"/>
    </row>
    <row r="76" spans="1:4" x14ac:dyDescent="0.25">
      <c r="A76" s="39"/>
      <c r="B76" s="30" t="s">
        <v>233</v>
      </c>
      <c r="C76" s="35" t="s">
        <v>435</v>
      </c>
      <c r="D76" s="32"/>
    </row>
    <row r="77" spans="1:4" x14ac:dyDescent="0.25">
      <c r="A77" s="39"/>
      <c r="B77" s="30" t="s">
        <v>234</v>
      </c>
      <c r="C77" s="35" t="s">
        <v>418</v>
      </c>
      <c r="D77" s="32"/>
    </row>
    <row r="78" spans="1:4" x14ac:dyDescent="0.25">
      <c r="A78" s="39"/>
      <c r="B78" s="30" t="s">
        <v>235</v>
      </c>
      <c r="C78" s="35" t="s">
        <v>213</v>
      </c>
      <c r="D78" s="32"/>
    </row>
    <row r="79" spans="1:4" x14ac:dyDescent="0.25">
      <c r="A79" s="39" t="s">
        <v>271</v>
      </c>
      <c r="B79" s="30" t="s">
        <v>232</v>
      </c>
      <c r="C79" s="35" t="s">
        <v>417</v>
      </c>
      <c r="D79" s="32"/>
    </row>
    <row r="80" spans="1:4" x14ac:dyDescent="0.25">
      <c r="A80" s="39"/>
      <c r="B80" s="30" t="s">
        <v>233</v>
      </c>
      <c r="C80" s="35" t="s">
        <v>435</v>
      </c>
      <c r="D80" s="32"/>
    </row>
    <row r="81" spans="1:4" x14ac:dyDescent="0.25">
      <c r="A81" s="39"/>
      <c r="B81" s="30" t="s">
        <v>234</v>
      </c>
      <c r="C81" s="35" t="s">
        <v>418</v>
      </c>
      <c r="D81" s="32"/>
    </row>
    <row r="82" spans="1:4" x14ac:dyDescent="0.25">
      <c r="A82" s="39"/>
      <c r="B82" s="30" t="s">
        <v>235</v>
      </c>
      <c r="C82" s="35" t="s">
        <v>213</v>
      </c>
      <c r="D82" s="32"/>
    </row>
    <row r="83" spans="1:4" x14ac:dyDescent="0.25">
      <c r="A83" s="39" t="s">
        <v>272</v>
      </c>
      <c r="B83" s="30" t="s">
        <v>242</v>
      </c>
      <c r="C83" s="35" t="s">
        <v>67</v>
      </c>
      <c r="D83" s="32"/>
    </row>
    <row r="84" spans="1:4" x14ac:dyDescent="0.25">
      <c r="A84" s="39"/>
      <c r="B84" s="30" t="s">
        <v>232</v>
      </c>
      <c r="C84" s="35" t="s">
        <v>65</v>
      </c>
      <c r="D84" s="32"/>
    </row>
    <row r="85" spans="1:4" x14ac:dyDescent="0.25">
      <c r="A85" s="39" t="s">
        <v>273</v>
      </c>
      <c r="B85" s="30" t="s">
        <v>242</v>
      </c>
      <c r="C85" s="35" t="s">
        <v>67</v>
      </c>
      <c r="D85" s="32"/>
    </row>
    <row r="86" spans="1:4" x14ac:dyDescent="0.25">
      <c r="A86" s="39"/>
      <c r="B86" s="30" t="s">
        <v>232</v>
      </c>
      <c r="C86" s="35" t="s">
        <v>65</v>
      </c>
      <c r="D86" s="32"/>
    </row>
    <row r="87" spans="1:4" x14ac:dyDescent="0.25">
      <c r="A87" s="39" t="s">
        <v>274</v>
      </c>
      <c r="B87" s="30" t="s">
        <v>242</v>
      </c>
      <c r="C87" s="35" t="s">
        <v>67</v>
      </c>
      <c r="D87" s="32"/>
    </row>
    <row r="88" spans="1:4" x14ac:dyDescent="0.25">
      <c r="A88" s="39"/>
      <c r="B88" s="30" t="s">
        <v>232</v>
      </c>
      <c r="C88" s="35" t="s">
        <v>65</v>
      </c>
      <c r="D88" s="32"/>
    </row>
    <row r="89" spans="1:4" x14ac:dyDescent="0.25">
      <c r="A89" s="39" t="s">
        <v>275</v>
      </c>
      <c r="B89" s="30" t="s">
        <v>242</v>
      </c>
      <c r="C89" s="35" t="s">
        <v>67</v>
      </c>
      <c r="D89" s="32"/>
    </row>
    <row r="90" spans="1:4" x14ac:dyDescent="0.25">
      <c r="A90" s="39"/>
      <c r="B90" s="30" t="s">
        <v>232</v>
      </c>
      <c r="C90" s="35" t="s">
        <v>65</v>
      </c>
      <c r="D90" s="32"/>
    </row>
    <row r="91" spans="1:4" x14ac:dyDescent="0.25">
      <c r="A91" s="39" t="s">
        <v>276</v>
      </c>
      <c r="B91" s="30" t="s">
        <v>242</v>
      </c>
      <c r="C91" s="35" t="s">
        <v>67</v>
      </c>
      <c r="D91" s="32"/>
    </row>
    <row r="92" spans="1:4" x14ac:dyDescent="0.25">
      <c r="A92" s="39"/>
      <c r="B92" s="30" t="s">
        <v>232</v>
      </c>
      <c r="C92" s="35" t="s">
        <v>65</v>
      </c>
      <c r="D92" s="32"/>
    </row>
    <row r="93" spans="1:4" x14ac:dyDescent="0.25">
      <c r="A93" s="39" t="s">
        <v>277</v>
      </c>
      <c r="B93" s="30" t="s">
        <v>242</v>
      </c>
      <c r="C93" s="35" t="s">
        <v>67</v>
      </c>
      <c r="D93" s="32"/>
    </row>
    <row r="94" spans="1:4" x14ac:dyDescent="0.25">
      <c r="A94" s="39"/>
      <c r="B94" s="30" t="s">
        <v>232</v>
      </c>
      <c r="C94" s="35" t="s">
        <v>65</v>
      </c>
      <c r="D94" s="32"/>
    </row>
    <row r="95" spans="1:4" x14ac:dyDescent="0.25">
      <c r="A95" s="39" t="s">
        <v>278</v>
      </c>
      <c r="B95" s="30" t="s">
        <v>242</v>
      </c>
      <c r="C95" s="35" t="s">
        <v>67</v>
      </c>
      <c r="D95" s="32"/>
    </row>
    <row r="96" spans="1:4" x14ac:dyDescent="0.25">
      <c r="A96" s="39"/>
      <c r="B96" s="30" t="s">
        <v>232</v>
      </c>
      <c r="C96" s="35" t="s">
        <v>65</v>
      </c>
      <c r="D96" s="32"/>
    </row>
    <row r="97" spans="1:4" x14ac:dyDescent="0.25">
      <c r="A97" s="39" t="s">
        <v>279</v>
      </c>
      <c r="B97" s="30" t="s">
        <v>242</v>
      </c>
      <c r="C97" s="35" t="s">
        <v>67</v>
      </c>
      <c r="D97" s="32"/>
    </row>
    <row r="98" spans="1:4" x14ac:dyDescent="0.25">
      <c r="A98" s="39"/>
      <c r="B98" s="30" t="s">
        <v>232</v>
      </c>
      <c r="C98" s="35" t="s">
        <v>65</v>
      </c>
      <c r="D98" s="32"/>
    </row>
    <row r="99" spans="1:4" x14ac:dyDescent="0.25">
      <c r="A99" s="39" t="s">
        <v>280</v>
      </c>
      <c r="B99" s="30" t="s">
        <v>242</v>
      </c>
      <c r="C99" s="35" t="s">
        <v>67</v>
      </c>
      <c r="D99" s="32"/>
    </row>
    <row r="100" spans="1:4" x14ac:dyDescent="0.25">
      <c r="A100" s="39"/>
      <c r="B100" s="30" t="s">
        <v>232</v>
      </c>
      <c r="C100" s="35" t="s">
        <v>65</v>
      </c>
      <c r="D100" s="32"/>
    </row>
    <row r="101" spans="1:4" x14ac:dyDescent="0.25">
      <c r="A101" s="39" t="s">
        <v>281</v>
      </c>
      <c r="B101" s="30" t="s">
        <v>242</v>
      </c>
      <c r="C101" s="35" t="s">
        <v>67</v>
      </c>
      <c r="D101" s="32"/>
    </row>
    <row r="102" spans="1:4" x14ac:dyDescent="0.25">
      <c r="A102" s="39"/>
      <c r="B102" s="30" t="s">
        <v>232</v>
      </c>
      <c r="C102" s="35" t="s">
        <v>65</v>
      </c>
      <c r="D102" s="32"/>
    </row>
    <row r="103" spans="1:4" x14ac:dyDescent="0.25">
      <c r="A103" s="39" t="s">
        <v>282</v>
      </c>
      <c r="B103" s="30" t="s">
        <v>242</v>
      </c>
      <c r="C103" s="35" t="s">
        <v>67</v>
      </c>
      <c r="D103" s="32"/>
    </row>
    <row r="104" spans="1:4" x14ac:dyDescent="0.25">
      <c r="A104" s="39"/>
      <c r="B104" s="30" t="s">
        <v>232</v>
      </c>
      <c r="C104" s="35" t="s">
        <v>65</v>
      </c>
      <c r="D104" s="32"/>
    </row>
    <row r="105" spans="1:4" x14ac:dyDescent="0.25">
      <c r="A105" s="39" t="s">
        <v>283</v>
      </c>
      <c r="B105" s="30" t="s">
        <v>242</v>
      </c>
      <c r="C105" s="35" t="s">
        <v>67</v>
      </c>
      <c r="D105" s="32"/>
    </row>
    <row r="106" spans="1:4" x14ac:dyDescent="0.25">
      <c r="A106" s="39"/>
      <c r="B106" s="30" t="s">
        <v>232</v>
      </c>
      <c r="C106" s="35" t="s">
        <v>65</v>
      </c>
      <c r="D106" s="32"/>
    </row>
    <row r="107" spans="1:4" x14ac:dyDescent="0.25">
      <c r="A107" s="39" t="s">
        <v>284</v>
      </c>
      <c r="B107" s="30" t="s">
        <v>242</v>
      </c>
      <c r="C107" s="35" t="s">
        <v>67</v>
      </c>
      <c r="D107" s="32"/>
    </row>
    <row r="108" spans="1:4" x14ac:dyDescent="0.25">
      <c r="A108" s="39"/>
      <c r="B108" s="30" t="s">
        <v>232</v>
      </c>
      <c r="C108" s="35" t="s">
        <v>65</v>
      </c>
      <c r="D108" s="32"/>
    </row>
    <row r="109" spans="1:4" x14ac:dyDescent="0.25">
      <c r="A109" s="39" t="s">
        <v>285</v>
      </c>
      <c r="B109" s="30" t="s">
        <v>232</v>
      </c>
      <c r="C109" s="35" t="s">
        <v>436</v>
      </c>
      <c r="D109" s="32"/>
    </row>
    <row r="110" spans="1:4" x14ac:dyDescent="0.25">
      <c r="A110" s="39"/>
      <c r="B110" s="30" t="s">
        <v>233</v>
      </c>
      <c r="C110" s="35" t="s">
        <v>437</v>
      </c>
      <c r="D110" s="32"/>
    </row>
    <row r="111" spans="1:4" x14ac:dyDescent="0.25">
      <c r="A111" s="39"/>
      <c r="B111" s="30" t="s">
        <v>234</v>
      </c>
      <c r="C111" s="35" t="s">
        <v>438</v>
      </c>
      <c r="D111" s="32"/>
    </row>
    <row r="112" spans="1:4" x14ac:dyDescent="0.25">
      <c r="A112" s="39"/>
      <c r="B112" s="30" t="s">
        <v>235</v>
      </c>
      <c r="C112" s="35" t="s">
        <v>439</v>
      </c>
      <c r="D112" s="32"/>
    </row>
    <row r="113" spans="1:4" x14ac:dyDescent="0.25">
      <c r="A113" s="39"/>
      <c r="B113" s="30" t="s">
        <v>236</v>
      </c>
      <c r="C113" s="35" t="s">
        <v>440</v>
      </c>
      <c r="D113" s="32"/>
    </row>
    <row r="114" spans="1:4" x14ac:dyDescent="0.25">
      <c r="A114" s="39" t="s">
        <v>286</v>
      </c>
      <c r="B114" s="30" t="s">
        <v>232</v>
      </c>
      <c r="C114" s="35" t="s">
        <v>436</v>
      </c>
      <c r="D114" s="32"/>
    </row>
    <row r="115" spans="1:4" x14ac:dyDescent="0.25">
      <c r="A115" s="39"/>
      <c r="B115" s="30" t="s">
        <v>233</v>
      </c>
      <c r="C115" s="35" t="s">
        <v>437</v>
      </c>
      <c r="D115" s="32"/>
    </row>
    <row r="116" spans="1:4" x14ac:dyDescent="0.25">
      <c r="A116" s="39"/>
      <c r="B116" s="30" t="s">
        <v>234</v>
      </c>
      <c r="C116" s="35" t="s">
        <v>438</v>
      </c>
      <c r="D116" s="32"/>
    </row>
    <row r="117" spans="1:4" x14ac:dyDescent="0.25">
      <c r="A117" s="39"/>
      <c r="B117" s="30" t="s">
        <v>235</v>
      </c>
      <c r="C117" s="35" t="s">
        <v>439</v>
      </c>
      <c r="D117" s="32"/>
    </row>
    <row r="118" spans="1:4" x14ac:dyDescent="0.25">
      <c r="A118" s="39"/>
      <c r="B118" s="30" t="s">
        <v>236</v>
      </c>
      <c r="C118" s="35" t="s">
        <v>440</v>
      </c>
      <c r="D118" s="32"/>
    </row>
    <row r="119" spans="1:4" x14ac:dyDescent="0.25">
      <c r="A119" s="39" t="s">
        <v>287</v>
      </c>
      <c r="B119" s="30" t="s">
        <v>232</v>
      </c>
      <c r="C119" s="35" t="s">
        <v>436</v>
      </c>
      <c r="D119" s="32"/>
    </row>
    <row r="120" spans="1:4" x14ac:dyDescent="0.25">
      <c r="A120" s="39"/>
      <c r="B120" s="30" t="s">
        <v>233</v>
      </c>
      <c r="C120" s="35" t="s">
        <v>437</v>
      </c>
      <c r="D120" s="32"/>
    </row>
    <row r="121" spans="1:4" x14ac:dyDescent="0.25">
      <c r="A121" s="39"/>
      <c r="B121" s="30" t="s">
        <v>234</v>
      </c>
      <c r="C121" s="35" t="s">
        <v>438</v>
      </c>
      <c r="D121" s="32"/>
    </row>
    <row r="122" spans="1:4" x14ac:dyDescent="0.25">
      <c r="A122" s="39"/>
      <c r="B122" s="30" t="s">
        <v>235</v>
      </c>
      <c r="C122" s="35" t="s">
        <v>439</v>
      </c>
      <c r="D122" s="32"/>
    </row>
    <row r="123" spans="1:4" x14ac:dyDescent="0.25">
      <c r="A123" s="39"/>
      <c r="B123" s="30" t="s">
        <v>236</v>
      </c>
      <c r="C123" s="35" t="s">
        <v>440</v>
      </c>
      <c r="D123" s="32"/>
    </row>
    <row r="124" spans="1:4" x14ac:dyDescent="0.25">
      <c r="A124" s="39" t="s">
        <v>288</v>
      </c>
      <c r="B124" s="30" t="s">
        <v>232</v>
      </c>
      <c r="C124" s="35" t="s">
        <v>436</v>
      </c>
      <c r="D124" s="32"/>
    </row>
    <row r="125" spans="1:4" x14ac:dyDescent="0.25">
      <c r="A125" s="39"/>
      <c r="B125" s="30" t="s">
        <v>233</v>
      </c>
      <c r="C125" s="35" t="s">
        <v>437</v>
      </c>
      <c r="D125" s="32"/>
    </row>
    <row r="126" spans="1:4" x14ac:dyDescent="0.25">
      <c r="A126" s="39"/>
      <c r="B126" s="30" t="s">
        <v>234</v>
      </c>
      <c r="C126" s="35" t="s">
        <v>438</v>
      </c>
      <c r="D126" s="32"/>
    </row>
    <row r="127" spans="1:4" x14ac:dyDescent="0.25">
      <c r="A127" s="39"/>
      <c r="B127" s="30" t="s">
        <v>235</v>
      </c>
      <c r="C127" s="35" t="s">
        <v>439</v>
      </c>
      <c r="D127" s="32"/>
    </row>
    <row r="128" spans="1:4" x14ac:dyDescent="0.25">
      <c r="A128" s="39"/>
      <c r="B128" s="30" t="s">
        <v>236</v>
      </c>
      <c r="C128" s="35" t="s">
        <v>440</v>
      </c>
      <c r="D128" s="32"/>
    </row>
    <row r="129" spans="1:4" x14ac:dyDescent="0.25">
      <c r="A129" s="39" t="s">
        <v>289</v>
      </c>
      <c r="B129" s="30" t="s">
        <v>232</v>
      </c>
      <c r="C129" s="35" t="s">
        <v>417</v>
      </c>
      <c r="D129" s="32"/>
    </row>
    <row r="130" spans="1:4" x14ac:dyDescent="0.25">
      <c r="A130" s="39"/>
      <c r="B130" s="30" t="s">
        <v>233</v>
      </c>
      <c r="C130" s="35" t="s">
        <v>418</v>
      </c>
      <c r="D130" s="32"/>
    </row>
    <row r="131" spans="1:4" x14ac:dyDescent="0.25">
      <c r="A131" s="39" t="s">
        <v>290</v>
      </c>
      <c r="B131" s="30" t="s">
        <v>232</v>
      </c>
      <c r="C131" s="35" t="s">
        <v>417</v>
      </c>
      <c r="D131" s="32"/>
    </row>
    <row r="132" spans="1:4" x14ac:dyDescent="0.25">
      <c r="A132" s="39"/>
      <c r="B132" s="30" t="s">
        <v>233</v>
      </c>
      <c r="C132" s="35" t="s">
        <v>418</v>
      </c>
      <c r="D132" s="32"/>
    </row>
    <row r="133" spans="1:4" x14ac:dyDescent="0.25">
      <c r="A133" s="39"/>
      <c r="B133" s="30" t="s">
        <v>234</v>
      </c>
      <c r="C133" s="35" t="s">
        <v>213</v>
      </c>
      <c r="D133" s="32"/>
    </row>
    <row r="134" spans="1:4" x14ac:dyDescent="0.25">
      <c r="A134" s="39" t="s">
        <v>291</v>
      </c>
      <c r="B134" s="30" t="s">
        <v>242</v>
      </c>
      <c r="C134" s="35" t="s">
        <v>67</v>
      </c>
      <c r="D134" s="32"/>
    </row>
    <row r="135" spans="1:4" x14ac:dyDescent="0.25">
      <c r="A135" s="39"/>
      <c r="B135" s="30" t="s">
        <v>232</v>
      </c>
      <c r="C135" s="35" t="s">
        <v>65</v>
      </c>
      <c r="D135" s="32"/>
    </row>
    <row r="136" spans="1:4" x14ac:dyDescent="0.25">
      <c r="A136" s="39" t="s">
        <v>292</v>
      </c>
      <c r="B136" s="30" t="s">
        <v>242</v>
      </c>
      <c r="C136" s="35" t="s">
        <v>67</v>
      </c>
      <c r="D136" s="32"/>
    </row>
    <row r="137" spans="1:4" x14ac:dyDescent="0.25">
      <c r="A137" s="39"/>
      <c r="B137" s="30" t="s">
        <v>232</v>
      </c>
      <c r="C137" s="35" t="s">
        <v>65</v>
      </c>
      <c r="D137" s="32"/>
    </row>
    <row r="138" spans="1:4" x14ac:dyDescent="0.25">
      <c r="A138" s="39" t="s">
        <v>293</v>
      </c>
      <c r="B138" s="30" t="s">
        <v>242</v>
      </c>
      <c r="C138" s="35" t="s">
        <v>67</v>
      </c>
      <c r="D138" s="32"/>
    </row>
    <row r="139" spans="1:4" x14ac:dyDescent="0.25">
      <c r="A139" s="39"/>
      <c r="B139" s="30" t="s">
        <v>232</v>
      </c>
      <c r="C139" s="35" t="s">
        <v>65</v>
      </c>
      <c r="D139" s="32"/>
    </row>
    <row r="140" spans="1:4" x14ac:dyDescent="0.25">
      <c r="A140" s="39" t="s">
        <v>294</v>
      </c>
      <c r="B140" s="30" t="s">
        <v>242</v>
      </c>
      <c r="C140" s="35" t="s">
        <v>67</v>
      </c>
      <c r="D140" s="32"/>
    </row>
    <row r="141" spans="1:4" x14ac:dyDescent="0.25">
      <c r="A141" s="39"/>
      <c r="B141" s="30" t="s">
        <v>232</v>
      </c>
      <c r="C141" s="35" t="s">
        <v>65</v>
      </c>
      <c r="D141" s="32"/>
    </row>
    <row r="142" spans="1:4" x14ac:dyDescent="0.25">
      <c r="A142" s="39" t="s">
        <v>295</v>
      </c>
      <c r="B142" s="30" t="s">
        <v>242</v>
      </c>
      <c r="C142" s="35" t="s">
        <v>67</v>
      </c>
      <c r="D142" s="32"/>
    </row>
    <row r="143" spans="1:4" x14ac:dyDescent="0.25">
      <c r="A143" s="39"/>
      <c r="B143" s="30" t="s">
        <v>232</v>
      </c>
      <c r="C143" s="35" t="s">
        <v>65</v>
      </c>
      <c r="D143" s="32"/>
    </row>
    <row r="144" spans="1:4" x14ac:dyDescent="0.25">
      <c r="A144" s="39" t="s">
        <v>296</v>
      </c>
      <c r="B144" s="30" t="s">
        <v>242</v>
      </c>
      <c r="C144" s="35" t="s">
        <v>67</v>
      </c>
      <c r="D144" s="32"/>
    </row>
    <row r="145" spans="1:4" x14ac:dyDescent="0.25">
      <c r="A145" s="39"/>
      <c r="B145" s="30" t="s">
        <v>232</v>
      </c>
      <c r="C145" s="35" t="s">
        <v>65</v>
      </c>
      <c r="D145" s="32"/>
    </row>
    <row r="146" spans="1:4" x14ac:dyDescent="0.25">
      <c r="A146" s="39" t="s">
        <v>297</v>
      </c>
      <c r="B146" s="30" t="s">
        <v>242</v>
      </c>
      <c r="C146" s="35" t="s">
        <v>67</v>
      </c>
      <c r="D146" s="32"/>
    </row>
    <row r="147" spans="1:4" x14ac:dyDescent="0.25">
      <c r="A147" s="39"/>
      <c r="B147" s="30" t="s">
        <v>232</v>
      </c>
      <c r="C147" s="35" t="s">
        <v>65</v>
      </c>
      <c r="D147" s="32"/>
    </row>
    <row r="148" spans="1:4" x14ac:dyDescent="0.25">
      <c r="A148" s="39" t="s">
        <v>298</v>
      </c>
      <c r="B148" s="30" t="s">
        <v>242</v>
      </c>
      <c r="C148" s="35" t="s">
        <v>67</v>
      </c>
      <c r="D148" s="32"/>
    </row>
    <row r="149" spans="1:4" x14ac:dyDescent="0.25">
      <c r="A149" s="39"/>
      <c r="B149" s="30" t="s">
        <v>232</v>
      </c>
      <c r="C149" s="35" t="s">
        <v>65</v>
      </c>
      <c r="D149" s="32"/>
    </row>
    <row r="150" spans="1:4" x14ac:dyDescent="0.25">
      <c r="A150" s="39" t="s">
        <v>299</v>
      </c>
      <c r="B150" s="30" t="s">
        <v>242</v>
      </c>
      <c r="C150" s="35" t="s">
        <v>67</v>
      </c>
      <c r="D150" s="32"/>
    </row>
    <row r="151" spans="1:4" x14ac:dyDescent="0.25">
      <c r="A151" s="39"/>
      <c r="B151" s="30" t="s">
        <v>232</v>
      </c>
      <c r="C151" s="35" t="s">
        <v>65</v>
      </c>
      <c r="D151" s="32"/>
    </row>
    <row r="152" spans="1:4" x14ac:dyDescent="0.25">
      <c r="A152" s="39" t="s">
        <v>300</v>
      </c>
      <c r="B152" s="30" t="s">
        <v>242</v>
      </c>
      <c r="C152" s="35" t="s">
        <v>67</v>
      </c>
      <c r="D152" s="32"/>
    </row>
    <row r="153" spans="1:4" x14ac:dyDescent="0.25">
      <c r="A153" s="39"/>
      <c r="B153" s="30" t="s">
        <v>232</v>
      </c>
      <c r="C153" s="35" t="s">
        <v>65</v>
      </c>
      <c r="D153" s="32"/>
    </row>
    <row r="154" spans="1:4" x14ac:dyDescent="0.25">
      <c r="A154" s="39" t="s">
        <v>301</v>
      </c>
      <c r="B154" s="30" t="s">
        <v>242</v>
      </c>
      <c r="C154" s="35" t="s">
        <v>67</v>
      </c>
      <c r="D154" s="32"/>
    </row>
    <row r="155" spans="1:4" x14ac:dyDescent="0.25">
      <c r="A155" s="39"/>
      <c r="B155" s="30" t="s">
        <v>232</v>
      </c>
      <c r="C155" s="35" t="s">
        <v>65</v>
      </c>
      <c r="D155" s="32"/>
    </row>
    <row r="156" spans="1:4" x14ac:dyDescent="0.25">
      <c r="A156" s="39" t="s">
        <v>302</v>
      </c>
      <c r="B156" s="30" t="s">
        <v>232</v>
      </c>
      <c r="C156" s="35" t="s">
        <v>441</v>
      </c>
      <c r="D156" s="32"/>
    </row>
    <row r="157" spans="1:4" x14ac:dyDescent="0.25">
      <c r="A157" s="39"/>
      <c r="B157" s="30" t="s">
        <v>233</v>
      </c>
      <c r="C157" s="35" t="s">
        <v>442</v>
      </c>
      <c r="D157" s="32"/>
    </row>
    <row r="158" spans="1:4" x14ac:dyDescent="0.25">
      <c r="A158" s="39"/>
      <c r="B158" s="30" t="s">
        <v>234</v>
      </c>
      <c r="C158" s="35" t="s">
        <v>443</v>
      </c>
      <c r="D158" s="32"/>
    </row>
    <row r="159" spans="1:4" x14ac:dyDescent="0.25">
      <c r="A159" s="39"/>
      <c r="B159" s="30" t="s">
        <v>235</v>
      </c>
      <c r="C159" s="35" t="s">
        <v>444</v>
      </c>
      <c r="D159" s="32"/>
    </row>
    <row r="160" spans="1:4" x14ac:dyDescent="0.25">
      <c r="A160" s="39"/>
      <c r="B160" s="30" t="s">
        <v>236</v>
      </c>
      <c r="C160" s="35" t="s">
        <v>445</v>
      </c>
      <c r="D160" s="32"/>
    </row>
    <row r="161" spans="1:4" x14ac:dyDescent="0.25">
      <c r="A161" s="39"/>
      <c r="B161" s="30" t="s">
        <v>237</v>
      </c>
      <c r="C161" s="35" t="s">
        <v>213</v>
      </c>
      <c r="D161" s="32"/>
    </row>
    <row r="162" spans="1:4" x14ac:dyDescent="0.25">
      <c r="A162" s="39" t="s">
        <v>303</v>
      </c>
      <c r="B162" s="30" t="s">
        <v>232</v>
      </c>
      <c r="C162" s="35" t="s">
        <v>441</v>
      </c>
      <c r="D162" s="32"/>
    </row>
    <row r="163" spans="1:4" x14ac:dyDescent="0.25">
      <c r="A163" s="39"/>
      <c r="B163" s="30" t="s">
        <v>233</v>
      </c>
      <c r="C163" s="35" t="s">
        <v>442</v>
      </c>
      <c r="D163" s="32"/>
    </row>
    <row r="164" spans="1:4" x14ac:dyDescent="0.25">
      <c r="A164" s="39"/>
      <c r="B164" s="30" t="s">
        <v>234</v>
      </c>
      <c r="C164" s="35" t="s">
        <v>443</v>
      </c>
      <c r="D164" s="32"/>
    </row>
    <row r="165" spans="1:4" x14ac:dyDescent="0.25">
      <c r="A165" s="39"/>
      <c r="B165" s="30" t="s">
        <v>235</v>
      </c>
      <c r="C165" s="35" t="s">
        <v>444</v>
      </c>
      <c r="D165" s="32"/>
    </row>
    <row r="166" spans="1:4" x14ac:dyDescent="0.25">
      <c r="A166" s="39"/>
      <c r="B166" s="30" t="s">
        <v>236</v>
      </c>
      <c r="C166" s="35" t="s">
        <v>445</v>
      </c>
      <c r="D166" s="32"/>
    </row>
    <row r="167" spans="1:4" x14ac:dyDescent="0.25">
      <c r="A167" s="39"/>
      <c r="B167" s="30" t="s">
        <v>237</v>
      </c>
      <c r="C167" s="35" t="s">
        <v>213</v>
      </c>
      <c r="D167" s="32"/>
    </row>
    <row r="168" spans="1:4" x14ac:dyDescent="0.25">
      <c r="A168" s="39" t="s">
        <v>304</v>
      </c>
      <c r="B168" s="30" t="s">
        <v>232</v>
      </c>
      <c r="C168" s="35" t="s">
        <v>441</v>
      </c>
      <c r="D168" s="32"/>
    </row>
    <row r="169" spans="1:4" x14ac:dyDescent="0.25">
      <c r="A169" s="39"/>
      <c r="B169" s="30" t="s">
        <v>233</v>
      </c>
      <c r="C169" s="35" t="s">
        <v>442</v>
      </c>
      <c r="D169" s="32"/>
    </row>
    <row r="170" spans="1:4" x14ac:dyDescent="0.25">
      <c r="A170" s="39"/>
      <c r="B170" s="30" t="s">
        <v>234</v>
      </c>
      <c r="C170" s="35" t="s">
        <v>443</v>
      </c>
      <c r="D170" s="32"/>
    </row>
    <row r="171" spans="1:4" x14ac:dyDescent="0.25">
      <c r="A171" s="39"/>
      <c r="B171" s="30" t="s">
        <v>235</v>
      </c>
      <c r="C171" s="35" t="s">
        <v>444</v>
      </c>
      <c r="D171" s="32"/>
    </row>
    <row r="172" spans="1:4" x14ac:dyDescent="0.25">
      <c r="A172" s="39"/>
      <c r="B172" s="30" t="s">
        <v>236</v>
      </c>
      <c r="C172" s="35" t="s">
        <v>445</v>
      </c>
      <c r="D172" s="32"/>
    </row>
    <row r="173" spans="1:4" x14ac:dyDescent="0.25">
      <c r="A173" s="39"/>
      <c r="B173" s="30" t="s">
        <v>237</v>
      </c>
      <c r="C173" s="35" t="s">
        <v>213</v>
      </c>
      <c r="D173" s="32"/>
    </row>
    <row r="174" spans="1:4" x14ac:dyDescent="0.25">
      <c r="A174" s="39" t="s">
        <v>305</v>
      </c>
      <c r="B174" s="30" t="s">
        <v>232</v>
      </c>
      <c r="C174" s="35" t="s">
        <v>441</v>
      </c>
      <c r="D174" s="32"/>
    </row>
    <row r="175" spans="1:4" x14ac:dyDescent="0.25">
      <c r="A175" s="39"/>
      <c r="B175" s="30" t="s">
        <v>233</v>
      </c>
      <c r="C175" s="35" t="s">
        <v>442</v>
      </c>
      <c r="D175" s="32"/>
    </row>
    <row r="176" spans="1:4" x14ac:dyDescent="0.25">
      <c r="A176" s="39"/>
      <c r="B176" s="30" t="s">
        <v>234</v>
      </c>
      <c r="C176" s="35" t="s">
        <v>443</v>
      </c>
      <c r="D176" s="32"/>
    </row>
    <row r="177" spans="1:4" x14ac:dyDescent="0.25">
      <c r="A177" s="39"/>
      <c r="B177" s="30" t="s">
        <v>235</v>
      </c>
      <c r="C177" s="35" t="s">
        <v>444</v>
      </c>
      <c r="D177" s="32"/>
    </row>
    <row r="178" spans="1:4" x14ac:dyDescent="0.25">
      <c r="A178" s="39"/>
      <c r="B178" s="30" t="s">
        <v>236</v>
      </c>
      <c r="C178" s="35" t="s">
        <v>445</v>
      </c>
      <c r="D178" s="32"/>
    </row>
    <row r="179" spans="1:4" x14ac:dyDescent="0.25">
      <c r="A179" s="39"/>
      <c r="B179" s="30" t="s">
        <v>237</v>
      </c>
      <c r="C179" s="35" t="s">
        <v>213</v>
      </c>
      <c r="D179" s="32"/>
    </row>
    <row r="180" spans="1:4" x14ac:dyDescent="0.25">
      <c r="A180" s="39" t="s">
        <v>306</v>
      </c>
      <c r="B180" s="30" t="s">
        <v>232</v>
      </c>
      <c r="C180" s="35" t="s">
        <v>441</v>
      </c>
      <c r="D180" s="32"/>
    </row>
    <row r="181" spans="1:4" x14ac:dyDescent="0.25">
      <c r="A181" s="39"/>
      <c r="B181" s="30" t="s">
        <v>233</v>
      </c>
      <c r="C181" s="35" t="s">
        <v>442</v>
      </c>
      <c r="D181" s="32"/>
    </row>
    <row r="182" spans="1:4" x14ac:dyDescent="0.25">
      <c r="A182" s="39"/>
      <c r="B182" s="30" t="s">
        <v>234</v>
      </c>
      <c r="C182" s="35" t="s">
        <v>443</v>
      </c>
      <c r="D182" s="32"/>
    </row>
    <row r="183" spans="1:4" x14ac:dyDescent="0.25">
      <c r="A183" s="39"/>
      <c r="B183" s="30" t="s">
        <v>235</v>
      </c>
      <c r="C183" s="35" t="s">
        <v>444</v>
      </c>
      <c r="D183" s="32"/>
    </row>
    <row r="184" spans="1:4" x14ac:dyDescent="0.25">
      <c r="A184" s="39"/>
      <c r="B184" s="30" t="s">
        <v>236</v>
      </c>
      <c r="C184" s="35" t="s">
        <v>445</v>
      </c>
      <c r="D184" s="32"/>
    </row>
    <row r="185" spans="1:4" x14ac:dyDescent="0.25">
      <c r="A185" s="39"/>
      <c r="B185" s="30" t="s">
        <v>237</v>
      </c>
      <c r="C185" s="35" t="s">
        <v>213</v>
      </c>
      <c r="D185" s="32"/>
    </row>
    <row r="186" spans="1:4" x14ac:dyDescent="0.25">
      <c r="A186" s="39" t="s">
        <v>307</v>
      </c>
      <c r="B186" s="30" t="s">
        <v>232</v>
      </c>
      <c r="C186" s="35" t="s">
        <v>441</v>
      </c>
      <c r="D186" s="32"/>
    </row>
    <row r="187" spans="1:4" x14ac:dyDescent="0.25">
      <c r="A187" s="39"/>
      <c r="B187" s="30" t="s">
        <v>233</v>
      </c>
      <c r="C187" s="35" t="s">
        <v>442</v>
      </c>
      <c r="D187" s="32"/>
    </row>
    <row r="188" spans="1:4" x14ac:dyDescent="0.25">
      <c r="A188" s="39"/>
      <c r="B188" s="30" t="s">
        <v>234</v>
      </c>
      <c r="C188" s="35" t="s">
        <v>443</v>
      </c>
      <c r="D188" s="32"/>
    </row>
    <row r="189" spans="1:4" x14ac:dyDescent="0.25">
      <c r="A189" s="39"/>
      <c r="B189" s="30" t="s">
        <v>235</v>
      </c>
      <c r="C189" s="35" t="s">
        <v>444</v>
      </c>
      <c r="D189" s="32"/>
    </row>
    <row r="190" spans="1:4" x14ac:dyDescent="0.25">
      <c r="A190" s="39"/>
      <c r="B190" s="30" t="s">
        <v>236</v>
      </c>
      <c r="C190" s="35" t="s">
        <v>445</v>
      </c>
      <c r="D190" s="32"/>
    </row>
    <row r="191" spans="1:4" x14ac:dyDescent="0.25">
      <c r="A191" s="39"/>
      <c r="B191" s="30" t="s">
        <v>237</v>
      </c>
      <c r="C191" s="35" t="s">
        <v>213</v>
      </c>
      <c r="D191" s="32"/>
    </row>
    <row r="192" spans="1:4" x14ac:dyDescent="0.25">
      <c r="A192" s="39" t="s">
        <v>308</v>
      </c>
      <c r="B192" s="30" t="s">
        <v>232</v>
      </c>
      <c r="C192" s="35" t="s">
        <v>441</v>
      </c>
      <c r="D192" s="32"/>
    </row>
    <row r="193" spans="1:4" x14ac:dyDescent="0.25">
      <c r="A193" s="39"/>
      <c r="B193" s="30" t="s">
        <v>233</v>
      </c>
      <c r="C193" s="35" t="s">
        <v>442</v>
      </c>
      <c r="D193" s="32"/>
    </row>
    <row r="194" spans="1:4" x14ac:dyDescent="0.25">
      <c r="A194" s="39"/>
      <c r="B194" s="30" t="s">
        <v>234</v>
      </c>
      <c r="C194" s="35" t="s">
        <v>443</v>
      </c>
      <c r="D194" s="32"/>
    </row>
    <row r="195" spans="1:4" x14ac:dyDescent="0.25">
      <c r="A195" s="39"/>
      <c r="B195" s="30" t="s">
        <v>235</v>
      </c>
      <c r="C195" s="35" t="s">
        <v>444</v>
      </c>
      <c r="D195" s="32"/>
    </row>
    <row r="196" spans="1:4" x14ac:dyDescent="0.25">
      <c r="A196" s="39"/>
      <c r="B196" s="30" t="s">
        <v>236</v>
      </c>
      <c r="C196" s="35" t="s">
        <v>445</v>
      </c>
      <c r="D196" s="32"/>
    </row>
    <row r="197" spans="1:4" x14ac:dyDescent="0.25">
      <c r="A197" s="39"/>
      <c r="B197" s="30" t="s">
        <v>237</v>
      </c>
      <c r="C197" s="35" t="s">
        <v>213</v>
      </c>
      <c r="D197" s="32"/>
    </row>
    <row r="198" spans="1:4" x14ac:dyDescent="0.25">
      <c r="A198" s="39" t="s">
        <v>309</v>
      </c>
      <c r="B198" s="30" t="s">
        <v>242</v>
      </c>
      <c r="C198" s="35" t="s">
        <v>67</v>
      </c>
      <c r="D198" s="32"/>
    </row>
    <row r="199" spans="1:4" x14ac:dyDescent="0.25">
      <c r="A199" s="39"/>
      <c r="B199" s="30" t="s">
        <v>232</v>
      </c>
      <c r="C199" s="35" t="s">
        <v>65</v>
      </c>
      <c r="D199" s="32"/>
    </row>
    <row r="200" spans="1:4" x14ac:dyDescent="0.25">
      <c r="A200" s="39" t="s">
        <v>310</v>
      </c>
      <c r="B200" s="30" t="s">
        <v>242</v>
      </c>
      <c r="C200" s="35" t="s">
        <v>67</v>
      </c>
      <c r="D200" s="32"/>
    </row>
    <row r="201" spans="1:4" x14ac:dyDescent="0.25">
      <c r="A201" s="39"/>
      <c r="B201" s="30" t="s">
        <v>232</v>
      </c>
      <c r="C201" s="35" t="s">
        <v>65</v>
      </c>
      <c r="D201" s="32"/>
    </row>
    <row r="202" spans="1:4" x14ac:dyDescent="0.25">
      <c r="A202" s="39" t="s">
        <v>311</v>
      </c>
      <c r="B202" s="30" t="s">
        <v>242</v>
      </c>
      <c r="C202" s="35" t="s">
        <v>67</v>
      </c>
      <c r="D202" s="32"/>
    </row>
    <row r="203" spans="1:4" x14ac:dyDescent="0.25">
      <c r="A203" s="39"/>
      <c r="B203" s="30" t="s">
        <v>232</v>
      </c>
      <c r="C203" s="35" t="s">
        <v>65</v>
      </c>
      <c r="D203" s="32"/>
    </row>
    <row r="204" spans="1:4" x14ac:dyDescent="0.25">
      <c r="A204" s="39" t="s">
        <v>312</v>
      </c>
      <c r="B204" s="30" t="s">
        <v>242</v>
      </c>
      <c r="C204" s="35" t="s">
        <v>67</v>
      </c>
      <c r="D204" s="32"/>
    </row>
    <row r="205" spans="1:4" x14ac:dyDescent="0.25">
      <c r="A205" s="39"/>
      <c r="B205" s="30" t="s">
        <v>232</v>
      </c>
      <c r="C205" s="35" t="s">
        <v>65</v>
      </c>
      <c r="D205" s="32"/>
    </row>
    <row r="206" spans="1:4" x14ac:dyDescent="0.25">
      <c r="A206" s="39" t="s">
        <v>313</v>
      </c>
      <c r="B206" s="30" t="s">
        <v>242</v>
      </c>
      <c r="C206" s="35" t="s">
        <v>67</v>
      </c>
      <c r="D206" s="32"/>
    </row>
    <row r="207" spans="1:4" x14ac:dyDescent="0.25">
      <c r="A207" s="39"/>
      <c r="B207" s="30" t="s">
        <v>232</v>
      </c>
      <c r="C207" s="35" t="s">
        <v>65</v>
      </c>
      <c r="D207" s="32"/>
    </row>
    <row r="208" spans="1:4" x14ac:dyDescent="0.25">
      <c r="A208" s="39" t="s">
        <v>314</v>
      </c>
      <c r="B208" s="30" t="s">
        <v>242</v>
      </c>
      <c r="C208" s="35" t="s">
        <v>67</v>
      </c>
      <c r="D208" s="32"/>
    </row>
    <row r="209" spans="1:4" x14ac:dyDescent="0.25">
      <c r="A209" s="39"/>
      <c r="B209" s="30" t="s">
        <v>232</v>
      </c>
      <c r="C209" s="35" t="s">
        <v>65</v>
      </c>
      <c r="D209" s="32"/>
    </row>
    <row r="210" spans="1:4" x14ac:dyDescent="0.25">
      <c r="A210" s="39" t="s">
        <v>315</v>
      </c>
      <c r="B210" s="30" t="s">
        <v>242</v>
      </c>
      <c r="C210" s="35" t="s">
        <v>67</v>
      </c>
      <c r="D210" s="32"/>
    </row>
    <row r="211" spans="1:4" x14ac:dyDescent="0.25">
      <c r="A211" s="39"/>
      <c r="B211" s="30" t="s">
        <v>232</v>
      </c>
      <c r="C211" s="35" t="s">
        <v>65</v>
      </c>
      <c r="D211" s="32"/>
    </row>
    <row r="212" spans="1:4" x14ac:dyDescent="0.25">
      <c r="A212" s="39" t="s">
        <v>316</v>
      </c>
      <c r="B212" s="30" t="s">
        <v>242</v>
      </c>
      <c r="C212" s="35" t="s">
        <v>67</v>
      </c>
      <c r="D212" s="32"/>
    </row>
    <row r="213" spans="1:4" x14ac:dyDescent="0.25">
      <c r="A213" s="39"/>
      <c r="B213" s="30" t="s">
        <v>232</v>
      </c>
      <c r="C213" s="35" t="s">
        <v>65</v>
      </c>
      <c r="D213" s="32"/>
    </row>
    <row r="214" spans="1:4" x14ac:dyDescent="0.25">
      <c r="A214" s="39" t="s">
        <v>317</v>
      </c>
      <c r="B214" s="30" t="s">
        <v>232</v>
      </c>
      <c r="C214" s="35" t="s">
        <v>446</v>
      </c>
      <c r="D214" s="32"/>
    </row>
    <row r="215" spans="1:4" x14ac:dyDescent="0.25">
      <c r="A215" s="39"/>
      <c r="B215" s="30" t="s">
        <v>233</v>
      </c>
      <c r="C215" s="35" t="s">
        <v>447</v>
      </c>
      <c r="D215" s="32"/>
    </row>
    <row r="216" spans="1:4" x14ac:dyDescent="0.25">
      <c r="A216" s="39"/>
      <c r="B216" s="30" t="s">
        <v>234</v>
      </c>
      <c r="C216" s="35" t="s">
        <v>448</v>
      </c>
      <c r="D216" s="32"/>
    </row>
    <row r="217" spans="1:4" x14ac:dyDescent="0.25">
      <c r="A217" s="39"/>
      <c r="B217" s="30" t="s">
        <v>235</v>
      </c>
      <c r="C217" s="35" t="s">
        <v>448</v>
      </c>
      <c r="D217" s="32"/>
    </row>
    <row r="218" spans="1:4" x14ac:dyDescent="0.25">
      <c r="A218" s="39"/>
      <c r="B218" s="30" t="s">
        <v>236</v>
      </c>
      <c r="C218" s="35" t="s">
        <v>449</v>
      </c>
      <c r="D218" s="32"/>
    </row>
    <row r="219" spans="1:4" x14ac:dyDescent="0.25">
      <c r="A219" s="39"/>
      <c r="B219" s="30" t="s">
        <v>237</v>
      </c>
      <c r="C219" s="35" t="s">
        <v>449</v>
      </c>
      <c r="D219" s="32"/>
    </row>
    <row r="220" spans="1:4" x14ac:dyDescent="0.25">
      <c r="A220" s="39"/>
      <c r="B220" s="30" t="s">
        <v>257</v>
      </c>
      <c r="C220" s="35" t="s">
        <v>450</v>
      </c>
      <c r="D220" s="32"/>
    </row>
    <row r="221" spans="1:4" x14ac:dyDescent="0.25">
      <c r="A221" s="39"/>
      <c r="B221" s="30" t="s">
        <v>258</v>
      </c>
      <c r="C221" s="35" t="s">
        <v>450</v>
      </c>
      <c r="D221" s="32"/>
    </row>
    <row r="222" spans="1:4" x14ac:dyDescent="0.25">
      <c r="A222" s="39" t="s">
        <v>318</v>
      </c>
      <c r="B222" s="30" t="s">
        <v>232</v>
      </c>
      <c r="C222" s="35" t="s">
        <v>451</v>
      </c>
      <c r="D222" s="32"/>
    </row>
    <row r="223" spans="1:4" x14ac:dyDescent="0.25">
      <c r="A223" s="39"/>
      <c r="B223" s="30" t="s">
        <v>233</v>
      </c>
      <c r="C223" s="35" t="s">
        <v>418</v>
      </c>
      <c r="D223" s="32"/>
    </row>
    <row r="224" spans="1:4" x14ac:dyDescent="0.25">
      <c r="A224" s="39" t="s">
        <v>319</v>
      </c>
      <c r="B224" s="30" t="s">
        <v>242</v>
      </c>
      <c r="C224" s="35" t="s">
        <v>67</v>
      </c>
      <c r="D224" s="32"/>
    </row>
    <row r="225" spans="1:4" x14ac:dyDescent="0.25">
      <c r="A225" s="39"/>
      <c r="B225" s="30" t="s">
        <v>232</v>
      </c>
      <c r="C225" s="35" t="s">
        <v>65</v>
      </c>
      <c r="D225" s="32"/>
    </row>
    <row r="226" spans="1:4" x14ac:dyDescent="0.25">
      <c r="A226" s="39" t="s">
        <v>320</v>
      </c>
      <c r="B226" s="30" t="s">
        <v>242</v>
      </c>
      <c r="C226" s="35" t="s">
        <v>67</v>
      </c>
      <c r="D226" s="32"/>
    </row>
    <row r="227" spans="1:4" x14ac:dyDescent="0.25">
      <c r="A227" s="39"/>
      <c r="B227" s="30" t="s">
        <v>232</v>
      </c>
      <c r="C227" s="35" t="s">
        <v>65</v>
      </c>
      <c r="D227" s="32"/>
    </row>
    <row r="228" spans="1:4" x14ac:dyDescent="0.25">
      <c r="A228" s="39" t="s">
        <v>321</v>
      </c>
      <c r="B228" s="30" t="s">
        <v>242</v>
      </c>
      <c r="C228" s="35" t="s">
        <v>67</v>
      </c>
      <c r="D228" s="32"/>
    </row>
    <row r="229" spans="1:4" x14ac:dyDescent="0.25">
      <c r="A229" s="39"/>
      <c r="B229" s="30" t="s">
        <v>232</v>
      </c>
      <c r="C229" s="35" t="s">
        <v>65</v>
      </c>
      <c r="D229" s="32"/>
    </row>
    <row r="230" spans="1:4" x14ac:dyDescent="0.25">
      <c r="A230" s="39" t="s">
        <v>322</v>
      </c>
      <c r="B230" s="30" t="s">
        <v>242</v>
      </c>
      <c r="C230" s="35" t="s">
        <v>67</v>
      </c>
      <c r="D230" s="32"/>
    </row>
    <row r="231" spans="1:4" x14ac:dyDescent="0.25">
      <c r="A231" s="39"/>
      <c r="B231" s="30" t="s">
        <v>232</v>
      </c>
      <c r="C231" s="35" t="s">
        <v>65</v>
      </c>
      <c r="D231" s="32"/>
    </row>
    <row r="232" spans="1:4" x14ac:dyDescent="0.25">
      <c r="A232" s="39" t="s">
        <v>323</v>
      </c>
      <c r="B232" s="30" t="s">
        <v>242</v>
      </c>
      <c r="C232" s="35" t="s">
        <v>67</v>
      </c>
      <c r="D232" s="32"/>
    </row>
    <row r="233" spans="1:4" x14ac:dyDescent="0.25">
      <c r="A233" s="39"/>
      <c r="B233" s="30" t="s">
        <v>232</v>
      </c>
      <c r="C233" s="35" t="s">
        <v>65</v>
      </c>
      <c r="D233" s="32"/>
    </row>
    <row r="234" spans="1:4" x14ac:dyDescent="0.25">
      <c r="A234" s="39" t="s">
        <v>324</v>
      </c>
      <c r="B234" s="30" t="s">
        <v>242</v>
      </c>
      <c r="C234" s="35" t="s">
        <v>67</v>
      </c>
      <c r="D234" s="32"/>
    </row>
    <row r="235" spans="1:4" x14ac:dyDescent="0.25">
      <c r="A235" s="39"/>
      <c r="B235" s="30" t="s">
        <v>232</v>
      </c>
      <c r="C235" s="35" t="s">
        <v>65</v>
      </c>
      <c r="D235" s="32"/>
    </row>
    <row r="236" spans="1:4" x14ac:dyDescent="0.25">
      <c r="A236" s="39" t="s">
        <v>325</v>
      </c>
      <c r="B236" s="30" t="s">
        <v>242</v>
      </c>
      <c r="C236" s="35" t="s">
        <v>67</v>
      </c>
      <c r="D236" s="32"/>
    </row>
    <row r="237" spans="1:4" x14ac:dyDescent="0.25">
      <c r="A237" s="39"/>
      <c r="B237" s="30" t="s">
        <v>232</v>
      </c>
      <c r="C237" s="35" t="s">
        <v>65</v>
      </c>
      <c r="D237" s="32"/>
    </row>
    <row r="238" spans="1:4" x14ac:dyDescent="0.25">
      <c r="A238" s="39" t="s">
        <v>326</v>
      </c>
      <c r="B238" s="30" t="s">
        <v>242</v>
      </c>
      <c r="C238" s="35" t="s">
        <v>67</v>
      </c>
      <c r="D238" s="32"/>
    </row>
    <row r="239" spans="1:4" x14ac:dyDescent="0.25">
      <c r="A239" s="39"/>
      <c r="B239" s="30" t="s">
        <v>232</v>
      </c>
      <c r="C239" s="35" t="s">
        <v>65</v>
      </c>
      <c r="D239" s="32"/>
    </row>
    <row r="240" spans="1:4" x14ac:dyDescent="0.25">
      <c r="A240" s="39" t="s">
        <v>327</v>
      </c>
      <c r="B240" s="30" t="s">
        <v>242</v>
      </c>
      <c r="C240" s="35" t="s">
        <v>67</v>
      </c>
      <c r="D240" s="32"/>
    </row>
    <row r="241" spans="1:4" x14ac:dyDescent="0.25">
      <c r="A241" s="39"/>
      <c r="B241" s="30" t="s">
        <v>232</v>
      </c>
      <c r="C241" s="35" t="s">
        <v>65</v>
      </c>
      <c r="D241" s="32"/>
    </row>
    <row r="242" spans="1:4" x14ac:dyDescent="0.25">
      <c r="A242" s="39" t="s">
        <v>328</v>
      </c>
      <c r="B242" s="30" t="s">
        <v>242</v>
      </c>
      <c r="C242" s="35" t="s">
        <v>67</v>
      </c>
      <c r="D242" s="32"/>
    </row>
    <row r="243" spans="1:4" x14ac:dyDescent="0.25">
      <c r="A243" s="39"/>
      <c r="B243" s="30" t="s">
        <v>232</v>
      </c>
      <c r="C243" s="35" t="s">
        <v>65</v>
      </c>
      <c r="D243" s="32"/>
    </row>
    <row r="244" spans="1:4" x14ac:dyDescent="0.25">
      <c r="A244" s="39" t="s">
        <v>329</v>
      </c>
      <c r="B244" s="30" t="s">
        <v>242</v>
      </c>
      <c r="C244" s="35" t="s">
        <v>67</v>
      </c>
      <c r="D244" s="32"/>
    </row>
    <row r="245" spans="1:4" x14ac:dyDescent="0.25">
      <c r="A245" s="39"/>
      <c r="B245" s="30" t="s">
        <v>232</v>
      </c>
      <c r="C245" s="35" t="s">
        <v>65</v>
      </c>
      <c r="D245" s="32"/>
    </row>
    <row r="246" spans="1:4" x14ac:dyDescent="0.25">
      <c r="A246" s="39" t="s">
        <v>330</v>
      </c>
      <c r="B246" s="30" t="s">
        <v>242</v>
      </c>
      <c r="C246" s="35" t="s">
        <v>67</v>
      </c>
      <c r="D246" s="32"/>
    </row>
    <row r="247" spans="1:4" x14ac:dyDescent="0.25">
      <c r="A247" s="39"/>
      <c r="B247" s="30" t="s">
        <v>232</v>
      </c>
      <c r="C247" s="35" t="s">
        <v>65</v>
      </c>
      <c r="D247" s="32"/>
    </row>
    <row r="248" spans="1:4" x14ac:dyDescent="0.25">
      <c r="A248" s="39" t="s">
        <v>331</v>
      </c>
      <c r="B248" s="30" t="s">
        <v>242</v>
      </c>
      <c r="C248" s="35" t="s">
        <v>67</v>
      </c>
      <c r="D248" s="32"/>
    </row>
    <row r="249" spans="1:4" x14ac:dyDescent="0.25">
      <c r="A249" s="39"/>
      <c r="B249" s="30" t="s">
        <v>232</v>
      </c>
      <c r="C249" s="35" t="s">
        <v>65</v>
      </c>
      <c r="D249" s="32"/>
    </row>
    <row r="250" spans="1:4" x14ac:dyDescent="0.25">
      <c r="A250" s="39" t="s">
        <v>332</v>
      </c>
      <c r="B250" s="30" t="s">
        <v>242</v>
      </c>
      <c r="C250" s="35" t="s">
        <v>67</v>
      </c>
      <c r="D250" s="32"/>
    </row>
    <row r="251" spans="1:4" x14ac:dyDescent="0.25">
      <c r="A251" s="39"/>
      <c r="B251" s="30" t="s">
        <v>232</v>
      </c>
      <c r="C251" s="35" t="s">
        <v>65</v>
      </c>
      <c r="D251" s="32"/>
    </row>
    <row r="252" spans="1:4" x14ac:dyDescent="0.25">
      <c r="A252" s="39" t="s">
        <v>333</v>
      </c>
      <c r="B252" s="30" t="s">
        <v>242</v>
      </c>
      <c r="C252" s="35" t="s">
        <v>67</v>
      </c>
      <c r="D252" s="32"/>
    </row>
    <row r="253" spans="1:4" x14ac:dyDescent="0.25">
      <c r="A253" s="39"/>
      <c r="B253" s="30" t="s">
        <v>232</v>
      </c>
      <c r="C253" s="35" t="s">
        <v>65</v>
      </c>
      <c r="D253" s="32"/>
    </row>
    <row r="254" spans="1:4" x14ac:dyDescent="0.25">
      <c r="A254" s="39" t="s">
        <v>334</v>
      </c>
      <c r="B254" s="30" t="s">
        <v>242</v>
      </c>
      <c r="C254" s="35" t="s">
        <v>67</v>
      </c>
      <c r="D254" s="32"/>
    </row>
    <row r="255" spans="1:4" x14ac:dyDescent="0.25">
      <c r="A255" s="39"/>
      <c r="B255" s="30" t="s">
        <v>232</v>
      </c>
      <c r="C255" s="35" t="s">
        <v>65</v>
      </c>
      <c r="D255" s="32"/>
    </row>
    <row r="256" spans="1:4" x14ac:dyDescent="0.25">
      <c r="A256" s="39" t="s">
        <v>335</v>
      </c>
      <c r="B256" s="30" t="s">
        <v>242</v>
      </c>
      <c r="C256" s="35" t="s">
        <v>67</v>
      </c>
      <c r="D256" s="32"/>
    </row>
    <row r="257" spans="1:4" x14ac:dyDescent="0.25">
      <c r="A257" s="39"/>
      <c r="B257" s="30" t="s">
        <v>232</v>
      </c>
      <c r="C257" s="35" t="s">
        <v>65</v>
      </c>
      <c r="D257" s="32"/>
    </row>
    <row r="258" spans="1:4" x14ac:dyDescent="0.25">
      <c r="A258" s="39" t="s">
        <v>336</v>
      </c>
      <c r="B258" s="30" t="s">
        <v>242</v>
      </c>
      <c r="C258" s="35" t="s">
        <v>67</v>
      </c>
      <c r="D258" s="32"/>
    </row>
    <row r="259" spans="1:4" x14ac:dyDescent="0.25">
      <c r="A259" s="39"/>
      <c r="B259" s="30" t="s">
        <v>232</v>
      </c>
      <c r="C259" s="35" t="s">
        <v>65</v>
      </c>
      <c r="D259" s="32"/>
    </row>
    <row r="260" spans="1:4" x14ac:dyDescent="0.25">
      <c r="A260" s="39" t="s">
        <v>337</v>
      </c>
      <c r="B260" s="30" t="s">
        <v>242</v>
      </c>
      <c r="C260" s="35" t="s">
        <v>67</v>
      </c>
      <c r="D260" s="32"/>
    </row>
    <row r="261" spans="1:4" x14ac:dyDescent="0.25">
      <c r="A261" s="39"/>
      <c r="B261" s="30" t="s">
        <v>232</v>
      </c>
      <c r="C261" s="35" t="s">
        <v>65</v>
      </c>
      <c r="D261" s="32"/>
    </row>
    <row r="262" spans="1:4" x14ac:dyDescent="0.25">
      <c r="A262" s="39" t="s">
        <v>338</v>
      </c>
      <c r="B262" s="30" t="s">
        <v>242</v>
      </c>
      <c r="C262" s="35" t="s">
        <v>67</v>
      </c>
      <c r="D262" s="32"/>
    </row>
    <row r="263" spans="1:4" x14ac:dyDescent="0.25">
      <c r="A263" s="39"/>
      <c r="B263" s="30" t="s">
        <v>232</v>
      </c>
      <c r="C263" s="35" t="s">
        <v>65</v>
      </c>
      <c r="D263" s="32"/>
    </row>
    <row r="264" spans="1:4" x14ac:dyDescent="0.25">
      <c r="A264" s="39" t="s">
        <v>339</v>
      </c>
      <c r="B264" s="30" t="s">
        <v>232</v>
      </c>
      <c r="C264" s="35" t="s">
        <v>436</v>
      </c>
      <c r="D264" s="32"/>
    </row>
    <row r="265" spans="1:4" x14ac:dyDescent="0.25">
      <c r="A265" s="39"/>
      <c r="B265" s="30" t="s">
        <v>233</v>
      </c>
      <c r="C265" s="35" t="s">
        <v>437</v>
      </c>
      <c r="D265" s="32"/>
    </row>
    <row r="266" spans="1:4" x14ac:dyDescent="0.25">
      <c r="A266" s="39"/>
      <c r="B266" s="30" t="s">
        <v>234</v>
      </c>
      <c r="C266" s="35" t="s">
        <v>438</v>
      </c>
      <c r="D266" s="32"/>
    </row>
    <row r="267" spans="1:4" x14ac:dyDescent="0.25">
      <c r="A267" s="39"/>
      <c r="B267" s="30" t="s">
        <v>235</v>
      </c>
      <c r="C267" s="35" t="s">
        <v>439</v>
      </c>
      <c r="D267" s="32"/>
    </row>
    <row r="268" spans="1:4" x14ac:dyDescent="0.25">
      <c r="A268" s="39"/>
      <c r="B268" s="30" t="s">
        <v>236</v>
      </c>
      <c r="C268" s="35" t="s">
        <v>440</v>
      </c>
      <c r="D268" s="32"/>
    </row>
    <row r="269" spans="1:4" x14ac:dyDescent="0.25">
      <c r="A269" s="39" t="s">
        <v>340</v>
      </c>
      <c r="B269" s="30" t="s">
        <v>232</v>
      </c>
      <c r="C269" s="35" t="s">
        <v>436</v>
      </c>
      <c r="D269" s="32"/>
    </row>
    <row r="270" spans="1:4" x14ac:dyDescent="0.25">
      <c r="A270" s="39"/>
      <c r="B270" s="30" t="s">
        <v>233</v>
      </c>
      <c r="C270" s="35" t="s">
        <v>437</v>
      </c>
      <c r="D270" s="32"/>
    </row>
    <row r="271" spans="1:4" x14ac:dyDescent="0.25">
      <c r="A271" s="39"/>
      <c r="B271" s="30" t="s">
        <v>234</v>
      </c>
      <c r="C271" s="35" t="s">
        <v>438</v>
      </c>
      <c r="D271" s="32"/>
    </row>
    <row r="272" spans="1:4" x14ac:dyDescent="0.25">
      <c r="A272" s="39"/>
      <c r="B272" s="30" t="s">
        <v>235</v>
      </c>
      <c r="C272" s="35" t="s">
        <v>439</v>
      </c>
      <c r="D272" s="32"/>
    </row>
    <row r="273" spans="1:4" x14ac:dyDescent="0.25">
      <c r="A273" s="39"/>
      <c r="B273" s="30" t="s">
        <v>236</v>
      </c>
      <c r="C273" s="35" t="s">
        <v>440</v>
      </c>
      <c r="D273" s="32"/>
    </row>
    <row r="274" spans="1:4" x14ac:dyDescent="0.25">
      <c r="A274" s="39" t="s">
        <v>341</v>
      </c>
      <c r="B274" s="30" t="s">
        <v>232</v>
      </c>
      <c r="C274" s="35" t="s">
        <v>436</v>
      </c>
      <c r="D274" s="32"/>
    </row>
    <row r="275" spans="1:4" x14ac:dyDescent="0.25">
      <c r="A275" s="39"/>
      <c r="B275" s="30" t="s">
        <v>233</v>
      </c>
      <c r="C275" s="35" t="s">
        <v>437</v>
      </c>
      <c r="D275" s="32"/>
    </row>
    <row r="276" spans="1:4" x14ac:dyDescent="0.25">
      <c r="A276" s="39"/>
      <c r="B276" s="30" t="s">
        <v>234</v>
      </c>
      <c r="C276" s="35" t="s">
        <v>438</v>
      </c>
      <c r="D276" s="32"/>
    </row>
    <row r="277" spans="1:4" x14ac:dyDescent="0.25">
      <c r="A277" s="39"/>
      <c r="B277" s="30" t="s">
        <v>235</v>
      </c>
      <c r="C277" s="35" t="s">
        <v>439</v>
      </c>
      <c r="D277" s="32"/>
    </row>
    <row r="278" spans="1:4" x14ac:dyDescent="0.25">
      <c r="A278" s="39"/>
      <c r="B278" s="30" t="s">
        <v>236</v>
      </c>
      <c r="C278" s="35" t="s">
        <v>440</v>
      </c>
      <c r="D278" s="32"/>
    </row>
    <row r="279" spans="1:4" x14ac:dyDescent="0.25">
      <c r="A279" s="39" t="s">
        <v>342</v>
      </c>
      <c r="B279" s="30" t="s">
        <v>232</v>
      </c>
      <c r="C279" s="35" t="s">
        <v>436</v>
      </c>
      <c r="D279" s="32"/>
    </row>
    <row r="280" spans="1:4" x14ac:dyDescent="0.25">
      <c r="A280" s="39"/>
      <c r="B280" s="30" t="s">
        <v>233</v>
      </c>
      <c r="C280" s="35" t="s">
        <v>437</v>
      </c>
      <c r="D280" s="32"/>
    </row>
    <row r="281" spans="1:4" x14ac:dyDescent="0.25">
      <c r="A281" s="39"/>
      <c r="B281" s="30" t="s">
        <v>234</v>
      </c>
      <c r="C281" s="35" t="s">
        <v>438</v>
      </c>
      <c r="D281" s="32"/>
    </row>
    <row r="282" spans="1:4" x14ac:dyDescent="0.25">
      <c r="A282" s="39"/>
      <c r="B282" s="30" t="s">
        <v>235</v>
      </c>
      <c r="C282" s="35" t="s">
        <v>439</v>
      </c>
      <c r="D282" s="32"/>
    </row>
    <row r="283" spans="1:4" x14ac:dyDescent="0.25">
      <c r="A283" s="39"/>
      <c r="B283" s="30" t="s">
        <v>236</v>
      </c>
      <c r="C283" s="35" t="s">
        <v>440</v>
      </c>
      <c r="D283" s="32"/>
    </row>
    <row r="284" spans="1:4" x14ac:dyDescent="0.25">
      <c r="A284" s="39" t="s">
        <v>343</v>
      </c>
      <c r="B284" s="30" t="s">
        <v>232</v>
      </c>
      <c r="C284" s="35" t="s">
        <v>417</v>
      </c>
      <c r="D284" s="32"/>
    </row>
    <row r="285" spans="1:4" x14ac:dyDescent="0.25">
      <c r="A285" s="39"/>
      <c r="B285" s="30" t="s">
        <v>233</v>
      </c>
      <c r="C285" s="35" t="s">
        <v>418</v>
      </c>
      <c r="D285" s="32"/>
    </row>
    <row r="286" spans="1:4" x14ac:dyDescent="0.25">
      <c r="A286" s="39" t="s">
        <v>344</v>
      </c>
      <c r="B286" s="30" t="s">
        <v>242</v>
      </c>
      <c r="C286" s="35" t="s">
        <v>67</v>
      </c>
      <c r="D286" s="32"/>
    </row>
    <row r="287" spans="1:4" x14ac:dyDescent="0.25">
      <c r="A287" s="39"/>
      <c r="B287" s="30" t="s">
        <v>232</v>
      </c>
      <c r="C287" s="35" t="s">
        <v>65</v>
      </c>
      <c r="D287" s="32"/>
    </row>
    <row r="288" spans="1:4" x14ac:dyDescent="0.25">
      <c r="A288" s="39" t="s">
        <v>345</v>
      </c>
      <c r="B288" s="30" t="s">
        <v>242</v>
      </c>
      <c r="C288" s="35" t="s">
        <v>67</v>
      </c>
      <c r="D288" s="32"/>
    </row>
    <row r="289" spans="1:4" x14ac:dyDescent="0.25">
      <c r="A289" s="39"/>
      <c r="B289" s="30" t="s">
        <v>232</v>
      </c>
      <c r="C289" s="35" t="s">
        <v>65</v>
      </c>
      <c r="D289" s="32"/>
    </row>
    <row r="290" spans="1:4" x14ac:dyDescent="0.25">
      <c r="A290" s="39" t="s">
        <v>346</v>
      </c>
      <c r="B290" s="30" t="s">
        <v>242</v>
      </c>
      <c r="C290" s="35" t="s">
        <v>67</v>
      </c>
      <c r="D290" s="32"/>
    </row>
    <row r="291" spans="1:4" x14ac:dyDescent="0.25">
      <c r="A291" s="39"/>
      <c r="B291" s="30" t="s">
        <v>232</v>
      </c>
      <c r="C291" s="35" t="s">
        <v>65</v>
      </c>
      <c r="D291" s="32"/>
    </row>
    <row r="292" spans="1:4" x14ac:dyDescent="0.25">
      <c r="A292" s="39" t="s">
        <v>347</v>
      </c>
      <c r="B292" s="30" t="s">
        <v>242</v>
      </c>
      <c r="C292" s="35" t="s">
        <v>67</v>
      </c>
      <c r="D292" s="32"/>
    </row>
    <row r="293" spans="1:4" x14ac:dyDescent="0.25">
      <c r="A293" s="39"/>
      <c r="B293" s="30" t="s">
        <v>232</v>
      </c>
      <c r="C293" s="35" t="s">
        <v>65</v>
      </c>
      <c r="D293" s="32"/>
    </row>
    <row r="294" spans="1:4" x14ac:dyDescent="0.25">
      <c r="A294" s="39" t="s">
        <v>348</v>
      </c>
      <c r="B294" s="30" t="s">
        <v>242</v>
      </c>
      <c r="C294" s="35" t="s">
        <v>67</v>
      </c>
      <c r="D294" s="32"/>
    </row>
    <row r="295" spans="1:4" x14ac:dyDescent="0.25">
      <c r="A295" s="39"/>
      <c r="B295" s="30" t="s">
        <v>232</v>
      </c>
      <c r="C295" s="35" t="s">
        <v>65</v>
      </c>
      <c r="D295" s="32"/>
    </row>
    <row r="296" spans="1:4" x14ac:dyDescent="0.25">
      <c r="A296" s="39" t="s">
        <v>349</v>
      </c>
      <c r="B296" s="30" t="s">
        <v>242</v>
      </c>
      <c r="C296" s="35" t="s">
        <v>67</v>
      </c>
      <c r="D296" s="32"/>
    </row>
    <row r="297" spans="1:4" x14ac:dyDescent="0.25">
      <c r="A297" s="39"/>
      <c r="B297" s="30" t="s">
        <v>232</v>
      </c>
      <c r="C297" s="35" t="s">
        <v>65</v>
      </c>
      <c r="D297" s="32"/>
    </row>
    <row r="298" spans="1:4" x14ac:dyDescent="0.25">
      <c r="A298" s="39" t="s">
        <v>350</v>
      </c>
      <c r="B298" s="30" t="s">
        <v>232</v>
      </c>
      <c r="C298" s="35" t="s">
        <v>441</v>
      </c>
      <c r="D298" s="32"/>
    </row>
    <row r="299" spans="1:4" x14ac:dyDescent="0.25">
      <c r="A299" s="39"/>
      <c r="B299" s="30" t="s">
        <v>233</v>
      </c>
      <c r="C299" s="35" t="s">
        <v>442</v>
      </c>
      <c r="D299" s="32"/>
    </row>
    <row r="300" spans="1:4" x14ac:dyDescent="0.25">
      <c r="A300" s="39"/>
      <c r="B300" s="30" t="s">
        <v>234</v>
      </c>
      <c r="C300" s="35" t="s">
        <v>443</v>
      </c>
      <c r="D300" s="32"/>
    </row>
    <row r="301" spans="1:4" x14ac:dyDescent="0.25">
      <c r="A301" s="39"/>
      <c r="B301" s="30" t="s">
        <v>235</v>
      </c>
      <c r="C301" s="35" t="s">
        <v>444</v>
      </c>
      <c r="D301" s="32"/>
    </row>
    <row r="302" spans="1:4" x14ac:dyDescent="0.25">
      <c r="A302" s="39"/>
      <c r="B302" s="30" t="s">
        <v>236</v>
      </c>
      <c r="C302" s="35" t="s">
        <v>445</v>
      </c>
      <c r="D302" s="32"/>
    </row>
    <row r="303" spans="1:4" x14ac:dyDescent="0.25">
      <c r="A303" s="39"/>
      <c r="B303" s="30" t="s">
        <v>237</v>
      </c>
      <c r="C303" s="35" t="s">
        <v>213</v>
      </c>
      <c r="D303" s="32"/>
    </row>
    <row r="304" spans="1:4" x14ac:dyDescent="0.25">
      <c r="A304" s="39" t="s">
        <v>351</v>
      </c>
      <c r="B304" s="30" t="s">
        <v>232</v>
      </c>
      <c r="C304" s="35" t="s">
        <v>441</v>
      </c>
      <c r="D304" s="32"/>
    </row>
    <row r="305" spans="1:4" x14ac:dyDescent="0.25">
      <c r="A305" s="39"/>
      <c r="B305" s="30" t="s">
        <v>233</v>
      </c>
      <c r="C305" s="35" t="s">
        <v>442</v>
      </c>
      <c r="D305" s="32"/>
    </row>
    <row r="306" spans="1:4" x14ac:dyDescent="0.25">
      <c r="A306" s="39"/>
      <c r="B306" s="30" t="s">
        <v>234</v>
      </c>
      <c r="C306" s="35" t="s">
        <v>443</v>
      </c>
      <c r="D306" s="32"/>
    </row>
    <row r="307" spans="1:4" x14ac:dyDescent="0.25">
      <c r="A307" s="39"/>
      <c r="B307" s="30" t="s">
        <v>235</v>
      </c>
      <c r="C307" s="35" t="s">
        <v>444</v>
      </c>
      <c r="D307" s="32"/>
    </row>
    <row r="308" spans="1:4" x14ac:dyDescent="0.25">
      <c r="A308" s="39"/>
      <c r="B308" s="30" t="s">
        <v>236</v>
      </c>
      <c r="C308" s="35" t="s">
        <v>445</v>
      </c>
      <c r="D308" s="32"/>
    </row>
    <row r="309" spans="1:4" x14ac:dyDescent="0.25">
      <c r="A309" s="39"/>
      <c r="B309" s="30" t="s">
        <v>237</v>
      </c>
      <c r="C309" s="35" t="s">
        <v>213</v>
      </c>
      <c r="D309" s="32"/>
    </row>
    <row r="310" spans="1:4" x14ac:dyDescent="0.25">
      <c r="A310" s="39" t="s">
        <v>352</v>
      </c>
      <c r="B310" s="30" t="s">
        <v>232</v>
      </c>
      <c r="C310" s="35" t="s">
        <v>441</v>
      </c>
      <c r="D310" s="32"/>
    </row>
    <row r="311" spans="1:4" x14ac:dyDescent="0.25">
      <c r="A311" s="39"/>
      <c r="B311" s="30" t="s">
        <v>233</v>
      </c>
      <c r="C311" s="35" t="s">
        <v>442</v>
      </c>
      <c r="D311" s="32"/>
    </row>
    <row r="312" spans="1:4" x14ac:dyDescent="0.25">
      <c r="A312" s="39"/>
      <c r="B312" s="30" t="s">
        <v>234</v>
      </c>
      <c r="C312" s="35" t="s">
        <v>443</v>
      </c>
      <c r="D312" s="32"/>
    </row>
    <row r="313" spans="1:4" x14ac:dyDescent="0.25">
      <c r="A313" s="39"/>
      <c r="B313" s="30" t="s">
        <v>235</v>
      </c>
      <c r="C313" s="35" t="s">
        <v>444</v>
      </c>
      <c r="D313" s="32"/>
    </row>
    <row r="314" spans="1:4" x14ac:dyDescent="0.25">
      <c r="A314" s="39"/>
      <c r="B314" s="30" t="s">
        <v>236</v>
      </c>
      <c r="C314" s="35" t="s">
        <v>445</v>
      </c>
      <c r="D314" s="32"/>
    </row>
    <row r="315" spans="1:4" x14ac:dyDescent="0.25">
      <c r="A315" s="39"/>
      <c r="B315" s="30" t="s">
        <v>237</v>
      </c>
      <c r="C315" s="35" t="s">
        <v>213</v>
      </c>
      <c r="D315" s="32"/>
    </row>
    <row r="316" spans="1:4" x14ac:dyDescent="0.25">
      <c r="A316" s="39" t="s">
        <v>353</v>
      </c>
      <c r="B316" s="30" t="s">
        <v>232</v>
      </c>
      <c r="C316" s="35" t="s">
        <v>441</v>
      </c>
      <c r="D316" s="32"/>
    </row>
    <row r="317" spans="1:4" x14ac:dyDescent="0.25">
      <c r="A317" s="39"/>
      <c r="B317" s="30" t="s">
        <v>233</v>
      </c>
      <c r="C317" s="35" t="s">
        <v>442</v>
      </c>
      <c r="D317" s="32"/>
    </row>
    <row r="318" spans="1:4" x14ac:dyDescent="0.25">
      <c r="A318" s="39"/>
      <c r="B318" s="30" t="s">
        <v>234</v>
      </c>
      <c r="C318" s="35" t="s">
        <v>443</v>
      </c>
      <c r="D318" s="32"/>
    </row>
    <row r="319" spans="1:4" x14ac:dyDescent="0.25">
      <c r="A319" s="39"/>
      <c r="B319" s="30" t="s">
        <v>235</v>
      </c>
      <c r="C319" s="35" t="s">
        <v>444</v>
      </c>
      <c r="D319" s="32"/>
    </row>
    <row r="320" spans="1:4" x14ac:dyDescent="0.25">
      <c r="A320" s="39"/>
      <c r="B320" s="30" t="s">
        <v>236</v>
      </c>
      <c r="C320" s="35" t="s">
        <v>445</v>
      </c>
      <c r="D320" s="32"/>
    </row>
    <row r="321" spans="1:4" x14ac:dyDescent="0.25">
      <c r="A321" s="39"/>
      <c r="B321" s="30" t="s">
        <v>237</v>
      </c>
      <c r="C321" s="35" t="s">
        <v>213</v>
      </c>
      <c r="D321" s="32"/>
    </row>
    <row r="322" spans="1:4" x14ac:dyDescent="0.25">
      <c r="A322" s="39" t="s">
        <v>354</v>
      </c>
      <c r="B322" s="30" t="s">
        <v>232</v>
      </c>
      <c r="C322" s="35" t="s">
        <v>441</v>
      </c>
      <c r="D322" s="32"/>
    </row>
    <row r="323" spans="1:4" x14ac:dyDescent="0.25">
      <c r="A323" s="39"/>
      <c r="B323" s="30" t="s">
        <v>233</v>
      </c>
      <c r="C323" s="35" t="s">
        <v>442</v>
      </c>
      <c r="D323" s="32"/>
    </row>
    <row r="324" spans="1:4" x14ac:dyDescent="0.25">
      <c r="A324" s="39"/>
      <c r="B324" s="30" t="s">
        <v>234</v>
      </c>
      <c r="C324" s="35" t="s">
        <v>443</v>
      </c>
      <c r="D324" s="32"/>
    </row>
    <row r="325" spans="1:4" x14ac:dyDescent="0.25">
      <c r="A325" s="39"/>
      <c r="B325" s="30" t="s">
        <v>235</v>
      </c>
      <c r="C325" s="35" t="s">
        <v>444</v>
      </c>
      <c r="D325" s="32"/>
    </row>
    <row r="326" spans="1:4" x14ac:dyDescent="0.25">
      <c r="A326" s="39"/>
      <c r="B326" s="30" t="s">
        <v>236</v>
      </c>
      <c r="C326" s="35" t="s">
        <v>445</v>
      </c>
      <c r="D326" s="32"/>
    </row>
    <row r="327" spans="1:4" x14ac:dyDescent="0.25">
      <c r="A327" s="39"/>
      <c r="B327" s="30" t="s">
        <v>237</v>
      </c>
      <c r="C327" s="35" t="s">
        <v>213</v>
      </c>
      <c r="D327" s="32"/>
    </row>
    <row r="328" spans="1:4" x14ac:dyDescent="0.25">
      <c r="A328" s="39" t="s">
        <v>355</v>
      </c>
      <c r="B328" s="30" t="s">
        <v>232</v>
      </c>
      <c r="C328" s="35" t="s">
        <v>441</v>
      </c>
      <c r="D328" s="32"/>
    </row>
    <row r="329" spans="1:4" x14ac:dyDescent="0.25">
      <c r="A329" s="39"/>
      <c r="B329" s="30" t="s">
        <v>233</v>
      </c>
      <c r="C329" s="35" t="s">
        <v>442</v>
      </c>
      <c r="D329" s="32"/>
    </row>
    <row r="330" spans="1:4" x14ac:dyDescent="0.25">
      <c r="A330" s="39"/>
      <c r="B330" s="30" t="s">
        <v>234</v>
      </c>
      <c r="C330" s="35" t="s">
        <v>443</v>
      </c>
      <c r="D330" s="32"/>
    </row>
    <row r="331" spans="1:4" x14ac:dyDescent="0.25">
      <c r="A331" s="39"/>
      <c r="B331" s="30" t="s">
        <v>235</v>
      </c>
      <c r="C331" s="35" t="s">
        <v>444</v>
      </c>
      <c r="D331" s="32"/>
    </row>
    <row r="332" spans="1:4" x14ac:dyDescent="0.25">
      <c r="A332" s="39"/>
      <c r="B332" s="30" t="s">
        <v>236</v>
      </c>
      <c r="C332" s="35" t="s">
        <v>445</v>
      </c>
      <c r="D332" s="32"/>
    </row>
    <row r="333" spans="1:4" x14ac:dyDescent="0.25">
      <c r="A333" s="39"/>
      <c r="B333" s="30" t="s">
        <v>237</v>
      </c>
      <c r="C333" s="35" t="s">
        <v>213</v>
      </c>
      <c r="D333" s="32"/>
    </row>
    <row r="334" spans="1:4" x14ac:dyDescent="0.25">
      <c r="A334" s="39" t="s">
        <v>356</v>
      </c>
      <c r="B334" s="30" t="s">
        <v>232</v>
      </c>
      <c r="C334" s="35" t="s">
        <v>441</v>
      </c>
      <c r="D334" s="32"/>
    </row>
    <row r="335" spans="1:4" x14ac:dyDescent="0.25">
      <c r="A335" s="39"/>
      <c r="B335" s="30" t="s">
        <v>233</v>
      </c>
      <c r="C335" s="35" t="s">
        <v>442</v>
      </c>
      <c r="D335" s="32"/>
    </row>
    <row r="336" spans="1:4" x14ac:dyDescent="0.25">
      <c r="A336" s="39"/>
      <c r="B336" s="30" t="s">
        <v>234</v>
      </c>
      <c r="C336" s="35" t="s">
        <v>443</v>
      </c>
      <c r="D336" s="32"/>
    </row>
    <row r="337" spans="1:4" x14ac:dyDescent="0.25">
      <c r="A337" s="39"/>
      <c r="B337" s="30" t="s">
        <v>235</v>
      </c>
      <c r="C337" s="35" t="s">
        <v>444</v>
      </c>
      <c r="D337" s="32"/>
    </row>
    <row r="338" spans="1:4" x14ac:dyDescent="0.25">
      <c r="A338" s="39"/>
      <c r="B338" s="30" t="s">
        <v>236</v>
      </c>
      <c r="C338" s="35" t="s">
        <v>445</v>
      </c>
      <c r="D338" s="32"/>
    </row>
    <row r="339" spans="1:4" x14ac:dyDescent="0.25">
      <c r="A339" s="39"/>
      <c r="B339" s="30" t="s">
        <v>237</v>
      </c>
      <c r="C339" s="35" t="s">
        <v>213</v>
      </c>
      <c r="D339" s="32"/>
    </row>
    <row r="340" spans="1:4" x14ac:dyDescent="0.25">
      <c r="A340" s="39" t="s">
        <v>357</v>
      </c>
      <c r="B340" s="30" t="s">
        <v>242</v>
      </c>
      <c r="C340" s="35" t="s">
        <v>67</v>
      </c>
      <c r="D340" s="32"/>
    </row>
    <row r="341" spans="1:4" x14ac:dyDescent="0.25">
      <c r="A341" s="39"/>
      <c r="B341" s="30" t="s">
        <v>232</v>
      </c>
      <c r="C341" s="35" t="s">
        <v>65</v>
      </c>
      <c r="D341" s="32"/>
    </row>
    <row r="342" spans="1:4" x14ac:dyDescent="0.25">
      <c r="A342" s="39" t="s">
        <v>358</v>
      </c>
      <c r="B342" s="30" t="s">
        <v>242</v>
      </c>
      <c r="C342" s="35" t="s">
        <v>67</v>
      </c>
      <c r="D342" s="32"/>
    </row>
    <row r="343" spans="1:4" x14ac:dyDescent="0.25">
      <c r="A343" s="39"/>
      <c r="B343" s="30" t="s">
        <v>232</v>
      </c>
      <c r="C343" s="35" t="s">
        <v>65</v>
      </c>
      <c r="D343" s="32"/>
    </row>
    <row r="344" spans="1:4" x14ac:dyDescent="0.25">
      <c r="A344" s="39" t="s">
        <v>359</v>
      </c>
      <c r="B344" s="30" t="s">
        <v>242</v>
      </c>
      <c r="C344" s="35" t="s">
        <v>67</v>
      </c>
      <c r="D344" s="32"/>
    </row>
    <row r="345" spans="1:4" x14ac:dyDescent="0.25">
      <c r="A345" s="39"/>
      <c r="B345" s="30" t="s">
        <v>232</v>
      </c>
      <c r="C345" s="35" t="s">
        <v>65</v>
      </c>
      <c r="D345" s="32"/>
    </row>
    <row r="346" spans="1:4" x14ac:dyDescent="0.25">
      <c r="A346" s="39" t="s">
        <v>360</v>
      </c>
      <c r="B346" s="30" t="s">
        <v>242</v>
      </c>
      <c r="C346" s="35" t="s">
        <v>67</v>
      </c>
      <c r="D346" s="32"/>
    </row>
    <row r="347" spans="1:4" x14ac:dyDescent="0.25">
      <c r="A347" s="39"/>
      <c r="B347" s="30" t="s">
        <v>232</v>
      </c>
      <c r="C347" s="35" t="s">
        <v>65</v>
      </c>
      <c r="D347" s="32"/>
    </row>
    <row r="348" spans="1:4" x14ac:dyDescent="0.25">
      <c r="A348" s="39" t="s">
        <v>361</v>
      </c>
      <c r="B348" s="30" t="s">
        <v>242</v>
      </c>
      <c r="C348" s="35" t="s">
        <v>67</v>
      </c>
      <c r="D348" s="32"/>
    </row>
    <row r="349" spans="1:4" x14ac:dyDescent="0.25">
      <c r="A349" s="39"/>
      <c r="B349" s="30" t="s">
        <v>232</v>
      </c>
      <c r="C349" s="35" t="s">
        <v>65</v>
      </c>
      <c r="D349" s="32"/>
    </row>
    <row r="350" spans="1:4" x14ac:dyDescent="0.25">
      <c r="A350" s="39" t="s">
        <v>362</v>
      </c>
      <c r="B350" s="30" t="s">
        <v>232</v>
      </c>
      <c r="C350" s="35" t="s">
        <v>417</v>
      </c>
      <c r="D350" s="32"/>
    </row>
    <row r="351" spans="1:4" x14ac:dyDescent="0.25">
      <c r="A351" s="39"/>
      <c r="B351" s="30" t="s">
        <v>233</v>
      </c>
      <c r="C351" s="35" t="s">
        <v>418</v>
      </c>
      <c r="D351" s="32"/>
    </row>
    <row r="352" spans="1:4" x14ac:dyDescent="0.25">
      <c r="A352" s="39"/>
      <c r="B352" s="30" t="s">
        <v>234</v>
      </c>
      <c r="C352" s="35" t="s">
        <v>213</v>
      </c>
      <c r="D352" s="32"/>
    </row>
    <row r="353" spans="1:4" x14ac:dyDescent="0.25">
      <c r="A353" s="39" t="s">
        <v>363</v>
      </c>
      <c r="B353" s="30" t="s">
        <v>232</v>
      </c>
      <c r="C353" s="35" t="s">
        <v>417</v>
      </c>
      <c r="D353" s="32"/>
    </row>
    <row r="354" spans="1:4" x14ac:dyDescent="0.25">
      <c r="A354" s="39"/>
      <c r="B354" s="30" t="s">
        <v>233</v>
      </c>
      <c r="C354" s="35" t="s">
        <v>418</v>
      </c>
      <c r="D354" s="32"/>
    </row>
    <row r="355" spans="1:4" x14ac:dyDescent="0.25">
      <c r="A355" s="39"/>
      <c r="B355" s="30" t="s">
        <v>234</v>
      </c>
      <c r="C355" s="35" t="s">
        <v>213</v>
      </c>
      <c r="D355" s="32"/>
    </row>
    <row r="356" spans="1:4" x14ac:dyDescent="0.25">
      <c r="A356" s="39" t="s">
        <v>364</v>
      </c>
      <c r="B356" s="30" t="s">
        <v>232</v>
      </c>
      <c r="C356" s="35" t="s">
        <v>417</v>
      </c>
      <c r="D356" s="32"/>
    </row>
    <row r="357" spans="1:4" x14ac:dyDescent="0.25">
      <c r="A357" s="39"/>
      <c r="B357" s="30" t="s">
        <v>233</v>
      </c>
      <c r="C357" s="35" t="s">
        <v>418</v>
      </c>
      <c r="D357" s="32"/>
    </row>
    <row r="358" spans="1:4" x14ac:dyDescent="0.25">
      <c r="A358" s="39"/>
      <c r="B358" s="30" t="s">
        <v>234</v>
      </c>
      <c r="C358" s="35" t="s">
        <v>213</v>
      </c>
      <c r="D358" s="32"/>
    </row>
    <row r="359" spans="1:4" x14ac:dyDescent="0.25">
      <c r="A359" s="39" t="s">
        <v>365</v>
      </c>
      <c r="B359" s="30" t="s">
        <v>232</v>
      </c>
      <c r="C359" s="35" t="s">
        <v>417</v>
      </c>
      <c r="D359" s="32"/>
    </row>
    <row r="360" spans="1:4" x14ac:dyDescent="0.25">
      <c r="A360" s="39"/>
      <c r="B360" s="30" t="s">
        <v>233</v>
      </c>
      <c r="C360" s="35" t="s">
        <v>418</v>
      </c>
      <c r="D360" s="32"/>
    </row>
    <row r="361" spans="1:4" x14ac:dyDescent="0.25">
      <c r="A361" s="39"/>
      <c r="B361" s="30" t="s">
        <v>234</v>
      </c>
      <c r="C361" s="35" t="s">
        <v>213</v>
      </c>
      <c r="D361" s="32"/>
    </row>
    <row r="362" spans="1:4" x14ac:dyDescent="0.25">
      <c r="A362" s="39" t="s">
        <v>366</v>
      </c>
      <c r="B362" s="30" t="s">
        <v>232</v>
      </c>
      <c r="C362" s="35" t="s">
        <v>417</v>
      </c>
      <c r="D362" s="32"/>
    </row>
    <row r="363" spans="1:4" x14ac:dyDescent="0.25">
      <c r="A363" s="39"/>
      <c r="B363" s="30" t="s">
        <v>233</v>
      </c>
      <c r="C363" s="35" t="s">
        <v>418</v>
      </c>
      <c r="D363" s="32"/>
    </row>
    <row r="364" spans="1:4" x14ac:dyDescent="0.25">
      <c r="A364" s="39"/>
      <c r="B364" s="30" t="s">
        <v>234</v>
      </c>
      <c r="C364" s="35" t="s">
        <v>213</v>
      </c>
      <c r="D364" s="32"/>
    </row>
    <row r="365" spans="1:4" x14ac:dyDescent="0.25">
      <c r="A365" s="39" t="s">
        <v>367</v>
      </c>
      <c r="B365" s="30" t="s">
        <v>232</v>
      </c>
      <c r="C365" s="35" t="s">
        <v>417</v>
      </c>
      <c r="D365" s="32"/>
    </row>
    <row r="366" spans="1:4" x14ac:dyDescent="0.25">
      <c r="A366" s="39"/>
      <c r="B366" s="30" t="s">
        <v>233</v>
      </c>
      <c r="C366" s="35" t="s">
        <v>418</v>
      </c>
      <c r="D366" s="32"/>
    </row>
    <row r="367" spans="1:4" x14ac:dyDescent="0.25">
      <c r="A367" s="39"/>
      <c r="B367" s="30" t="s">
        <v>234</v>
      </c>
      <c r="C367" s="35" t="s">
        <v>213</v>
      </c>
      <c r="D367" s="32"/>
    </row>
    <row r="368" spans="1:4" x14ac:dyDescent="0.25">
      <c r="A368" s="39" t="s">
        <v>368</v>
      </c>
      <c r="B368" s="30" t="s">
        <v>232</v>
      </c>
      <c r="C368" s="35" t="s">
        <v>417</v>
      </c>
      <c r="D368" s="32"/>
    </row>
    <row r="369" spans="1:4" x14ac:dyDescent="0.25">
      <c r="A369" s="39"/>
      <c r="B369" s="30" t="s">
        <v>233</v>
      </c>
      <c r="C369" s="35" t="s">
        <v>418</v>
      </c>
      <c r="D369" s="32"/>
    </row>
    <row r="370" spans="1:4" x14ac:dyDescent="0.25">
      <c r="A370" s="39"/>
      <c r="B370" s="30" t="s">
        <v>234</v>
      </c>
      <c r="C370" s="35" t="s">
        <v>213</v>
      </c>
      <c r="D370" s="32"/>
    </row>
    <row r="371" spans="1:4" x14ac:dyDescent="0.25">
      <c r="A371" s="39" t="s">
        <v>369</v>
      </c>
      <c r="B371" s="30" t="s">
        <v>232</v>
      </c>
      <c r="C371" s="35" t="s">
        <v>417</v>
      </c>
      <c r="D371" s="32"/>
    </row>
    <row r="372" spans="1:4" x14ac:dyDescent="0.25">
      <c r="A372" s="39"/>
      <c r="B372" s="30" t="s">
        <v>233</v>
      </c>
      <c r="C372" s="35" t="s">
        <v>418</v>
      </c>
      <c r="D372" s="32"/>
    </row>
    <row r="373" spans="1:4" x14ac:dyDescent="0.25">
      <c r="A373" s="39"/>
      <c r="B373" s="30" t="s">
        <v>234</v>
      </c>
      <c r="C373" s="35" t="s">
        <v>213</v>
      </c>
      <c r="D373" s="32"/>
    </row>
    <row r="374" spans="1:4" x14ac:dyDescent="0.25">
      <c r="A374" s="39" t="s">
        <v>370</v>
      </c>
      <c r="B374" s="30" t="s">
        <v>242</v>
      </c>
      <c r="C374" s="35" t="s">
        <v>67</v>
      </c>
      <c r="D374" s="32"/>
    </row>
    <row r="375" spans="1:4" x14ac:dyDescent="0.25">
      <c r="A375" s="39"/>
      <c r="B375" s="30" t="s">
        <v>232</v>
      </c>
      <c r="C375" s="35" t="s">
        <v>65</v>
      </c>
      <c r="D375" s="32"/>
    </row>
    <row r="376" spans="1:4" x14ac:dyDescent="0.25">
      <c r="A376" s="39" t="s">
        <v>371</v>
      </c>
      <c r="B376" s="30" t="s">
        <v>242</v>
      </c>
      <c r="C376" s="35" t="s">
        <v>67</v>
      </c>
      <c r="D376" s="32"/>
    </row>
    <row r="377" spans="1:4" x14ac:dyDescent="0.25">
      <c r="A377" s="39"/>
      <c r="B377" s="30" t="s">
        <v>232</v>
      </c>
      <c r="C377" s="35" t="s">
        <v>65</v>
      </c>
      <c r="D377" s="32"/>
    </row>
    <row r="378" spans="1:4" x14ac:dyDescent="0.25">
      <c r="A378" s="39" t="s">
        <v>372</v>
      </c>
      <c r="B378" s="30" t="s">
        <v>242</v>
      </c>
      <c r="C378" s="35" t="s">
        <v>67</v>
      </c>
      <c r="D378" s="32"/>
    </row>
    <row r="379" spans="1:4" x14ac:dyDescent="0.25">
      <c r="A379" s="39"/>
      <c r="B379" s="30" t="s">
        <v>232</v>
      </c>
      <c r="C379" s="35" t="s">
        <v>65</v>
      </c>
      <c r="D379" s="32"/>
    </row>
    <row r="380" spans="1:4" x14ac:dyDescent="0.25">
      <c r="A380" s="39" t="s">
        <v>373</v>
      </c>
      <c r="B380" s="30" t="s">
        <v>242</v>
      </c>
      <c r="C380" s="35" t="s">
        <v>67</v>
      </c>
      <c r="D380" s="32"/>
    </row>
    <row r="381" spans="1:4" x14ac:dyDescent="0.25">
      <c r="A381" s="39"/>
      <c r="B381" s="30" t="s">
        <v>232</v>
      </c>
      <c r="C381" s="35" t="s">
        <v>65</v>
      </c>
      <c r="D381" s="32"/>
    </row>
    <row r="382" spans="1:4" x14ac:dyDescent="0.25">
      <c r="A382" s="39" t="s">
        <v>374</v>
      </c>
      <c r="B382" s="30" t="s">
        <v>242</v>
      </c>
      <c r="C382" s="35" t="s">
        <v>67</v>
      </c>
      <c r="D382" s="32"/>
    </row>
    <row r="383" spans="1:4" x14ac:dyDescent="0.25">
      <c r="A383" s="39"/>
      <c r="B383" s="30" t="s">
        <v>232</v>
      </c>
      <c r="C383" s="35" t="s">
        <v>65</v>
      </c>
      <c r="D383" s="32"/>
    </row>
    <row r="384" spans="1:4" x14ac:dyDescent="0.25">
      <c r="A384" s="39" t="s">
        <v>375</v>
      </c>
      <c r="B384" s="30" t="s">
        <v>242</v>
      </c>
      <c r="C384" s="35" t="s">
        <v>67</v>
      </c>
      <c r="D384" s="32"/>
    </row>
    <row r="385" spans="1:4" x14ac:dyDescent="0.25">
      <c r="A385" s="39"/>
      <c r="B385" s="30" t="s">
        <v>232</v>
      </c>
      <c r="C385" s="35" t="s">
        <v>65</v>
      </c>
      <c r="D385" s="32"/>
    </row>
    <row r="386" spans="1:4" x14ac:dyDescent="0.25">
      <c r="A386" s="39" t="s">
        <v>376</v>
      </c>
      <c r="B386" s="30" t="s">
        <v>242</v>
      </c>
      <c r="C386" s="35" t="s">
        <v>67</v>
      </c>
      <c r="D386" s="32"/>
    </row>
    <row r="387" spans="1:4" x14ac:dyDescent="0.25">
      <c r="A387" s="39"/>
      <c r="B387" s="30" t="s">
        <v>232</v>
      </c>
      <c r="C387" s="35" t="s">
        <v>65</v>
      </c>
      <c r="D387" s="32"/>
    </row>
    <row r="388" spans="1:4" x14ac:dyDescent="0.25">
      <c r="A388" s="39" t="s">
        <v>377</v>
      </c>
      <c r="B388" s="30" t="s">
        <v>242</v>
      </c>
      <c r="C388" s="35" t="s">
        <v>67</v>
      </c>
      <c r="D388" s="32"/>
    </row>
    <row r="389" spans="1:4" x14ac:dyDescent="0.25">
      <c r="A389" s="39"/>
      <c r="B389" s="30" t="s">
        <v>232</v>
      </c>
      <c r="C389" s="35" t="s">
        <v>65</v>
      </c>
      <c r="D389" s="32"/>
    </row>
    <row r="390" spans="1:4" x14ac:dyDescent="0.25">
      <c r="A390" s="39" t="s">
        <v>378</v>
      </c>
      <c r="B390" s="30" t="s">
        <v>242</v>
      </c>
      <c r="C390" s="35" t="s">
        <v>67</v>
      </c>
      <c r="D390" s="32"/>
    </row>
    <row r="391" spans="1:4" x14ac:dyDescent="0.25">
      <c r="A391" s="39"/>
      <c r="B391" s="30" t="s">
        <v>232</v>
      </c>
      <c r="C391" s="35" t="s">
        <v>65</v>
      </c>
      <c r="D391" s="32"/>
    </row>
    <row r="392" spans="1:4" x14ac:dyDescent="0.25">
      <c r="A392" s="39" t="s">
        <v>379</v>
      </c>
      <c r="B392" s="30" t="s">
        <v>242</v>
      </c>
      <c r="C392" s="35" t="s">
        <v>67</v>
      </c>
      <c r="D392" s="32"/>
    </row>
    <row r="393" spans="1:4" x14ac:dyDescent="0.25">
      <c r="A393" s="39"/>
      <c r="B393" s="30" t="s">
        <v>232</v>
      </c>
      <c r="C393" s="35" t="s">
        <v>65</v>
      </c>
      <c r="D393" s="32"/>
    </row>
    <row r="394" spans="1:4" x14ac:dyDescent="0.25">
      <c r="A394" s="39" t="s">
        <v>380</v>
      </c>
      <c r="B394" s="30" t="s">
        <v>242</v>
      </c>
      <c r="C394" s="35" t="s">
        <v>67</v>
      </c>
      <c r="D394" s="32"/>
    </row>
    <row r="395" spans="1:4" x14ac:dyDescent="0.25">
      <c r="A395" s="39"/>
      <c r="B395" s="30" t="s">
        <v>232</v>
      </c>
      <c r="C395" s="35" t="s">
        <v>65</v>
      </c>
      <c r="D395" s="32"/>
    </row>
    <row r="396" spans="1:4" x14ac:dyDescent="0.25">
      <c r="A396" s="39" t="s">
        <v>381</v>
      </c>
      <c r="B396" s="30" t="s">
        <v>242</v>
      </c>
      <c r="C396" s="35" t="s">
        <v>67</v>
      </c>
      <c r="D396" s="32"/>
    </row>
    <row r="397" spans="1:4" x14ac:dyDescent="0.25">
      <c r="A397" s="39"/>
      <c r="B397" s="30" t="s">
        <v>232</v>
      </c>
      <c r="C397" s="35" t="s">
        <v>65</v>
      </c>
      <c r="D397" s="32"/>
    </row>
    <row r="398" spans="1:4" x14ac:dyDescent="0.25">
      <c r="A398" s="39" t="s">
        <v>382</v>
      </c>
      <c r="B398" s="30" t="s">
        <v>242</v>
      </c>
      <c r="C398" s="35" t="s">
        <v>67</v>
      </c>
      <c r="D398" s="32"/>
    </row>
    <row r="399" spans="1:4" x14ac:dyDescent="0.25">
      <c r="A399" s="39"/>
      <c r="B399" s="30" t="s">
        <v>232</v>
      </c>
      <c r="C399" s="35" t="s">
        <v>65</v>
      </c>
      <c r="D399" s="32"/>
    </row>
    <row r="400" spans="1:4" x14ac:dyDescent="0.25">
      <c r="A400" s="39" t="s">
        <v>383</v>
      </c>
      <c r="B400" s="30" t="s">
        <v>242</v>
      </c>
      <c r="C400" s="35" t="s">
        <v>67</v>
      </c>
      <c r="D400" s="32"/>
    </row>
    <row r="401" spans="1:4" x14ac:dyDescent="0.25">
      <c r="A401" s="39"/>
      <c r="B401" s="30" t="s">
        <v>232</v>
      </c>
      <c r="C401" s="35" t="s">
        <v>65</v>
      </c>
      <c r="D401" s="32"/>
    </row>
    <row r="402" spans="1:4" x14ac:dyDescent="0.25">
      <c r="A402" s="39" t="s">
        <v>384</v>
      </c>
      <c r="B402" s="30" t="s">
        <v>242</v>
      </c>
      <c r="C402" s="35" t="s">
        <v>67</v>
      </c>
      <c r="D402" s="32"/>
    </row>
    <row r="403" spans="1:4" x14ac:dyDescent="0.25">
      <c r="A403" s="39"/>
      <c r="B403" s="30" t="s">
        <v>232</v>
      </c>
      <c r="C403" s="35" t="s">
        <v>65</v>
      </c>
      <c r="D403" s="32"/>
    </row>
    <row r="404" spans="1:4" x14ac:dyDescent="0.25">
      <c r="A404" s="39" t="s">
        <v>385</v>
      </c>
      <c r="B404" s="30" t="s">
        <v>242</v>
      </c>
      <c r="C404" s="35" t="s">
        <v>67</v>
      </c>
      <c r="D404" s="32"/>
    </row>
    <row r="405" spans="1:4" x14ac:dyDescent="0.25">
      <c r="A405" s="39"/>
      <c r="B405" s="30" t="s">
        <v>232</v>
      </c>
      <c r="C405" s="35" t="s">
        <v>65</v>
      </c>
      <c r="D405" s="32"/>
    </row>
    <row r="406" spans="1:4" x14ac:dyDescent="0.25">
      <c r="A406" s="39" t="s">
        <v>386</v>
      </c>
      <c r="B406" s="30" t="s">
        <v>242</v>
      </c>
      <c r="C406" s="35" t="s">
        <v>67</v>
      </c>
      <c r="D406" s="32"/>
    </row>
    <row r="407" spans="1:4" x14ac:dyDescent="0.25">
      <c r="A407" s="39"/>
      <c r="B407" s="30" t="s">
        <v>232</v>
      </c>
      <c r="C407" s="35" t="s">
        <v>65</v>
      </c>
      <c r="D407" s="32"/>
    </row>
    <row r="408" spans="1:4" x14ac:dyDescent="0.25">
      <c r="A408" s="39" t="s">
        <v>387</v>
      </c>
      <c r="B408" s="30" t="s">
        <v>242</v>
      </c>
      <c r="C408" s="35" t="s">
        <v>67</v>
      </c>
      <c r="D408" s="32"/>
    </row>
    <row r="409" spans="1:4" x14ac:dyDescent="0.25">
      <c r="A409" s="39"/>
      <c r="B409" s="30" t="s">
        <v>232</v>
      </c>
      <c r="C409" s="35" t="s">
        <v>65</v>
      </c>
      <c r="D409" s="32"/>
    </row>
    <row r="410" spans="1:4" x14ac:dyDescent="0.25">
      <c r="A410" s="39" t="s">
        <v>388</v>
      </c>
      <c r="B410" s="30" t="s">
        <v>242</v>
      </c>
      <c r="C410" s="35" t="s">
        <v>67</v>
      </c>
      <c r="D410" s="32"/>
    </row>
    <row r="411" spans="1:4" x14ac:dyDescent="0.25">
      <c r="A411" s="39"/>
      <c r="B411" s="30" t="s">
        <v>232</v>
      </c>
      <c r="C411" s="35" t="s">
        <v>65</v>
      </c>
      <c r="D411" s="32"/>
    </row>
    <row r="412" spans="1:4" x14ac:dyDescent="0.25">
      <c r="A412" s="39" t="s">
        <v>389</v>
      </c>
      <c r="B412" s="30" t="s">
        <v>242</v>
      </c>
      <c r="C412" s="35" t="s">
        <v>67</v>
      </c>
      <c r="D412" s="32"/>
    </row>
    <row r="413" spans="1:4" x14ac:dyDescent="0.25">
      <c r="A413" s="39"/>
      <c r="B413" s="30" t="s">
        <v>232</v>
      </c>
      <c r="C413" s="35" t="s">
        <v>65</v>
      </c>
      <c r="D413" s="32"/>
    </row>
    <row r="414" spans="1:4" x14ac:dyDescent="0.25">
      <c r="A414" s="39" t="s">
        <v>390</v>
      </c>
      <c r="B414" s="30" t="s">
        <v>242</v>
      </c>
      <c r="C414" s="35" t="s">
        <v>67</v>
      </c>
      <c r="D414" s="32"/>
    </row>
    <row r="415" spans="1:4" x14ac:dyDescent="0.25">
      <c r="A415" s="39"/>
      <c r="B415" s="30" t="s">
        <v>232</v>
      </c>
      <c r="C415" s="35" t="s">
        <v>65</v>
      </c>
      <c r="D415" s="32"/>
    </row>
    <row r="416" spans="1:4" x14ac:dyDescent="0.25">
      <c r="A416" s="39" t="s">
        <v>391</v>
      </c>
      <c r="B416" s="30" t="s">
        <v>242</v>
      </c>
      <c r="C416" s="35" t="s">
        <v>67</v>
      </c>
      <c r="D416" s="32"/>
    </row>
    <row r="417" spans="1:4" x14ac:dyDescent="0.25">
      <c r="A417" s="39"/>
      <c r="B417" s="30" t="s">
        <v>232</v>
      </c>
      <c r="C417" s="35" t="s">
        <v>65</v>
      </c>
      <c r="D417" s="32"/>
    </row>
    <row r="418" spans="1:4" x14ac:dyDescent="0.25">
      <c r="A418" s="39" t="s">
        <v>392</v>
      </c>
      <c r="B418" s="30" t="s">
        <v>242</v>
      </c>
      <c r="C418" s="35" t="s">
        <v>67</v>
      </c>
      <c r="D418" s="32"/>
    </row>
    <row r="419" spans="1:4" x14ac:dyDescent="0.25">
      <c r="A419" s="39"/>
      <c r="B419" s="30" t="s">
        <v>232</v>
      </c>
      <c r="C419" s="35" t="s">
        <v>65</v>
      </c>
      <c r="D419" s="32"/>
    </row>
    <row r="420" spans="1:4" x14ac:dyDescent="0.25">
      <c r="A420" s="39" t="s">
        <v>393</v>
      </c>
      <c r="B420" s="30" t="s">
        <v>232</v>
      </c>
      <c r="C420" s="35" t="s">
        <v>436</v>
      </c>
      <c r="D420" s="32"/>
    </row>
    <row r="421" spans="1:4" x14ac:dyDescent="0.25">
      <c r="A421" s="39"/>
      <c r="B421" s="30" t="s">
        <v>233</v>
      </c>
      <c r="C421" s="35" t="s">
        <v>437</v>
      </c>
      <c r="D421" s="32"/>
    </row>
    <row r="422" spans="1:4" x14ac:dyDescent="0.25">
      <c r="A422" s="39"/>
      <c r="B422" s="30" t="s">
        <v>234</v>
      </c>
      <c r="C422" s="35" t="s">
        <v>438</v>
      </c>
      <c r="D422" s="32"/>
    </row>
    <row r="423" spans="1:4" x14ac:dyDescent="0.25">
      <c r="A423" s="39"/>
      <c r="B423" s="30" t="s">
        <v>235</v>
      </c>
      <c r="C423" s="35" t="s">
        <v>439</v>
      </c>
      <c r="D423" s="32"/>
    </row>
    <row r="424" spans="1:4" x14ac:dyDescent="0.25">
      <c r="A424" s="39"/>
      <c r="B424" s="30" t="s">
        <v>236</v>
      </c>
      <c r="C424" s="35" t="s">
        <v>440</v>
      </c>
      <c r="D424" s="32"/>
    </row>
    <row r="425" spans="1:4" x14ac:dyDescent="0.25">
      <c r="A425" s="39" t="s">
        <v>394</v>
      </c>
      <c r="B425" s="30" t="s">
        <v>232</v>
      </c>
      <c r="C425" s="35" t="s">
        <v>436</v>
      </c>
      <c r="D425" s="32"/>
    </row>
    <row r="426" spans="1:4" x14ac:dyDescent="0.25">
      <c r="A426" s="39"/>
      <c r="B426" s="30" t="s">
        <v>233</v>
      </c>
      <c r="C426" s="35" t="s">
        <v>437</v>
      </c>
      <c r="D426" s="32"/>
    </row>
    <row r="427" spans="1:4" x14ac:dyDescent="0.25">
      <c r="A427" s="39"/>
      <c r="B427" s="30" t="s">
        <v>234</v>
      </c>
      <c r="C427" s="35" t="s">
        <v>438</v>
      </c>
      <c r="D427" s="32"/>
    </row>
    <row r="428" spans="1:4" x14ac:dyDescent="0.25">
      <c r="A428" s="39"/>
      <c r="B428" s="30" t="s">
        <v>235</v>
      </c>
      <c r="C428" s="35" t="s">
        <v>439</v>
      </c>
      <c r="D428" s="32"/>
    </row>
    <row r="429" spans="1:4" x14ac:dyDescent="0.25">
      <c r="A429" s="39"/>
      <c r="B429" s="30" t="s">
        <v>236</v>
      </c>
      <c r="C429" s="35" t="s">
        <v>440</v>
      </c>
      <c r="D429" s="32"/>
    </row>
    <row r="430" spans="1:4" x14ac:dyDescent="0.25">
      <c r="A430" s="39" t="s">
        <v>395</v>
      </c>
      <c r="B430" s="30" t="s">
        <v>232</v>
      </c>
      <c r="C430" s="35" t="s">
        <v>436</v>
      </c>
      <c r="D430" s="32"/>
    </row>
    <row r="431" spans="1:4" x14ac:dyDescent="0.25">
      <c r="A431" s="39"/>
      <c r="B431" s="30" t="s">
        <v>233</v>
      </c>
      <c r="C431" s="35" t="s">
        <v>437</v>
      </c>
      <c r="D431" s="32"/>
    </row>
    <row r="432" spans="1:4" x14ac:dyDescent="0.25">
      <c r="A432" s="39"/>
      <c r="B432" s="30" t="s">
        <v>234</v>
      </c>
      <c r="C432" s="35" t="s">
        <v>438</v>
      </c>
      <c r="D432" s="32"/>
    </row>
    <row r="433" spans="1:4" x14ac:dyDescent="0.25">
      <c r="A433" s="39"/>
      <c r="B433" s="30" t="s">
        <v>235</v>
      </c>
      <c r="C433" s="35" t="s">
        <v>439</v>
      </c>
      <c r="D433" s="32"/>
    </row>
    <row r="434" spans="1:4" x14ac:dyDescent="0.25">
      <c r="A434" s="39"/>
      <c r="B434" s="30" t="s">
        <v>236</v>
      </c>
      <c r="C434" s="35" t="s">
        <v>440</v>
      </c>
      <c r="D434" s="32"/>
    </row>
    <row r="435" spans="1:4" x14ac:dyDescent="0.25">
      <c r="A435" s="39" t="s">
        <v>396</v>
      </c>
      <c r="B435" s="30" t="s">
        <v>232</v>
      </c>
      <c r="C435" s="35" t="s">
        <v>436</v>
      </c>
      <c r="D435" s="32"/>
    </row>
    <row r="436" spans="1:4" x14ac:dyDescent="0.25">
      <c r="A436" s="39"/>
      <c r="B436" s="30" t="s">
        <v>233</v>
      </c>
      <c r="C436" s="35" t="s">
        <v>437</v>
      </c>
      <c r="D436" s="32"/>
    </row>
    <row r="437" spans="1:4" x14ac:dyDescent="0.25">
      <c r="A437" s="39"/>
      <c r="B437" s="30" t="s">
        <v>234</v>
      </c>
      <c r="C437" s="35" t="s">
        <v>438</v>
      </c>
      <c r="D437" s="32"/>
    </row>
    <row r="438" spans="1:4" x14ac:dyDescent="0.25">
      <c r="A438" s="39"/>
      <c r="B438" s="30" t="s">
        <v>235</v>
      </c>
      <c r="C438" s="35" t="s">
        <v>439</v>
      </c>
      <c r="D438" s="32"/>
    </row>
    <row r="439" spans="1:4" x14ac:dyDescent="0.25">
      <c r="A439" s="39"/>
      <c r="B439" s="30" t="s">
        <v>236</v>
      </c>
      <c r="C439" s="35" t="s">
        <v>440</v>
      </c>
      <c r="D439" s="32"/>
    </row>
    <row r="440" spans="1:4" x14ac:dyDescent="0.25">
      <c r="A440" s="39" t="s">
        <v>397</v>
      </c>
      <c r="B440" s="30" t="s">
        <v>232</v>
      </c>
      <c r="C440" s="35" t="s">
        <v>441</v>
      </c>
      <c r="D440" s="32"/>
    </row>
    <row r="441" spans="1:4" x14ac:dyDescent="0.25">
      <c r="A441" s="39"/>
      <c r="B441" s="30" t="s">
        <v>233</v>
      </c>
      <c r="C441" s="35" t="s">
        <v>442</v>
      </c>
      <c r="D441" s="32"/>
    </row>
    <row r="442" spans="1:4" x14ac:dyDescent="0.25">
      <c r="A442" s="39"/>
      <c r="B442" s="30" t="s">
        <v>234</v>
      </c>
      <c r="C442" s="35" t="s">
        <v>443</v>
      </c>
      <c r="D442" s="32"/>
    </row>
    <row r="443" spans="1:4" x14ac:dyDescent="0.25">
      <c r="A443" s="39"/>
      <c r="B443" s="30" t="s">
        <v>235</v>
      </c>
      <c r="C443" s="35" t="s">
        <v>444</v>
      </c>
      <c r="D443" s="32"/>
    </row>
    <row r="444" spans="1:4" x14ac:dyDescent="0.25">
      <c r="A444" s="39"/>
      <c r="B444" s="30" t="s">
        <v>236</v>
      </c>
      <c r="C444" s="35" t="s">
        <v>445</v>
      </c>
      <c r="D444" s="32"/>
    </row>
    <row r="445" spans="1:4" x14ac:dyDescent="0.25">
      <c r="A445" s="39"/>
      <c r="B445" s="30" t="s">
        <v>237</v>
      </c>
      <c r="C445" s="35" t="s">
        <v>213</v>
      </c>
      <c r="D445" s="32"/>
    </row>
    <row r="446" spans="1:4" x14ac:dyDescent="0.25">
      <c r="A446" s="39" t="s">
        <v>398</v>
      </c>
      <c r="B446" s="30" t="s">
        <v>232</v>
      </c>
      <c r="C446" s="35" t="s">
        <v>441</v>
      </c>
      <c r="D446" s="32"/>
    </row>
    <row r="447" spans="1:4" x14ac:dyDescent="0.25">
      <c r="A447" s="39"/>
      <c r="B447" s="30" t="s">
        <v>233</v>
      </c>
      <c r="C447" s="35" t="s">
        <v>442</v>
      </c>
      <c r="D447" s="32"/>
    </row>
    <row r="448" spans="1:4" x14ac:dyDescent="0.25">
      <c r="A448" s="39"/>
      <c r="B448" s="30" t="s">
        <v>234</v>
      </c>
      <c r="C448" s="35" t="s">
        <v>443</v>
      </c>
      <c r="D448" s="32"/>
    </row>
    <row r="449" spans="1:4" x14ac:dyDescent="0.25">
      <c r="A449" s="39"/>
      <c r="B449" s="30" t="s">
        <v>235</v>
      </c>
      <c r="C449" s="35" t="s">
        <v>444</v>
      </c>
      <c r="D449" s="32"/>
    </row>
    <row r="450" spans="1:4" x14ac:dyDescent="0.25">
      <c r="A450" s="39"/>
      <c r="B450" s="30" t="s">
        <v>236</v>
      </c>
      <c r="C450" s="35" t="s">
        <v>445</v>
      </c>
      <c r="D450" s="32"/>
    </row>
    <row r="451" spans="1:4" x14ac:dyDescent="0.25">
      <c r="A451" s="39"/>
      <c r="B451" s="30" t="s">
        <v>237</v>
      </c>
      <c r="C451" s="35" t="s">
        <v>213</v>
      </c>
      <c r="D451" s="32"/>
    </row>
    <row r="452" spans="1:4" x14ac:dyDescent="0.25">
      <c r="A452" s="39" t="s">
        <v>399</v>
      </c>
      <c r="B452" s="30" t="s">
        <v>232</v>
      </c>
      <c r="C452" s="35" t="s">
        <v>441</v>
      </c>
      <c r="D452" s="32"/>
    </row>
    <row r="453" spans="1:4" x14ac:dyDescent="0.25">
      <c r="A453" s="39"/>
      <c r="B453" s="30" t="s">
        <v>233</v>
      </c>
      <c r="C453" s="35" t="s">
        <v>442</v>
      </c>
      <c r="D453" s="32"/>
    </row>
    <row r="454" spans="1:4" x14ac:dyDescent="0.25">
      <c r="A454" s="39"/>
      <c r="B454" s="30" t="s">
        <v>234</v>
      </c>
      <c r="C454" s="35" t="s">
        <v>443</v>
      </c>
      <c r="D454" s="32"/>
    </row>
    <row r="455" spans="1:4" x14ac:dyDescent="0.25">
      <c r="A455" s="39"/>
      <c r="B455" s="30" t="s">
        <v>235</v>
      </c>
      <c r="C455" s="35" t="s">
        <v>444</v>
      </c>
      <c r="D455" s="32"/>
    </row>
    <row r="456" spans="1:4" x14ac:dyDescent="0.25">
      <c r="A456" s="39"/>
      <c r="B456" s="30" t="s">
        <v>236</v>
      </c>
      <c r="C456" s="35" t="s">
        <v>445</v>
      </c>
      <c r="D456" s="32"/>
    </row>
    <row r="457" spans="1:4" x14ac:dyDescent="0.25">
      <c r="A457" s="39"/>
      <c r="B457" s="30" t="s">
        <v>237</v>
      </c>
      <c r="C457" s="35" t="s">
        <v>213</v>
      </c>
      <c r="D457" s="32"/>
    </row>
    <row r="458" spans="1:4" x14ac:dyDescent="0.25">
      <c r="A458" s="39" t="s">
        <v>400</v>
      </c>
      <c r="B458" s="30" t="s">
        <v>232</v>
      </c>
      <c r="C458" s="35" t="s">
        <v>441</v>
      </c>
      <c r="D458" s="32"/>
    </row>
    <row r="459" spans="1:4" x14ac:dyDescent="0.25">
      <c r="A459" s="39"/>
      <c r="B459" s="30" t="s">
        <v>233</v>
      </c>
      <c r="C459" s="35" t="s">
        <v>442</v>
      </c>
      <c r="D459" s="32"/>
    </row>
    <row r="460" spans="1:4" x14ac:dyDescent="0.25">
      <c r="A460" s="39"/>
      <c r="B460" s="30" t="s">
        <v>234</v>
      </c>
      <c r="C460" s="35" t="s">
        <v>443</v>
      </c>
      <c r="D460" s="32"/>
    </row>
    <row r="461" spans="1:4" x14ac:dyDescent="0.25">
      <c r="A461" s="39"/>
      <c r="B461" s="30" t="s">
        <v>235</v>
      </c>
      <c r="C461" s="35" t="s">
        <v>444</v>
      </c>
      <c r="D461" s="32"/>
    </row>
    <row r="462" spans="1:4" x14ac:dyDescent="0.25">
      <c r="A462" s="39"/>
      <c r="B462" s="30" t="s">
        <v>236</v>
      </c>
      <c r="C462" s="35" t="s">
        <v>445</v>
      </c>
      <c r="D462" s="32"/>
    </row>
    <row r="463" spans="1:4" x14ac:dyDescent="0.25">
      <c r="A463" s="39"/>
      <c r="B463" s="30" t="s">
        <v>237</v>
      </c>
      <c r="C463" s="35" t="s">
        <v>213</v>
      </c>
      <c r="D463" s="32"/>
    </row>
    <row r="464" spans="1:4" x14ac:dyDescent="0.25">
      <c r="A464" s="39" t="s">
        <v>401</v>
      </c>
      <c r="B464" s="30" t="s">
        <v>232</v>
      </c>
      <c r="C464" s="35" t="s">
        <v>441</v>
      </c>
      <c r="D464" s="32"/>
    </row>
    <row r="465" spans="1:4" x14ac:dyDescent="0.25">
      <c r="A465" s="39"/>
      <c r="B465" s="30" t="s">
        <v>233</v>
      </c>
      <c r="C465" s="35" t="s">
        <v>442</v>
      </c>
      <c r="D465" s="32"/>
    </row>
    <row r="466" spans="1:4" x14ac:dyDescent="0.25">
      <c r="A466" s="39"/>
      <c r="B466" s="30" t="s">
        <v>234</v>
      </c>
      <c r="C466" s="35" t="s">
        <v>443</v>
      </c>
      <c r="D466" s="32"/>
    </row>
    <row r="467" spans="1:4" x14ac:dyDescent="0.25">
      <c r="A467" s="39"/>
      <c r="B467" s="30" t="s">
        <v>235</v>
      </c>
      <c r="C467" s="35" t="s">
        <v>444</v>
      </c>
      <c r="D467" s="32"/>
    </row>
    <row r="468" spans="1:4" x14ac:dyDescent="0.25">
      <c r="A468" s="39"/>
      <c r="B468" s="30" t="s">
        <v>236</v>
      </c>
      <c r="C468" s="35" t="s">
        <v>445</v>
      </c>
      <c r="D468" s="32"/>
    </row>
    <row r="469" spans="1:4" x14ac:dyDescent="0.25">
      <c r="A469" s="39"/>
      <c r="B469" s="30" t="s">
        <v>237</v>
      </c>
      <c r="C469" s="35" t="s">
        <v>213</v>
      </c>
      <c r="D469" s="32"/>
    </row>
    <row r="470" spans="1:4" x14ac:dyDescent="0.25">
      <c r="A470" s="39" t="s">
        <v>402</v>
      </c>
      <c r="B470" s="30" t="s">
        <v>232</v>
      </c>
      <c r="C470" s="35" t="s">
        <v>441</v>
      </c>
      <c r="D470" s="32"/>
    </row>
    <row r="471" spans="1:4" x14ac:dyDescent="0.25">
      <c r="A471" s="39"/>
      <c r="B471" s="30" t="s">
        <v>233</v>
      </c>
      <c r="C471" s="35" t="s">
        <v>442</v>
      </c>
      <c r="D471" s="32"/>
    </row>
    <row r="472" spans="1:4" x14ac:dyDescent="0.25">
      <c r="A472" s="39"/>
      <c r="B472" s="30" t="s">
        <v>234</v>
      </c>
      <c r="C472" s="35" t="s">
        <v>443</v>
      </c>
      <c r="D472" s="32"/>
    </row>
    <row r="473" spans="1:4" x14ac:dyDescent="0.25">
      <c r="A473" s="39"/>
      <c r="B473" s="30" t="s">
        <v>235</v>
      </c>
      <c r="C473" s="35" t="s">
        <v>444</v>
      </c>
      <c r="D473" s="32"/>
    </row>
    <row r="474" spans="1:4" x14ac:dyDescent="0.25">
      <c r="A474" s="39"/>
      <c r="B474" s="30" t="s">
        <v>236</v>
      </c>
      <c r="C474" s="35" t="s">
        <v>445</v>
      </c>
      <c r="D474" s="32"/>
    </row>
    <row r="475" spans="1:4" x14ac:dyDescent="0.25">
      <c r="A475" s="39"/>
      <c r="B475" s="30" t="s">
        <v>237</v>
      </c>
      <c r="C475" s="35" t="s">
        <v>213</v>
      </c>
      <c r="D475" s="32"/>
    </row>
    <row r="476" spans="1:4" x14ac:dyDescent="0.25">
      <c r="A476" s="39" t="s">
        <v>403</v>
      </c>
      <c r="B476" s="30" t="s">
        <v>232</v>
      </c>
      <c r="C476" s="35" t="s">
        <v>441</v>
      </c>
      <c r="D476" s="32"/>
    </row>
    <row r="477" spans="1:4" x14ac:dyDescent="0.25">
      <c r="A477" s="39"/>
      <c r="B477" s="30" t="s">
        <v>233</v>
      </c>
      <c r="C477" s="35" t="s">
        <v>442</v>
      </c>
      <c r="D477" s="32"/>
    </row>
    <row r="478" spans="1:4" x14ac:dyDescent="0.25">
      <c r="A478" s="39"/>
      <c r="B478" s="30" t="s">
        <v>234</v>
      </c>
      <c r="C478" s="35" t="s">
        <v>443</v>
      </c>
      <c r="D478" s="32"/>
    </row>
    <row r="479" spans="1:4" x14ac:dyDescent="0.25">
      <c r="A479" s="39"/>
      <c r="B479" s="30" t="s">
        <v>235</v>
      </c>
      <c r="C479" s="35" t="s">
        <v>444</v>
      </c>
      <c r="D479" s="32"/>
    </row>
    <row r="480" spans="1:4" x14ac:dyDescent="0.25">
      <c r="A480" s="39"/>
      <c r="B480" s="30" t="s">
        <v>236</v>
      </c>
      <c r="C480" s="35" t="s">
        <v>445</v>
      </c>
      <c r="D480" s="32"/>
    </row>
    <row r="481" spans="1:4" x14ac:dyDescent="0.25">
      <c r="A481" s="39"/>
      <c r="B481" s="30" t="s">
        <v>237</v>
      </c>
      <c r="C481" s="35" t="s">
        <v>213</v>
      </c>
      <c r="D481" s="32"/>
    </row>
    <row r="482" spans="1:4" x14ac:dyDescent="0.25">
      <c r="A482" s="39" t="s">
        <v>404</v>
      </c>
      <c r="B482" s="30" t="s">
        <v>232</v>
      </c>
      <c r="C482" s="35" t="s">
        <v>441</v>
      </c>
      <c r="D482" s="32"/>
    </row>
    <row r="483" spans="1:4" x14ac:dyDescent="0.25">
      <c r="A483" s="39"/>
      <c r="B483" s="30" t="s">
        <v>233</v>
      </c>
      <c r="C483" s="35" t="s">
        <v>442</v>
      </c>
      <c r="D483" s="32"/>
    </row>
    <row r="484" spans="1:4" x14ac:dyDescent="0.25">
      <c r="A484" s="39"/>
      <c r="B484" s="30" t="s">
        <v>234</v>
      </c>
      <c r="C484" s="35" t="s">
        <v>443</v>
      </c>
      <c r="D484" s="32"/>
    </row>
    <row r="485" spans="1:4" x14ac:dyDescent="0.25">
      <c r="A485" s="39"/>
      <c r="B485" s="30" t="s">
        <v>235</v>
      </c>
      <c r="C485" s="35" t="s">
        <v>444</v>
      </c>
      <c r="D485" s="32"/>
    </row>
    <row r="486" spans="1:4" x14ac:dyDescent="0.25">
      <c r="A486" s="39"/>
      <c r="B486" s="30" t="s">
        <v>236</v>
      </c>
      <c r="C486" s="35" t="s">
        <v>445</v>
      </c>
      <c r="D486" s="32"/>
    </row>
    <row r="487" spans="1:4" x14ac:dyDescent="0.25">
      <c r="A487" s="39"/>
      <c r="B487" s="30" t="s">
        <v>237</v>
      </c>
      <c r="C487" s="35" t="s">
        <v>213</v>
      </c>
      <c r="D487" s="32"/>
    </row>
    <row r="488" spans="1:4" x14ac:dyDescent="0.25">
      <c r="A488" s="39" t="s">
        <v>405</v>
      </c>
      <c r="B488" s="30" t="s">
        <v>232</v>
      </c>
      <c r="C488" s="35" t="s">
        <v>441</v>
      </c>
      <c r="D488" s="32"/>
    </row>
    <row r="489" spans="1:4" x14ac:dyDescent="0.25">
      <c r="A489" s="39"/>
      <c r="B489" s="30" t="s">
        <v>233</v>
      </c>
      <c r="C489" s="35" t="s">
        <v>442</v>
      </c>
      <c r="D489" s="32"/>
    </row>
    <row r="490" spans="1:4" x14ac:dyDescent="0.25">
      <c r="A490" s="39"/>
      <c r="B490" s="30" t="s">
        <v>234</v>
      </c>
      <c r="C490" s="35" t="s">
        <v>443</v>
      </c>
      <c r="D490" s="32"/>
    </row>
    <row r="491" spans="1:4" x14ac:dyDescent="0.25">
      <c r="A491" s="39"/>
      <c r="B491" s="30" t="s">
        <v>235</v>
      </c>
      <c r="C491" s="35" t="s">
        <v>444</v>
      </c>
      <c r="D491" s="32"/>
    </row>
    <row r="492" spans="1:4" x14ac:dyDescent="0.25">
      <c r="A492" s="39"/>
      <c r="B492" s="30" t="s">
        <v>236</v>
      </c>
      <c r="C492" s="35" t="s">
        <v>445</v>
      </c>
      <c r="D492" s="32"/>
    </row>
    <row r="493" spans="1:4" x14ac:dyDescent="0.25">
      <c r="A493" s="39"/>
      <c r="B493" s="30" t="s">
        <v>237</v>
      </c>
      <c r="C493" s="35" t="s">
        <v>213</v>
      </c>
      <c r="D493" s="32"/>
    </row>
    <row r="494" spans="1:4" x14ac:dyDescent="0.25">
      <c r="A494" s="39" t="s">
        <v>406</v>
      </c>
      <c r="B494" s="30" t="s">
        <v>232</v>
      </c>
      <c r="C494" s="35" t="s">
        <v>441</v>
      </c>
      <c r="D494" s="32"/>
    </row>
    <row r="495" spans="1:4" x14ac:dyDescent="0.25">
      <c r="A495" s="39"/>
      <c r="B495" s="30" t="s">
        <v>233</v>
      </c>
      <c r="C495" s="35" t="s">
        <v>442</v>
      </c>
      <c r="D495" s="32"/>
    </row>
    <row r="496" spans="1:4" x14ac:dyDescent="0.25">
      <c r="A496" s="39"/>
      <c r="B496" s="30" t="s">
        <v>234</v>
      </c>
      <c r="C496" s="35" t="s">
        <v>443</v>
      </c>
      <c r="D496" s="32"/>
    </row>
    <row r="497" spans="1:4" x14ac:dyDescent="0.25">
      <c r="A497" s="39"/>
      <c r="B497" s="30" t="s">
        <v>235</v>
      </c>
      <c r="C497" s="35" t="s">
        <v>444</v>
      </c>
      <c r="D497" s="32"/>
    </row>
    <row r="498" spans="1:4" x14ac:dyDescent="0.25">
      <c r="A498" s="39"/>
      <c r="B498" s="30" t="s">
        <v>236</v>
      </c>
      <c r="C498" s="35" t="s">
        <v>445</v>
      </c>
      <c r="D498" s="32"/>
    </row>
    <row r="499" spans="1:4" x14ac:dyDescent="0.25">
      <c r="A499" s="39"/>
      <c r="B499" s="30" t="s">
        <v>237</v>
      </c>
      <c r="C499" s="35" t="s">
        <v>213</v>
      </c>
      <c r="D499" s="32"/>
    </row>
    <row r="500" spans="1:4" x14ac:dyDescent="0.25">
      <c r="A500" s="30" t="s">
        <v>407</v>
      </c>
      <c r="B500" s="30" t="s">
        <v>408</v>
      </c>
      <c r="C500" s="35" t="s">
        <v>452</v>
      </c>
      <c r="D500" s="32"/>
    </row>
    <row r="501" spans="1:4" x14ac:dyDescent="0.25">
      <c r="A501" s="39" t="s">
        <v>409</v>
      </c>
      <c r="B501" s="30" t="s">
        <v>232</v>
      </c>
      <c r="C501" s="35" t="s">
        <v>425</v>
      </c>
      <c r="D501" s="32"/>
    </row>
    <row r="502" spans="1:4" x14ac:dyDescent="0.25">
      <c r="A502" s="39"/>
      <c r="B502" s="30" t="s">
        <v>233</v>
      </c>
      <c r="C502" s="35" t="s">
        <v>426</v>
      </c>
      <c r="D502" s="32"/>
    </row>
    <row r="503" spans="1:4" x14ac:dyDescent="0.25">
      <c r="A503" s="39"/>
      <c r="B503" s="30" t="s">
        <v>234</v>
      </c>
      <c r="C503" s="35" t="s">
        <v>427</v>
      </c>
      <c r="D503" s="32"/>
    </row>
    <row r="504" spans="1:4" x14ac:dyDescent="0.25">
      <c r="A504" s="39"/>
      <c r="B504" s="30" t="s">
        <v>235</v>
      </c>
      <c r="C504" s="35" t="s">
        <v>428</v>
      </c>
      <c r="D504" s="32"/>
    </row>
    <row r="505" spans="1:4" x14ac:dyDescent="0.25">
      <c r="A505" s="39"/>
      <c r="B505" s="30" t="s">
        <v>236</v>
      </c>
      <c r="C505" s="35" t="s">
        <v>429</v>
      </c>
      <c r="D505" s="32"/>
    </row>
    <row r="506" spans="1:4" x14ac:dyDescent="0.25">
      <c r="A506" s="39"/>
      <c r="B506" s="30" t="s">
        <v>237</v>
      </c>
      <c r="C506" s="35" t="s">
        <v>430</v>
      </c>
      <c r="D506" s="32"/>
    </row>
    <row r="507" spans="1:4" x14ac:dyDescent="0.25">
      <c r="A507" s="39"/>
      <c r="B507" s="30" t="s">
        <v>257</v>
      </c>
      <c r="C507" s="35" t="s">
        <v>431</v>
      </c>
      <c r="D507" s="32"/>
    </row>
    <row r="508" spans="1:4" x14ac:dyDescent="0.25">
      <c r="A508" s="39"/>
      <c r="B508" s="30" t="s">
        <v>258</v>
      </c>
      <c r="C508" s="35" t="s">
        <v>432</v>
      </c>
      <c r="D508" s="32"/>
    </row>
    <row r="509" spans="1:4" x14ac:dyDescent="0.25">
      <c r="A509" s="39" t="s">
        <v>410</v>
      </c>
      <c r="B509" s="30" t="s">
        <v>232</v>
      </c>
      <c r="C509" s="35" t="s">
        <v>446</v>
      </c>
      <c r="D509" s="32" t="str">
        <f>B509&amp;" "&amp;""""&amp;C509&amp;""""</f>
        <v>1 "Dansk"</v>
      </c>
    </row>
    <row r="510" spans="1:4" x14ac:dyDescent="0.25">
      <c r="A510" s="39"/>
      <c r="B510" s="30" t="s">
        <v>233</v>
      </c>
      <c r="C510" s="35" t="s">
        <v>447</v>
      </c>
      <c r="D510" s="32" t="str">
        <f t="shared" ref="D510:D516" si="0">B510&amp;" "&amp;""""&amp;C510&amp;""""</f>
        <v>2 "Matematik"</v>
      </c>
    </row>
    <row r="511" spans="1:4" x14ac:dyDescent="0.25">
      <c r="A511" s="39"/>
      <c r="B511" s="30" t="s">
        <v>234</v>
      </c>
      <c r="C511" s="35" t="s">
        <v>448</v>
      </c>
      <c r="D511" s="32" t="str">
        <f t="shared" si="0"/>
        <v>3 "Naturfag"</v>
      </c>
    </row>
    <row r="512" spans="1:4" x14ac:dyDescent="0.25">
      <c r="A512" s="39"/>
      <c r="B512" s="30" t="s">
        <v>235</v>
      </c>
      <c r="C512" s="35" t="s">
        <v>448</v>
      </c>
      <c r="D512" s="32" t="str">
        <f t="shared" si="0"/>
        <v>4 "Naturfag"</v>
      </c>
    </row>
    <row r="513" spans="1:4" x14ac:dyDescent="0.25">
      <c r="A513" s="39"/>
      <c r="B513" s="30" t="s">
        <v>236</v>
      </c>
      <c r="C513" s="35" t="s">
        <v>449</v>
      </c>
      <c r="D513" s="32" t="str">
        <f t="shared" si="0"/>
        <v>5 "Sprogfag"</v>
      </c>
    </row>
    <row r="514" spans="1:4" x14ac:dyDescent="0.25">
      <c r="A514" s="39"/>
      <c r="B514" s="30" t="s">
        <v>237</v>
      </c>
      <c r="C514" s="35" t="s">
        <v>449</v>
      </c>
      <c r="D514" s="32" t="str">
        <f t="shared" si="0"/>
        <v>6 "Sprogfag"</v>
      </c>
    </row>
    <row r="515" spans="1:4" x14ac:dyDescent="0.25">
      <c r="A515" s="39"/>
      <c r="B515" s="30" t="s">
        <v>257</v>
      </c>
      <c r="C515" s="35" t="s">
        <v>450</v>
      </c>
      <c r="D515" s="32" t="str">
        <f t="shared" si="0"/>
        <v>7 "Dansk som andetsprog (DSA)"</v>
      </c>
    </row>
    <row r="516" spans="1:4" x14ac:dyDescent="0.25">
      <c r="A516" s="40"/>
      <c r="B516" s="31" t="s">
        <v>258</v>
      </c>
      <c r="C516" s="36" t="s">
        <v>450</v>
      </c>
      <c r="D516" s="32" t="str">
        <f t="shared" si="0"/>
        <v>8 "Dansk som andetsprog (DSA)"</v>
      </c>
    </row>
  </sheetData>
  <mergeCells count="171">
    <mergeCell ref="A1:C1"/>
    <mergeCell ref="A2:B2"/>
    <mergeCell ref="A3:A8"/>
    <mergeCell ref="A9:A10"/>
    <mergeCell ref="A11:A12"/>
    <mergeCell ref="A13:A16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9:A60"/>
    <mergeCell ref="A61:A62"/>
    <mergeCell ref="A63:A64"/>
    <mergeCell ref="A65:A66"/>
    <mergeCell ref="A67:A68"/>
    <mergeCell ref="A69:A70"/>
    <mergeCell ref="A41:A42"/>
    <mergeCell ref="A43:A44"/>
    <mergeCell ref="A45:A52"/>
    <mergeCell ref="A53:A54"/>
    <mergeCell ref="A55:A56"/>
    <mergeCell ref="A57:A58"/>
    <mergeCell ref="A87:A88"/>
    <mergeCell ref="A89:A90"/>
    <mergeCell ref="A91:A92"/>
    <mergeCell ref="A93:A94"/>
    <mergeCell ref="A95:A96"/>
    <mergeCell ref="A97:A98"/>
    <mergeCell ref="A71:A72"/>
    <mergeCell ref="A73:A74"/>
    <mergeCell ref="A75:A78"/>
    <mergeCell ref="A79:A82"/>
    <mergeCell ref="A83:A84"/>
    <mergeCell ref="A85:A86"/>
    <mergeCell ref="A114:A118"/>
    <mergeCell ref="A119:A123"/>
    <mergeCell ref="A124:A128"/>
    <mergeCell ref="A129:A130"/>
    <mergeCell ref="A131:A133"/>
    <mergeCell ref="A134:A135"/>
    <mergeCell ref="A99:A100"/>
    <mergeCell ref="A101:A102"/>
    <mergeCell ref="A103:A104"/>
    <mergeCell ref="A105:A106"/>
    <mergeCell ref="A107:A108"/>
    <mergeCell ref="A109:A113"/>
    <mergeCell ref="A148:A149"/>
    <mergeCell ref="A150:A151"/>
    <mergeCell ref="A152:A153"/>
    <mergeCell ref="A154:A155"/>
    <mergeCell ref="A156:A161"/>
    <mergeCell ref="A162:A167"/>
    <mergeCell ref="A136:A137"/>
    <mergeCell ref="A138:A139"/>
    <mergeCell ref="A140:A141"/>
    <mergeCell ref="A142:A143"/>
    <mergeCell ref="A144:A145"/>
    <mergeCell ref="A146:A147"/>
    <mergeCell ref="A200:A201"/>
    <mergeCell ref="A202:A203"/>
    <mergeCell ref="A204:A205"/>
    <mergeCell ref="A206:A207"/>
    <mergeCell ref="A208:A209"/>
    <mergeCell ref="A210:A211"/>
    <mergeCell ref="A168:A173"/>
    <mergeCell ref="A174:A179"/>
    <mergeCell ref="A180:A185"/>
    <mergeCell ref="A186:A191"/>
    <mergeCell ref="A192:A197"/>
    <mergeCell ref="A198:A199"/>
    <mergeCell ref="A230:A231"/>
    <mergeCell ref="A232:A233"/>
    <mergeCell ref="A234:A235"/>
    <mergeCell ref="A236:A237"/>
    <mergeCell ref="A238:A239"/>
    <mergeCell ref="A240:A241"/>
    <mergeCell ref="A212:A213"/>
    <mergeCell ref="A214:A221"/>
    <mergeCell ref="A222:A223"/>
    <mergeCell ref="A224:A225"/>
    <mergeCell ref="A226:A227"/>
    <mergeCell ref="A228:A229"/>
    <mergeCell ref="A254:A255"/>
    <mergeCell ref="A256:A257"/>
    <mergeCell ref="A258:A259"/>
    <mergeCell ref="A260:A261"/>
    <mergeCell ref="A262:A263"/>
    <mergeCell ref="A264:A268"/>
    <mergeCell ref="A242:A243"/>
    <mergeCell ref="A244:A245"/>
    <mergeCell ref="A246:A247"/>
    <mergeCell ref="A248:A249"/>
    <mergeCell ref="A250:A251"/>
    <mergeCell ref="A252:A253"/>
    <mergeCell ref="A290:A291"/>
    <mergeCell ref="A292:A293"/>
    <mergeCell ref="A294:A295"/>
    <mergeCell ref="A296:A297"/>
    <mergeCell ref="A298:A303"/>
    <mergeCell ref="A304:A309"/>
    <mergeCell ref="A269:A273"/>
    <mergeCell ref="A274:A278"/>
    <mergeCell ref="A279:A283"/>
    <mergeCell ref="A284:A285"/>
    <mergeCell ref="A286:A287"/>
    <mergeCell ref="A288:A289"/>
    <mergeCell ref="A342:A343"/>
    <mergeCell ref="A344:A345"/>
    <mergeCell ref="A346:A347"/>
    <mergeCell ref="A348:A349"/>
    <mergeCell ref="A350:A352"/>
    <mergeCell ref="A353:A355"/>
    <mergeCell ref="A310:A315"/>
    <mergeCell ref="A316:A321"/>
    <mergeCell ref="A322:A327"/>
    <mergeCell ref="A328:A333"/>
    <mergeCell ref="A334:A339"/>
    <mergeCell ref="A340:A341"/>
    <mergeCell ref="A374:A375"/>
    <mergeCell ref="A376:A377"/>
    <mergeCell ref="A378:A379"/>
    <mergeCell ref="A380:A381"/>
    <mergeCell ref="A382:A383"/>
    <mergeCell ref="A384:A385"/>
    <mergeCell ref="A356:A358"/>
    <mergeCell ref="A359:A361"/>
    <mergeCell ref="A362:A364"/>
    <mergeCell ref="A365:A367"/>
    <mergeCell ref="A368:A370"/>
    <mergeCell ref="A371:A373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425:A429"/>
    <mergeCell ref="A430:A434"/>
    <mergeCell ref="A435:A439"/>
    <mergeCell ref="A440:A445"/>
    <mergeCell ref="A446:A451"/>
    <mergeCell ref="A452:A457"/>
    <mergeCell ref="A410:A411"/>
    <mergeCell ref="A412:A413"/>
    <mergeCell ref="A414:A415"/>
    <mergeCell ref="A416:A417"/>
    <mergeCell ref="A418:A419"/>
    <mergeCell ref="A420:A424"/>
    <mergeCell ref="A494:A499"/>
    <mergeCell ref="A501:A508"/>
    <mergeCell ref="A509:A516"/>
    <mergeCell ref="A458:A463"/>
    <mergeCell ref="A464:A469"/>
    <mergeCell ref="A470:A475"/>
    <mergeCell ref="A476:A481"/>
    <mergeCell ref="A482:A487"/>
    <mergeCell ref="A488:A49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21"/>
  <sheetViews>
    <sheetView zoomScale="85" zoomScaleNormal="85" workbookViewId="0">
      <selection activeCell="J7" sqref="J7"/>
    </sheetView>
  </sheetViews>
  <sheetFormatPr defaultRowHeight="15" x14ac:dyDescent="0.25"/>
  <cols>
    <col min="1" max="1" width="43.140625" bestFit="1" customWidth="1"/>
    <col min="2" max="2" width="13.28515625" bestFit="1" customWidth="1"/>
    <col min="9" max="9" width="27.5703125" customWidth="1"/>
  </cols>
  <sheetData>
    <row r="1" spans="1:10" x14ac:dyDescent="0.25">
      <c r="A1" t="s">
        <v>19</v>
      </c>
      <c r="B1" t="s">
        <v>20</v>
      </c>
      <c r="D1" t="s">
        <v>65</v>
      </c>
      <c r="I1" t="s">
        <v>53</v>
      </c>
      <c r="J1" t="s">
        <v>54</v>
      </c>
    </row>
    <row r="2" spans="1:10" x14ac:dyDescent="0.25">
      <c r="A2" t="s">
        <v>83</v>
      </c>
      <c r="B2" t="s">
        <v>21</v>
      </c>
      <c r="D2" t="s">
        <v>67</v>
      </c>
      <c r="I2" t="s">
        <v>55</v>
      </c>
      <c r="J2" s="17" t="s">
        <v>63</v>
      </c>
    </row>
    <row r="3" spans="1:10" x14ac:dyDescent="0.25">
      <c r="A3" t="s">
        <v>25</v>
      </c>
      <c r="B3" t="s">
        <v>27</v>
      </c>
      <c r="I3" t="s">
        <v>56</v>
      </c>
      <c r="J3" t="s">
        <v>62</v>
      </c>
    </row>
    <row r="4" spans="1:10" x14ac:dyDescent="0.25">
      <c r="A4" t="s">
        <v>38</v>
      </c>
      <c r="B4" t="s">
        <v>23</v>
      </c>
      <c r="I4" t="s">
        <v>58</v>
      </c>
      <c r="J4" s="17" t="s">
        <v>63</v>
      </c>
    </row>
    <row r="5" spans="1:10" x14ac:dyDescent="0.25">
      <c r="A5" t="s">
        <v>26</v>
      </c>
      <c r="B5" t="s">
        <v>39</v>
      </c>
      <c r="I5" t="s">
        <v>59</v>
      </c>
      <c r="J5" t="s">
        <v>61</v>
      </c>
    </row>
    <row r="6" spans="1:10" x14ac:dyDescent="0.25">
      <c r="A6" t="s">
        <v>29</v>
      </c>
      <c r="B6" t="s">
        <v>22</v>
      </c>
      <c r="I6" t="s">
        <v>60</v>
      </c>
      <c r="J6" s="17" t="s">
        <v>63</v>
      </c>
    </row>
    <row r="7" spans="1:10" x14ac:dyDescent="0.25">
      <c r="A7" t="s">
        <v>87</v>
      </c>
      <c r="B7" t="s">
        <v>41</v>
      </c>
      <c r="I7" t="s">
        <v>68</v>
      </c>
      <c r="J7" s="17" t="s">
        <v>63</v>
      </c>
    </row>
    <row r="8" spans="1:10" x14ac:dyDescent="0.25">
      <c r="A8" t="s">
        <v>28</v>
      </c>
      <c r="B8" t="s">
        <v>24</v>
      </c>
      <c r="I8" t="s">
        <v>70</v>
      </c>
      <c r="J8" t="s">
        <v>54</v>
      </c>
    </row>
    <row r="9" spans="1:10" x14ac:dyDescent="0.25">
      <c r="A9" t="s">
        <v>40</v>
      </c>
      <c r="B9" t="s">
        <v>44</v>
      </c>
      <c r="I9" t="s">
        <v>71</v>
      </c>
      <c r="J9" s="17" t="s">
        <v>63</v>
      </c>
    </row>
    <row r="10" spans="1:10" x14ac:dyDescent="0.25">
      <c r="A10" t="s">
        <v>42</v>
      </c>
      <c r="B10" t="s">
        <v>33</v>
      </c>
      <c r="I10" t="s">
        <v>73</v>
      </c>
      <c r="J10" s="17" t="s">
        <v>63</v>
      </c>
    </row>
    <row r="11" spans="1:10" x14ac:dyDescent="0.25">
      <c r="A11" t="s">
        <v>124</v>
      </c>
      <c r="B11" t="s">
        <v>35</v>
      </c>
      <c r="I11" s="16" t="s">
        <v>75</v>
      </c>
      <c r="J11" s="17" t="s">
        <v>63</v>
      </c>
    </row>
    <row r="12" spans="1:10" x14ac:dyDescent="0.25">
      <c r="A12" t="s">
        <v>43</v>
      </c>
      <c r="B12" t="s">
        <v>34</v>
      </c>
      <c r="I12" t="s">
        <v>81</v>
      </c>
      <c r="J12" t="s">
        <v>54</v>
      </c>
    </row>
    <row r="13" spans="1:10" x14ac:dyDescent="0.25">
      <c r="A13" t="s">
        <v>30</v>
      </c>
      <c r="B13" t="s">
        <v>31</v>
      </c>
      <c r="I13" t="s">
        <v>82</v>
      </c>
      <c r="J13" s="17" t="s">
        <v>63</v>
      </c>
    </row>
    <row r="14" spans="1:10" x14ac:dyDescent="0.25">
      <c r="A14" t="s">
        <v>32</v>
      </c>
      <c r="B14" t="s">
        <v>47</v>
      </c>
      <c r="I14" t="s">
        <v>57</v>
      </c>
      <c r="J14" t="s">
        <v>57</v>
      </c>
    </row>
    <row r="15" spans="1:10" x14ac:dyDescent="0.25">
      <c r="A15" t="s">
        <v>45</v>
      </c>
      <c r="B15" t="s">
        <v>37</v>
      </c>
    </row>
    <row r="16" spans="1:10" x14ac:dyDescent="0.25">
      <c r="A16" t="s">
        <v>36</v>
      </c>
      <c r="B16" t="s">
        <v>77</v>
      </c>
    </row>
    <row r="17" spans="1:1" x14ac:dyDescent="0.25">
      <c r="A17" t="s">
        <v>76</v>
      </c>
    </row>
    <row r="18" spans="1:1" x14ac:dyDescent="0.25">
      <c r="A18" t="s">
        <v>46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72</v>
      </c>
    </row>
  </sheetData>
  <dataValidations disablePrompts="1" count="1">
    <dataValidation type="list" allowBlank="1" showInputMessage="1" showErrorMessage="1" sqref="G1" xr:uid="{00000000-0002-0000-0200-000000000000}">
      <formula1>$F$1:$F$39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404435b9-b065-43a7-8f7f-43d651e9a82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3CCAE532A8840B563F9ED91E05FAC" ma:contentTypeVersion="14" ma:contentTypeDescription="Create a new document." ma:contentTypeScope="" ma:versionID="69b4eff98bf445ed83edb9bf47e438a4">
  <xsd:schema xmlns:xsd="http://www.w3.org/2001/XMLSchema" xmlns:xs="http://www.w3.org/2001/XMLSchema" xmlns:p="http://schemas.microsoft.com/office/2006/metadata/properties" xmlns:ns2="404435b9-b065-43a7-8f7f-43d651e9a825" xmlns:ns3="806ed226-a39a-48c2-8ef1-276623de76ba" targetNamespace="http://schemas.microsoft.com/office/2006/metadata/properties" ma:root="true" ma:fieldsID="90bc86086e4847f3724fe34ba4e0c35d" ns2:_="" ns3:_="">
    <xsd:import namespace="404435b9-b065-43a7-8f7f-43d651e9a825"/>
    <xsd:import namespace="806ed226-a39a-48c2-8ef1-276623de7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Description0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35b9-b065-43a7-8f7f-43d651e9a8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Description0" ma:index="18" nillable="true" ma:displayName="Description" ma:format="Dropdown" ma:internalName="Description0">
      <xsd:simpleType>
        <xsd:restriction base="dms:Text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ed226-a39a-48c2-8ef1-276623de7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7C8D26-6C5C-45F9-9772-66234E72A565}">
  <ds:schemaRefs>
    <ds:schemaRef ds:uri="http://schemas.microsoft.com/office/2006/metadata/properties"/>
    <ds:schemaRef ds:uri="http://schemas.microsoft.com/office/infopath/2007/PartnerControls"/>
    <ds:schemaRef ds:uri="9D3D4CCF-BC54-4C74-A939-D395B479F4B9"/>
    <ds:schemaRef ds:uri="404435b9-b065-43a7-8f7f-43d651e9a825"/>
  </ds:schemaRefs>
</ds:datastoreItem>
</file>

<file path=customXml/itemProps2.xml><?xml version="1.0" encoding="utf-8"?>
<ds:datastoreItem xmlns:ds="http://schemas.openxmlformats.org/officeDocument/2006/customXml" ds:itemID="{DEB1863A-1DA5-4BED-801A-BAB402A68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435b9-b065-43a7-8f7f-43d651e9a825"/>
    <ds:schemaRef ds:uri="806ed226-a39a-48c2-8ef1-276623de7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043A1A-686C-4713-8D58-A7D13D08B8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GeneralInformation</vt:lpstr>
      <vt:lpstr>Analysis</vt:lpstr>
      <vt:lpstr>Sheet1</vt:lpstr>
      <vt:lpstr>Metadata</vt:lpstr>
      <vt:lpstr>Section</vt:lpstr>
    </vt:vector>
  </TitlesOfParts>
  <Manager/>
  <Company>Capacent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dba</dc:creator>
  <cp:keywords/>
  <dc:description/>
  <cp:lastModifiedBy>Huynh Thi Trung Khanh</cp:lastModifiedBy>
  <cp:revision/>
  <dcterms:created xsi:type="dcterms:W3CDTF">2009-08-27T05:42:14Z</dcterms:created>
  <dcterms:modified xsi:type="dcterms:W3CDTF">2024-06-14T02:43:23Z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0x0101006DD3CCAE532A8840B563F9ED91E05FAC</vt:lpwstr>
  </property>
</Properties>
</file>