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</definedName>
    <definedName name="_xlnm._FilterDatabase" localSheetId="16" hidden="1">Kyluat!$A$2:$B$14045</definedName>
    <definedName name="_xlnm._FilterDatabase" localSheetId="15" hidden="1">QHGD!$A$3:$E$500</definedName>
    <definedName name="_xlnm._FilterDatabase" localSheetId="13" hidden="1">QTCT!$A$5:$E$1505</definedName>
    <definedName name="_xlnm._FilterDatabase" localSheetId="14" hidden="1">QTDT!$A$4:$A$1000</definedName>
    <definedName name="_xlnm._FilterDatabase" localSheetId="2" hidden="1">Trich_Yeu!$G$14:$G$291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<sst xmlns="http://schemas.openxmlformats.org/spreadsheetml/2006/main" count="1319" uniqueCount="733">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</sst>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1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5" fillId="0" borderId="49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center" wrapText="1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0" fontId="5" fillId="0" borderId="49" xfId="0" applyFont="1" applyBorder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285384</xdr:rowOff>
    </xdr:to>
    <xdr:pic>
      <xdr:nvPicPr>
        <xdr:cNvPr id="16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5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4" t="s">
        <v>88</v>
      </c>
      <c r="C2" s="445"/>
      <c r="D2" s="446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7" t="s">
        <v>176</v>
      </c>
      <c r="D4" s="450" t="s">
        <v>216</v>
      </c>
      <c r="E4" s="14"/>
    </row>
    <row r="5" spans="1:5" ht="27.75" customHeight="1">
      <c r="A5" s="140"/>
      <c r="B5" s="267" t="s">
        <v>164</v>
      </c>
      <c r="C5" s="448"/>
      <c r="D5" s="451"/>
      <c r="E5" s="14"/>
    </row>
    <row r="6" spans="1:5" ht="27.75" customHeight="1">
      <c r="A6" s="140"/>
      <c r="B6" s="267" t="s">
        <v>663</v>
      </c>
      <c r="C6" s="448"/>
      <c r="D6" s="451"/>
      <c r="E6" s="14"/>
    </row>
    <row r="7" spans="1:5" ht="26.25" customHeight="1">
      <c r="A7" s="141"/>
      <c r="B7" s="267" t="s">
        <v>664</v>
      </c>
      <c r="C7" s="448"/>
      <c r="D7" s="451"/>
      <c r="E7" s="14"/>
    </row>
    <row r="8" spans="1:5" ht="29.25" customHeight="1">
      <c r="A8" s="141"/>
      <c r="B8" s="268" t="s">
        <v>665</v>
      </c>
      <c r="C8" s="449"/>
      <c r="D8" s="452"/>
      <c r="E8" s="14"/>
    </row>
    <row r="9" spans="1:5" ht="18" customHeight="1">
      <c r="A9" s="14"/>
      <c r="B9" s="456" t="s">
        <v>662</v>
      </c>
      <c r="C9" s="457"/>
      <c r="D9" s="453"/>
      <c r="E9" s="14"/>
    </row>
    <row r="10" spans="1:5" ht="18" customHeight="1">
      <c r="A10" s="14"/>
      <c r="B10" s="456"/>
      <c r="C10" s="458"/>
      <c r="D10" s="454"/>
      <c r="E10" s="14"/>
    </row>
    <row r="11" spans="1:5" ht="18" customHeight="1">
      <c r="A11" s="14"/>
      <c r="B11" s="456"/>
      <c r="C11" s="458"/>
      <c r="D11" s="454"/>
      <c r="E11" s="14"/>
    </row>
    <row r="12" spans="1:5" ht="18" customHeight="1">
      <c r="A12" s="14"/>
      <c r="B12" s="456"/>
      <c r="C12" s="458"/>
      <c r="D12" s="454"/>
      <c r="E12" s="14"/>
    </row>
    <row r="13" spans="1:5" ht="18" customHeight="1">
      <c r="A13" s="14"/>
      <c r="B13" s="456"/>
      <c r="C13" s="458"/>
      <c r="D13" s="454"/>
      <c r="E13" s="14"/>
    </row>
    <row r="14" spans="1:5" ht="18" customHeight="1">
      <c r="A14" s="14"/>
      <c r="B14" s="456"/>
      <c r="C14" s="458"/>
      <c r="D14" s="454"/>
      <c r="E14" s="14"/>
    </row>
    <row r="15" spans="1:5" ht="23.25" customHeight="1">
      <c r="A15" s="14"/>
      <c r="B15" s="459"/>
      <c r="C15" s="460"/>
      <c r="D15" s="455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72" t="s">
        <v>90</v>
      </c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8" t="s">
        <v>0</v>
      </c>
      <c r="B3" s="466" t="s">
        <v>463</v>
      </c>
      <c r="C3" s="464" t="s">
        <v>464</v>
      </c>
      <c r="D3" s="466" t="s">
        <v>155</v>
      </c>
      <c r="E3" s="466" t="s">
        <v>482</v>
      </c>
      <c r="F3" s="461" t="s">
        <v>480</v>
      </c>
      <c r="G3" s="461" t="s">
        <v>481</v>
      </c>
      <c r="H3" s="461" t="s">
        <v>10</v>
      </c>
      <c r="I3" s="467" t="s">
        <v>112</v>
      </c>
      <c r="J3" s="461" t="s">
        <v>465</v>
      </c>
      <c r="K3" s="461" t="s">
        <v>1</v>
      </c>
      <c r="L3" s="469" t="s">
        <v>466</v>
      </c>
      <c r="M3" s="470"/>
      <c r="N3" s="470"/>
      <c r="O3" s="470"/>
      <c r="P3" s="470"/>
      <c r="Q3" s="470"/>
      <c r="R3" s="471"/>
      <c r="S3" s="469" t="s">
        <v>3</v>
      </c>
      <c r="T3" s="471"/>
      <c r="U3" s="467" t="s">
        <v>487</v>
      </c>
      <c r="V3" s="467" t="s">
        <v>467</v>
      </c>
      <c r="W3" s="461" t="s">
        <v>468</v>
      </c>
      <c r="X3" s="461" t="s">
        <v>95</v>
      </c>
      <c r="Y3" s="461" t="s">
        <v>111</v>
      </c>
      <c r="Z3" s="464" t="s">
        <v>469</v>
      </c>
      <c r="AA3" s="461" t="s">
        <v>160</v>
      </c>
      <c r="AB3" s="461" t="s">
        <v>470</v>
      </c>
      <c r="AC3" s="461" t="s">
        <v>472</v>
      </c>
      <c r="AD3" s="461" t="s">
        <v>488</v>
      </c>
      <c r="AE3" s="461" t="s">
        <v>471</v>
      </c>
      <c r="AF3" s="466" t="s">
        <v>720</v>
      </c>
      <c r="AG3" s="461" t="s">
        <v>116</v>
      </c>
      <c r="AH3" s="461" t="s">
        <v>474</v>
      </c>
      <c r="AI3" s="412"/>
      <c r="AJ3" s="412"/>
      <c r="AK3" s="412"/>
    </row>
    <row r="4" spans="1:76" s="413" customFormat="1" ht="57" customHeight="1">
      <c r="A4" s="468"/>
      <c r="B4" s="462"/>
      <c r="C4" s="465"/>
      <c r="D4" s="462"/>
      <c r="E4" s="462"/>
      <c r="F4" s="462"/>
      <c r="G4" s="462"/>
      <c r="H4" s="463"/>
      <c r="I4" s="468"/>
      <c r="J4" s="463"/>
      <c r="K4" s="463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8"/>
      <c r="V4" s="468"/>
      <c r="W4" s="463"/>
      <c r="X4" s="463"/>
      <c r="Y4" s="463"/>
      <c r="Z4" s="465"/>
      <c r="AA4" s="463"/>
      <c r="AB4" s="463"/>
      <c r="AC4" s="463"/>
      <c r="AD4" s="462"/>
      <c r="AE4" s="463"/>
      <c r="AF4" s="462"/>
      <c r="AG4" s="462"/>
      <c r="AH4" s="462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9"/>
  <sheetViews>
    <sheetView showGridLines="0" showZeros="0" tabSelected="1" zoomScaleNormal="100" workbookViewId="0">
      <pane ySplit="1" topLeftCell="A32" activePane="bottomLeft" state="frozen"/>
      <selection activeCell="C13" sqref="C13"/>
      <selection pane="bottomLeft" activeCell="U38" sqref="U38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80" t="s">
        <v>205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U1" s="224"/>
    </row>
    <row r="2" spans="1:21" ht="17.25" customHeight="1">
      <c r="A2" s="417"/>
      <c r="B2" s="481" t="s">
        <v>206</v>
      </c>
      <c r="C2" s="481"/>
      <c r="D2" s="481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481" t="s">
        <v>495</v>
      </c>
      <c r="D3" s="481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7"/>
      <c r="B4" s="482" t="s">
        <v>210</v>
      </c>
      <c r="C4" s="482"/>
      <c r="D4" s="482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7"/>
      <c r="B5" s="232" t="s">
        <v>251</v>
      </c>
      <c r="C5" s="481"/>
      <c r="D5" s="481"/>
      <c r="F5" s="483" t="s">
        <v>208</v>
      </c>
      <c r="G5" s="483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7" t="s">
        <v>209</v>
      </c>
      <c r="B6" s="482" t="s">
        <v>211</v>
      </c>
      <c r="C6" s="482"/>
      <c r="D6" s="482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482" t="s">
        <v>212</v>
      </c>
      <c r="C7" s="482"/>
      <c r="D7" s="482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482" t="s">
        <v>213</v>
      </c>
      <c r="C9" s="482"/>
      <c r="D9" s="482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84" t="s">
        <v>177</v>
      </c>
      <c r="C11" s="484"/>
      <c r="D11" s="484"/>
      <c r="E11" s="484"/>
      <c r="F11" s="484"/>
      <c r="G11" s="484"/>
      <c r="H11" s="484"/>
      <c r="I11" s="484"/>
      <c r="J11" s="484"/>
      <c r="K11" s="484"/>
      <c r="L11" s="484"/>
      <c r="M11" s="484"/>
      <c r="N11" s="484"/>
      <c r="O11" s="484"/>
      <c r="P11" s="484"/>
      <c r="Q11" s="484"/>
      <c r="R11" s="382"/>
    </row>
    <row r="12" spans="1:21" ht="30" customHeight="1">
      <c r="B12" s="484"/>
      <c r="C12" s="484"/>
      <c r="D12" s="484"/>
      <c r="E12" s="484"/>
      <c r="F12" s="484"/>
      <c r="G12" s="484"/>
      <c r="H12" s="484"/>
      <c r="I12" s="484"/>
      <c r="J12" s="484"/>
      <c r="K12" s="484"/>
      <c r="L12" s="484"/>
      <c r="M12" s="484"/>
      <c r="N12" s="484"/>
      <c r="O12" s="484"/>
      <c r="P12" s="484"/>
      <c r="Q12" s="484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78" t="s">
        <v>701</v>
      </c>
      <c r="H14" s="478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531</v>
      </c>
      <c r="E15" s="137"/>
      <c r="F15" s="137"/>
      <c r="G15" s="478" t="s">
        <v>180</v>
      </c>
      <c r="H15" s="478"/>
      <c r="I15" s="478">
        <f>IF($D$15="","",VLOOKUP($D$15,Bang_DSDV,5,0))</f>
        <v>30339</v>
      </c>
      <c r="J15" s="478"/>
      <c r="K15" s="478"/>
      <c r="L15" s="478"/>
      <c r="M15" s="478"/>
      <c r="N15" s="478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478" t="s">
        <v>183</v>
      </c>
      <c r="H18" s="478"/>
      <c r="I18" s="475" t="str">
        <f>IF($D$15="","",VLOOKUP($D$15,Bang_DSDV,19,0))</f>
        <v>Không</v>
      </c>
      <c r="J18" s="475"/>
      <c r="K18" s="475"/>
      <c r="L18" s="475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3/CN</v>
      </c>
      <c r="E19" s="362"/>
      <c r="F19" s="362"/>
      <c r="G19" s="478" t="s">
        <v>185</v>
      </c>
      <c r="H19" s="478"/>
      <c r="I19" s="475" t="str">
        <f>IF($D$15="","",VLOOKUP($D$15,Bang_DSDV,13,0))</f>
        <v>Nhân viên</v>
      </c>
      <c r="J19" s="475"/>
      <c r="K19" s="475"/>
      <c r="L19" s="475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37531</v>
      </c>
      <c r="E25" s="137"/>
      <c r="F25" s="479" t="s">
        <v>191</v>
      </c>
      <c r="G25" s="479"/>
      <c r="H25" s="479"/>
      <c r="I25" s="479"/>
      <c r="J25" s="477">
        <f>IF($D$15="","",VLOOKUP($D$15,Bang_DSDV,11,0))</f>
        <v>39083</v>
      </c>
      <c r="K25" s="477"/>
      <c r="L25" s="477"/>
      <c r="M25" s="477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477"/>
      <c r="E27" s="477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12/12</v>
      </c>
      <c r="F28" s="473" t="s">
        <v>193</v>
      </c>
      <c r="G28" s="473"/>
      <c r="H28" s="473" t="str">
        <f>IF($D$15="","",VLOOKUP($D$15,Bang_DSDV,21,0))</f>
        <v>Trung cấp</v>
      </c>
      <c r="I28" s="473"/>
      <c r="J28" s="473"/>
      <c r="K28" s="473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Trung cấp</v>
      </c>
      <c r="E29" s="139"/>
      <c r="F29" s="476" t="s">
        <v>196</v>
      </c>
      <c r="G29" s="476"/>
      <c r="H29" s="474" t="str">
        <f>IF($D$15="","",VLOOKUP($D$15,Bang_DSDV,26,0))</f>
        <v>Hậu cần</v>
      </c>
      <c r="I29" s="474"/>
      <c r="J29" s="474"/>
      <c r="K29" s="474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73">
        <f>IF($D$15="","",INDEX(DSDV!$E$7:$E$216,MATCH($D$15,DSDV!$G$7:$G$216,0)))</f>
        <v>22222</v>
      </c>
      <c r="J30" s="473"/>
      <c r="K30" s="473"/>
      <c r="L30" s="473"/>
      <c r="M30" s="473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475" t="s">
        <v>199</v>
      </c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366"/>
    </row>
    <row r="32" spans="1:18" ht="9" customHeight="1">
      <c r="A32" s="422"/>
    </row>
    <row r="33" spans="1:18" ht="18" customHeight="1">
      <c r="A33" s="422"/>
      <c r="B33" s="489" t="s">
        <v>165</v>
      </c>
      <c r="C33" s="489"/>
      <c r="D33" s="493" t="s">
        <v>203</v>
      </c>
      <c r="E33" s="493"/>
      <c r="F33" s="493"/>
      <c r="G33" s="493"/>
      <c r="H33" s="489" t="s">
        <v>204</v>
      </c>
      <c r="I33" s="489"/>
      <c r="J33" s="489"/>
      <c r="K33" s="489"/>
      <c r="L33" s="489"/>
      <c r="M33" s="489"/>
      <c r="N33" s="489"/>
      <c r="O33" s="489"/>
      <c r="P33" s="489"/>
      <c r="Q33" s="489"/>
      <c r="R33" s="7"/>
    </row>
    <row r="34" spans="1:18" ht="18" customHeight="1">
      <c r="A34" s="422"/>
      <c r="B34" s="360" t="s">
        <v>166</v>
      </c>
      <c r="C34" s="360" t="s">
        <v>202</v>
      </c>
      <c r="D34" s="493"/>
      <c r="E34" s="493"/>
      <c r="F34" s="493"/>
      <c r="G34" s="493"/>
      <c r="H34" s="490"/>
      <c r="I34" s="490"/>
      <c r="J34" s="490"/>
      <c r="K34" s="490"/>
      <c r="L34" s="490"/>
      <c r="M34" s="490"/>
      <c r="N34" s="490"/>
      <c r="O34" s="490"/>
      <c r="P34" s="490"/>
      <c r="Q34" s="490"/>
      <c r="R34" s="7"/>
    </row>
    <row r="35" spans="1:18" ht="15.75">
      <c r="A35" s="422"/>
      <c r="B35" s="275">
        <v>37622</v>
      </c>
      <c r="C35" s="275">
        <v>38231</v>
      </c>
      <c r="D35" s="401" t="s">
        <v>542</v>
      </c>
      <c r="E35" s="402"/>
      <c r="F35" s="402"/>
      <c r="G35" s="403"/>
      <c r="H35" s="426" t="s">
        <v>135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31.5">
      <c r="A36" s="422"/>
      <c r="B36" s="275">
        <v>39083</v>
      </c>
      <c r="C36" s="275">
        <v>40210</v>
      </c>
      <c r="D36" s="401" t="s">
        <v>549</v>
      </c>
      <c r="E36" s="402"/>
      <c r="F36" s="402"/>
      <c r="G36" s="403"/>
      <c r="H36" s="426" t="s">
        <v>135</v>
      </c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31.5">
      <c r="A37" s="422"/>
      <c r="B37" s="275">
        <v>40238</v>
      </c>
      <c r="C37" s="275">
        <v>43678</v>
      </c>
      <c r="D37" s="401" t="s">
        <v>552</v>
      </c>
      <c r="E37" s="402"/>
      <c r="F37" s="402"/>
      <c r="G37" s="403"/>
      <c r="H37" s="426" t="s">
        <v>135</v>
      </c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31.5">
      <c r="A38" s="422"/>
      <c r="B38" s="275">
        <v>37408</v>
      </c>
      <c r="C38" s="275">
        <v>37591</v>
      </c>
      <c r="D38" s="401" t="s">
        <v>539</v>
      </c>
      <c r="E38" s="402"/>
      <c r="F38" s="402"/>
      <c r="G38" s="403"/>
      <c r="H38" s="426">
        <v>0</v>
      </c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 ht="31.5">
      <c r="A39" s="422"/>
      <c r="B39" s="275">
        <v>38231</v>
      </c>
      <c r="C39" s="275">
        <v>39052</v>
      </c>
      <c r="D39" s="401" t="s">
        <v>546</v>
      </c>
      <c r="E39" s="402"/>
      <c r="F39" s="402"/>
      <c r="G39" s="403"/>
      <c r="H39" s="426" t="s">
        <v>135</v>
      </c>
      <c r="I39" s="427"/>
      <c r="J39" s="427"/>
      <c r="K39" s="427"/>
      <c r="L39" s="427"/>
      <c r="M39" s="427"/>
      <c r="N39" s="427"/>
      <c r="O39" s="427"/>
      <c r="P39" s="427"/>
      <c r="Q39" s="428"/>
      <c r="R39" s="383"/>
    </row>
    <row r="40" spans="1:18" ht="15.75">
      <c r="A40" s="422"/>
      <c r="B40" s="275">
        <v>43832</v>
      </c>
      <c r="C40" s="275">
        <v>43833</v>
      </c>
      <c r="D40" s="401" t="s">
        <v>633</v>
      </c>
      <c r="E40" s="402"/>
      <c r="F40" s="402"/>
      <c r="G40" s="403"/>
      <c r="H40" s="426" t="s">
        <v>133</v>
      </c>
      <c r="I40" s="427"/>
      <c r="J40" s="427"/>
      <c r="K40" s="427"/>
      <c r="L40" s="427"/>
      <c r="M40" s="427"/>
      <c r="N40" s="427"/>
      <c r="O40" s="427"/>
      <c r="P40" s="427"/>
      <c r="Q40" s="428"/>
      <c r="R40" s="383"/>
    </row>
    <row r="41" spans="1:18" ht="15.75">
      <c r="A41" s="422"/>
      <c r="B41" s="275"/>
      <c r="C41" s="275"/>
      <c r="D41" s="401"/>
      <c r="E41" s="402"/>
      <c r="F41" s="402"/>
      <c r="G41" s="403"/>
      <c r="H41" s="426"/>
      <c r="I41" s="427"/>
      <c r="J41" s="427"/>
      <c r="K41" s="427"/>
      <c r="L41" s="427"/>
      <c r="M41" s="427"/>
      <c r="N41" s="427"/>
      <c r="O41" s="427"/>
      <c r="P41" s="427"/>
      <c r="Q41" s="428"/>
      <c r="R41" s="383"/>
    </row>
    <row r="42" spans="1:18" ht="15.75">
      <c r="A42" s="422"/>
      <c r="B42" s="275"/>
      <c r="C42" s="275"/>
      <c r="D42" s="401"/>
      <c r="E42" s="402"/>
      <c r="F42" s="402"/>
      <c r="G42" s="403"/>
      <c r="H42" s="426"/>
      <c r="I42" s="427"/>
      <c r="J42" s="427"/>
      <c r="K42" s="427"/>
      <c r="L42" s="427"/>
      <c r="M42" s="427"/>
      <c r="N42" s="427"/>
      <c r="O42" s="427"/>
      <c r="P42" s="427"/>
      <c r="Q42" s="428"/>
      <c r="R42" s="383"/>
    </row>
    <row r="43" spans="1:18" ht="15.75">
      <c r="A43" s="422"/>
      <c r="B43" s="275"/>
      <c r="C43" s="275"/>
      <c r="D43" s="401"/>
      <c r="E43" s="402"/>
      <c r="F43" s="402"/>
      <c r="G43" s="403"/>
      <c r="H43" s="426"/>
      <c r="I43" s="427"/>
      <c r="J43" s="427"/>
      <c r="K43" s="427"/>
      <c r="L43" s="427"/>
      <c r="M43" s="427"/>
      <c r="N43" s="427"/>
      <c r="O43" s="427"/>
      <c r="P43" s="427"/>
      <c r="Q43" s="428"/>
      <c r="R43" s="383"/>
    </row>
    <row r="44" spans="1:18" ht="15.75">
      <c r="A44" s="422"/>
      <c r="B44" s="275"/>
      <c r="C44" s="275"/>
      <c r="D44" s="401"/>
      <c r="E44" s="402"/>
      <c r="F44" s="402"/>
      <c r="G44" s="403"/>
      <c r="H44" s="426"/>
      <c r="I44" s="427"/>
      <c r="J44" s="427"/>
      <c r="K44" s="427"/>
      <c r="L44" s="427"/>
      <c r="M44" s="427"/>
      <c r="N44" s="427"/>
      <c r="O44" s="427"/>
      <c r="P44" s="427"/>
      <c r="Q44" s="428"/>
      <c r="R44" s="383"/>
    </row>
    <row r="45" spans="1:18" ht="15.75">
      <c r="A45" s="422"/>
      <c r="B45" s="275"/>
      <c r="C45" s="275"/>
      <c r="D45" s="401"/>
      <c r="E45" s="402"/>
      <c r="F45" s="402"/>
      <c r="G45" s="403"/>
      <c r="H45" s="426"/>
      <c r="I45" s="427"/>
      <c r="J45" s="427"/>
      <c r="K45" s="427"/>
      <c r="L45" s="427"/>
      <c r="M45" s="427"/>
      <c r="N45" s="427"/>
      <c r="O45" s="427"/>
      <c r="P45" s="427"/>
      <c r="Q45" s="428"/>
      <c r="R45" s="383"/>
    </row>
    <row r="46" spans="1:18" ht="15.75">
      <c r="A46" s="422"/>
      <c r="B46" s="275"/>
      <c r="C46" s="275"/>
      <c r="D46" s="401"/>
      <c r="E46" s="402"/>
      <c r="F46" s="402"/>
      <c r="G46" s="403"/>
      <c r="H46" s="426"/>
      <c r="I46" s="427"/>
      <c r="J46" s="427"/>
      <c r="K46" s="427"/>
      <c r="L46" s="427"/>
      <c r="M46" s="427"/>
      <c r="N46" s="427"/>
      <c r="O46" s="427"/>
      <c r="P46" s="427"/>
      <c r="Q46" s="428"/>
      <c r="R46" s="383"/>
    </row>
    <row r="47" spans="1:18" ht="15.75">
      <c r="A47" s="422"/>
      <c r="B47" s="275"/>
      <c r="C47" s="275"/>
      <c r="D47" s="401"/>
      <c r="E47" s="402"/>
      <c r="F47" s="402"/>
      <c r="G47" s="403"/>
      <c r="H47" s="426"/>
      <c r="I47" s="427"/>
      <c r="J47" s="427"/>
      <c r="K47" s="427"/>
      <c r="L47" s="427"/>
      <c r="M47" s="427"/>
      <c r="N47" s="427"/>
      <c r="O47" s="427"/>
      <c r="P47" s="427"/>
      <c r="Q47" s="428"/>
      <c r="R47" s="383"/>
    </row>
    <row r="48" spans="1:18">
      <c r="A48" s="422"/>
      <c r="B48" s="380"/>
      <c r="C48" s="380"/>
      <c r="D48" s="381"/>
      <c r="E48" s="378"/>
      <c r="F48" s="378"/>
      <c r="G48" s="378"/>
      <c r="H48" s="377"/>
      <c r="I48" s="379"/>
      <c r="J48" s="379"/>
      <c r="K48" s="379"/>
      <c r="L48" s="379"/>
      <c r="M48" s="379"/>
      <c r="N48" s="379"/>
      <c r="O48" s="379"/>
      <c r="P48" s="379"/>
      <c r="Q48" s="379"/>
    </row>
    <row r="49" spans="1:18" ht="15.75">
      <c r="A49" s="422">
        <v>22</v>
      </c>
      <c r="B49" s="491" t="s">
        <v>600</v>
      </c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384"/>
    </row>
    <row r="50" spans="1:18" ht="18" customHeight="1">
      <c r="A50" s="422"/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384"/>
    </row>
    <row r="51" spans="1:18" ht="18" customHeight="1">
      <c r="A51" s="422"/>
      <c r="B51" s="227"/>
      <c r="C51" s="385"/>
      <c r="D51" s="385"/>
      <c r="E51" s="385"/>
      <c r="F51" s="385"/>
      <c r="G51" s="385"/>
      <c r="H51" s="385"/>
    </row>
    <row r="52" spans="1:18" ht="26.25" customHeight="1">
      <c r="A52" s="422"/>
      <c r="B52" s="488" t="s">
        <v>601</v>
      </c>
      <c r="C52" s="488" t="s">
        <v>602</v>
      </c>
      <c r="D52" s="488"/>
      <c r="E52" s="488" t="s">
        <v>165</v>
      </c>
      <c r="F52" s="488"/>
      <c r="G52" s="488" t="s">
        <v>603</v>
      </c>
      <c r="H52" s="492" t="s">
        <v>604</v>
      </c>
      <c r="I52" s="492"/>
      <c r="J52" s="492"/>
      <c r="K52" s="492"/>
      <c r="L52" s="492"/>
      <c r="M52" s="492"/>
      <c r="N52" s="488" t="s">
        <v>220</v>
      </c>
      <c r="O52" s="488"/>
      <c r="P52" s="488"/>
      <c r="Q52" s="488"/>
      <c r="R52" s="386"/>
    </row>
    <row r="53" spans="1:18" ht="26.25" customHeight="1">
      <c r="A53" s="422"/>
      <c r="B53" s="488"/>
      <c r="C53" s="488"/>
      <c r="D53" s="488"/>
      <c r="E53" s="365" t="s">
        <v>166</v>
      </c>
      <c r="F53" s="365" t="s">
        <v>167</v>
      </c>
      <c r="G53" s="488"/>
      <c r="H53" s="492"/>
      <c r="I53" s="492"/>
      <c r="J53" s="492"/>
      <c r="K53" s="492"/>
      <c r="L53" s="492"/>
      <c r="M53" s="492"/>
      <c r="N53" s="488"/>
      <c r="O53" s="488"/>
      <c r="P53" s="488"/>
      <c r="Q53" s="488"/>
      <c r="R53" s="386"/>
    </row>
    <row r="54" spans="1:18" ht="15.75">
      <c r="A54" s="422"/>
      <c r="B54" s="405" t="s">
        <v>634</v>
      </c>
      <c r="C54" s="442" t="s">
        <v>635</v>
      </c>
      <c r="D54" s="443"/>
      <c r="E54" s="432">
        <v>43832</v>
      </c>
      <c r="F54" s="432">
        <v>44208</v>
      </c>
      <c r="G54" s="405" t="s">
        <v>628</v>
      </c>
      <c r="H54" s="429" t="s">
        <v>629</v>
      </c>
      <c r="I54" s="430"/>
      <c r="J54" s="430"/>
      <c r="K54" s="430"/>
      <c r="L54" s="430"/>
      <c r="M54" s="431"/>
      <c r="N54" s="429" t="s">
        <v>635</v>
      </c>
      <c r="O54" s="430"/>
      <c r="P54" s="430"/>
      <c r="Q54" s="431"/>
      <c r="R54" s="387"/>
    </row>
    <row r="55" spans="1:18" ht="15.75">
      <c r="A55" s="422"/>
      <c r="B55" s="405" t="s">
        <v>626</v>
      </c>
      <c r="C55" s="442" t="s">
        <v>627</v>
      </c>
      <c r="D55" s="443"/>
      <c r="E55" s="432">
        <v>43832</v>
      </c>
      <c r="F55" s="432">
        <v>44210</v>
      </c>
      <c r="G55" s="405" t="s">
        <v>628</v>
      </c>
      <c r="H55" s="429" t="s">
        <v>629</v>
      </c>
      <c r="I55" s="430"/>
      <c r="J55" s="430"/>
      <c r="K55" s="430"/>
      <c r="L55" s="430"/>
      <c r="M55" s="431"/>
      <c r="N55" s="429" t="s">
        <v>630</v>
      </c>
      <c r="O55" s="430"/>
      <c r="P55" s="430"/>
      <c r="Q55" s="431"/>
      <c r="R55" s="387"/>
    </row>
    <row r="56" spans="1:18" ht="15.75">
      <c r="A56" s="422"/>
      <c r="B56" s="405" t="s">
        <v>634</v>
      </c>
      <c r="C56" s="442" t="s">
        <v>635</v>
      </c>
      <c r="D56" s="443"/>
      <c r="E56" s="432">
        <v>43832</v>
      </c>
      <c r="F56" s="432">
        <v>44209</v>
      </c>
      <c r="G56" s="405" t="s">
        <v>628</v>
      </c>
      <c r="H56" s="429" t="s">
        <v>629</v>
      </c>
      <c r="I56" s="430"/>
      <c r="J56" s="430"/>
      <c r="K56" s="430"/>
      <c r="L56" s="430"/>
      <c r="M56" s="431"/>
      <c r="N56" s="429" t="s">
        <v>630</v>
      </c>
      <c r="O56" s="430"/>
      <c r="P56" s="430"/>
      <c r="Q56" s="431"/>
      <c r="R56" s="387"/>
    </row>
    <row r="57" spans="1:18" ht="15.75">
      <c r="A57" s="422"/>
      <c r="B57" s="405"/>
      <c r="C57" s="442"/>
      <c r="D57" s="443"/>
      <c r="E57" s="405"/>
      <c r="F57" s="405"/>
      <c r="G57" s="405"/>
      <c r="H57" s="429"/>
      <c r="I57" s="430"/>
      <c r="J57" s="430"/>
      <c r="K57" s="430"/>
      <c r="L57" s="430"/>
      <c r="M57" s="431"/>
      <c r="N57" s="429"/>
      <c r="O57" s="430"/>
      <c r="P57" s="430"/>
      <c r="Q57" s="431"/>
      <c r="R57" s="387"/>
    </row>
    <row r="58" spans="1:18" ht="15.75">
      <c r="A58" s="422"/>
      <c r="B58" s="405"/>
      <c r="C58" s="442"/>
      <c r="D58" s="443"/>
      <c r="E58" s="405"/>
      <c r="F58" s="405"/>
      <c r="G58" s="405"/>
      <c r="H58" s="429"/>
      <c r="I58" s="430"/>
      <c r="J58" s="430"/>
      <c r="K58" s="430"/>
      <c r="L58" s="430"/>
      <c r="M58" s="431"/>
      <c r="N58" s="429"/>
      <c r="O58" s="430"/>
      <c r="P58" s="430"/>
      <c r="Q58" s="431"/>
      <c r="R58" s="387"/>
    </row>
    <row r="59" spans="1:18" ht="18.75">
      <c r="A59" s="422"/>
      <c r="B59" s="404"/>
      <c r="C59" s="486"/>
      <c r="D59" s="487"/>
      <c r="E59" s="404"/>
      <c r="F59" s="404"/>
      <c r="G59" s="404"/>
      <c r="H59" s="429"/>
      <c r="I59" s="430"/>
      <c r="J59" s="430"/>
      <c r="K59" s="430"/>
      <c r="L59" s="430"/>
      <c r="M59" s="431"/>
      <c r="N59" s="429"/>
      <c r="O59" s="430"/>
      <c r="P59" s="430"/>
      <c r="Q59" s="431"/>
      <c r="R59" s="389"/>
    </row>
    <row r="60" spans="1:18" ht="18" customHeight="1">
      <c r="A60" s="422"/>
      <c r="B60" s="162"/>
      <c r="C60" s="162"/>
      <c r="D60" s="368"/>
      <c r="E60" s="369"/>
      <c r="F60" s="369"/>
      <c r="G60" s="369"/>
    </row>
    <row r="61" spans="1:18" ht="18" customHeight="1">
      <c r="A61" s="418">
        <v>23</v>
      </c>
      <c r="B61" s="491" t="s">
        <v>729</v>
      </c>
      <c r="C61" s="491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</row>
    <row r="62" spans="1:18" ht="83.25" customHeight="1">
      <c r="B62" s="491" t="s">
        <v>731</v>
      </c>
      <c r="C62" s="491"/>
      <c r="D62" s="491"/>
      <c r="E62" s="491"/>
      <c r="F62" s="491"/>
      <c r="G62" s="491"/>
      <c r="H62" s="491"/>
      <c r="I62" s="491"/>
      <c r="J62" s="491"/>
      <c r="K62" s="491"/>
      <c r="L62" s="491"/>
      <c r="M62" s="491"/>
      <c r="N62" s="491"/>
      <c r="O62" s="491"/>
      <c r="P62" s="491"/>
      <c r="Q62" s="491"/>
    </row>
    <row r="63" spans="1:18" ht="18" customHeight="1">
      <c r="A63" s="422">
        <v>24</v>
      </c>
      <c r="B63" s="491" t="s">
        <v>727</v>
      </c>
      <c r="C63" s="491"/>
      <c r="D63" s="491"/>
      <c r="E63" s="491"/>
      <c r="F63" s="491"/>
      <c r="G63" s="491"/>
      <c r="H63" s="491"/>
      <c r="I63" s="491"/>
      <c r="J63" s="491"/>
      <c r="K63" s="491"/>
      <c r="L63" s="491"/>
      <c r="M63" s="491"/>
      <c r="N63" s="491"/>
      <c r="O63" s="491"/>
      <c r="P63" s="491"/>
      <c r="Q63" s="491"/>
      <c r="R63" s="230"/>
    </row>
    <row r="64" spans="1:18" ht="15" customHeight="1">
      <c r="B64" s="416"/>
      <c r="C64" s="416"/>
      <c r="D64" s="416"/>
      <c r="E64" s="416"/>
      <c r="F64" s="416"/>
      <c r="G64" s="416"/>
      <c r="H64" s="416"/>
      <c r="I64" s="416"/>
      <c r="J64" s="416"/>
      <c r="K64" s="416"/>
      <c r="L64" s="416"/>
      <c r="M64" s="416"/>
      <c r="N64" s="416"/>
      <c r="O64" s="416"/>
      <c r="P64" s="416"/>
      <c r="Q64" s="416"/>
      <c r="R64" s="230"/>
    </row>
    <row r="65" spans="1:18" ht="15.75">
      <c r="B65" s="504" t="s">
        <v>571</v>
      </c>
      <c r="C65" s="504"/>
      <c r="D65" s="504"/>
      <c r="E65" s="504"/>
      <c r="F65" s="504"/>
      <c r="G65" s="504"/>
      <c r="H65" s="504"/>
      <c r="I65" s="504"/>
      <c r="J65" s="504"/>
      <c r="K65" s="504"/>
      <c r="L65" s="504"/>
      <c r="M65" s="504"/>
      <c r="N65" s="504"/>
      <c r="O65" s="504"/>
      <c r="P65" s="504"/>
      <c r="Q65" s="504"/>
      <c r="R65" s="231"/>
    </row>
    <row r="66" spans="1:18" ht="52.5" customHeight="1">
      <c r="A66" s="423"/>
      <c r="B66" s="365" t="s">
        <v>572</v>
      </c>
      <c r="C66" s="488" t="s">
        <v>573</v>
      </c>
      <c r="D66" s="488"/>
      <c r="E66" s="365" t="s">
        <v>574</v>
      </c>
      <c r="F66" s="488" t="s">
        <v>575</v>
      </c>
      <c r="G66" s="488"/>
      <c r="H66" s="488"/>
      <c r="I66" s="488"/>
      <c r="J66" s="488"/>
      <c r="K66" s="488"/>
      <c r="L66" s="488"/>
      <c r="M66" s="488"/>
      <c r="N66" s="488"/>
      <c r="O66" s="488"/>
      <c r="P66" s="488"/>
      <c r="Q66" s="488"/>
      <c r="R66" s="6"/>
    </row>
    <row r="67" spans="1:18" s="377" customFormat="1" ht="31.5">
      <c r="A67" s="424"/>
      <c r="B67" s="433" t="s">
        <v>673</v>
      </c>
      <c r="C67" s="434" t="s">
        <v>719</v>
      </c>
      <c r="D67" s="435"/>
      <c r="E67" s="433">
        <v>1943</v>
      </c>
      <c r="F67" s="398" t="s">
        <v>718</v>
      </c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400"/>
      <c r="R67" s="6"/>
    </row>
    <row r="68" spans="1:18" s="377" customFormat="1" ht="31.5">
      <c r="A68" s="424"/>
      <c r="B68" s="433" t="s">
        <v>674</v>
      </c>
      <c r="C68" s="434" t="s">
        <v>716</v>
      </c>
      <c r="D68" s="435"/>
      <c r="E68" s="433">
        <v>1979</v>
      </c>
      <c r="F68" s="398" t="s">
        <v>718</v>
      </c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400"/>
      <c r="R68" s="6"/>
    </row>
    <row r="69" spans="1:18" s="377" customFormat="1" ht="16.5">
      <c r="A69" s="424"/>
      <c r="B69" s="433" t="s">
        <v>675</v>
      </c>
      <c r="C69" s="434" t="s">
        <v>723</v>
      </c>
      <c r="D69" s="435"/>
      <c r="E69" s="433">
        <v>1955</v>
      </c>
      <c r="F69" s="398" t="s">
        <v>724</v>
      </c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400"/>
      <c r="R69" s="6"/>
    </row>
    <row r="70" spans="1:18" s="377" customFormat="1" ht="16.5">
      <c r="A70" s="424"/>
      <c r="B70" s="433" t="s">
        <v>676</v>
      </c>
      <c r="C70" s="434" t="s">
        <v>721</v>
      </c>
      <c r="D70" s="435"/>
      <c r="E70" s="433">
        <v>1985</v>
      </c>
      <c r="F70" s="398" t="s">
        <v>722</v>
      </c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400"/>
      <c r="R70" s="6"/>
    </row>
    <row r="71" spans="1:18" s="377" customFormat="1" ht="16.5">
      <c r="A71" s="424"/>
      <c r="B71" s="433" t="s">
        <v>656</v>
      </c>
      <c r="C71" s="434" t="s">
        <v>717</v>
      </c>
      <c r="D71" s="435"/>
      <c r="E71" s="433">
        <v>2001</v>
      </c>
      <c r="F71" s="398" t="s">
        <v>657</v>
      </c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400"/>
      <c r="R71" s="6"/>
    </row>
    <row r="72" spans="1:18" s="377" customFormat="1" ht="16.5">
      <c r="A72" s="424"/>
      <c r="B72" s="433"/>
      <c r="C72" s="434"/>
      <c r="D72" s="435"/>
      <c r="E72" s="433"/>
      <c r="F72" s="398"/>
      <c r="G72" s="399"/>
      <c r="H72" s="399"/>
      <c r="I72" s="399"/>
      <c r="J72" s="399"/>
      <c r="K72" s="399"/>
      <c r="L72" s="399"/>
      <c r="M72" s="399"/>
      <c r="N72" s="399"/>
      <c r="O72" s="399"/>
      <c r="P72" s="399"/>
      <c r="Q72" s="400"/>
      <c r="R72" s="6"/>
    </row>
    <row r="73" spans="1:18" s="377" customFormat="1" ht="16.5">
      <c r="A73" s="424"/>
      <c r="B73" s="433"/>
      <c r="C73" s="434"/>
      <c r="D73" s="435"/>
      <c r="E73" s="433"/>
      <c r="F73" s="398"/>
      <c r="G73" s="399"/>
      <c r="H73" s="399"/>
      <c r="I73" s="399"/>
      <c r="J73" s="399"/>
      <c r="K73" s="399"/>
      <c r="L73" s="399"/>
      <c r="M73" s="399"/>
      <c r="N73" s="399"/>
      <c r="O73" s="399"/>
      <c r="P73" s="399"/>
      <c r="Q73" s="400"/>
      <c r="R73" s="6"/>
    </row>
    <row r="74" spans="1:18" s="377" customFormat="1" ht="16.5">
      <c r="A74" s="424"/>
      <c r="B74" s="376"/>
      <c r="C74" s="434"/>
      <c r="D74" s="435"/>
      <c r="E74" s="376"/>
      <c r="F74" s="398"/>
      <c r="G74" s="399"/>
      <c r="H74" s="399"/>
      <c r="I74" s="399"/>
      <c r="J74" s="399"/>
      <c r="K74" s="399"/>
      <c r="L74" s="399"/>
      <c r="M74" s="399"/>
      <c r="N74" s="399"/>
      <c r="O74" s="399"/>
      <c r="P74" s="399"/>
      <c r="Q74" s="400"/>
      <c r="R74" s="6"/>
    </row>
    <row r="75" spans="1:18" ht="12.75" customHeight="1">
      <c r="A75" s="422"/>
      <c r="B75" s="162"/>
      <c r="C75" s="162"/>
      <c r="D75" s="368"/>
      <c r="E75" s="369"/>
      <c r="F75" s="369"/>
      <c r="G75" s="369"/>
    </row>
    <row r="76" spans="1:18" ht="15.75">
      <c r="A76" s="422">
        <v>25</v>
      </c>
      <c r="B76" s="505" t="s">
        <v>728</v>
      </c>
      <c r="C76" s="505"/>
      <c r="D76" s="505"/>
      <c r="E76" s="505"/>
      <c r="F76" s="505"/>
      <c r="G76" s="505"/>
      <c r="H76" s="505"/>
      <c r="I76" s="505"/>
      <c r="J76" s="505"/>
      <c r="K76" s="505"/>
      <c r="L76" s="505"/>
      <c r="M76" s="505"/>
      <c r="N76" s="505"/>
      <c r="O76" s="505"/>
      <c r="P76" s="505"/>
      <c r="Q76" s="505"/>
      <c r="R76" s="229"/>
    </row>
    <row r="77" spans="1:18" ht="15" customHeight="1">
      <c r="A77" s="422"/>
      <c r="B77" s="228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</row>
    <row r="78" spans="1:18" ht="15.75" customHeight="1">
      <c r="A78" s="422"/>
      <c r="B78" s="485" t="s">
        <v>576</v>
      </c>
      <c r="C78" s="485" t="s">
        <v>577</v>
      </c>
      <c r="D78" s="485"/>
      <c r="E78" s="485"/>
      <c r="F78" s="485"/>
      <c r="G78" s="485" t="s">
        <v>578</v>
      </c>
      <c r="H78" s="485"/>
      <c r="I78" s="485"/>
      <c r="J78" s="485"/>
      <c r="K78" s="485"/>
      <c r="L78" s="485"/>
      <c r="M78" s="485"/>
      <c r="N78" s="485" t="s">
        <v>579</v>
      </c>
      <c r="O78" s="485"/>
      <c r="P78" s="485"/>
      <c r="Q78" s="485"/>
      <c r="R78" s="6"/>
    </row>
    <row r="79" spans="1:18" ht="51" customHeight="1">
      <c r="A79" s="422"/>
      <c r="B79" s="485"/>
      <c r="C79" s="414" t="s">
        <v>267</v>
      </c>
      <c r="D79" s="414" t="s">
        <v>580</v>
      </c>
      <c r="E79" s="414" t="s">
        <v>581</v>
      </c>
      <c r="F79" s="414" t="s">
        <v>135</v>
      </c>
      <c r="G79" s="485" t="s">
        <v>478</v>
      </c>
      <c r="H79" s="485"/>
      <c r="I79" s="485" t="s">
        <v>582</v>
      </c>
      <c r="J79" s="485"/>
      <c r="K79" s="485"/>
      <c r="L79" s="485"/>
      <c r="M79" s="485"/>
      <c r="N79" s="485"/>
      <c r="O79" s="485"/>
      <c r="P79" s="485"/>
      <c r="Q79" s="485"/>
      <c r="R79" s="6"/>
    </row>
    <row r="80" spans="1:18" ht="15.75">
      <c r="A80" s="422"/>
      <c r="B80" s="425" t="s">
        <v>712</v>
      </c>
      <c r="C80" s="388" t="s">
        <v>691</v>
      </c>
      <c r="D80" s="388" t="s">
        <v>691</v>
      </c>
      <c r="E80" s="388" t="s">
        <v>691</v>
      </c>
      <c r="F80" s="388" t="s">
        <v>692</v>
      </c>
      <c r="G80" s="441" t="s">
        <v>695</v>
      </c>
      <c r="H80" s="441"/>
      <c r="I80" s="441" t="s">
        <v>696</v>
      </c>
      <c r="J80" s="441"/>
      <c r="K80" s="441"/>
      <c r="L80" s="441"/>
      <c r="M80" s="441"/>
      <c r="N80" s="441"/>
      <c r="O80" s="441"/>
      <c r="P80" s="441"/>
      <c r="Q80" s="441"/>
      <c r="R80" s="6"/>
    </row>
    <row r="81" spans="1:18" ht="15.75">
      <c r="A81" s="422"/>
      <c r="B81" s="425" t="s">
        <v>725</v>
      </c>
      <c r="C81" s="388" t="s">
        <v>693</v>
      </c>
      <c r="D81" s="388" t="s">
        <v>693</v>
      </c>
      <c r="E81" s="388" t="s">
        <v>693</v>
      </c>
      <c r="F81" s="388" t="s">
        <v>693</v>
      </c>
      <c r="G81" s="441" t="s">
        <v>695</v>
      </c>
      <c r="H81" s="441"/>
      <c r="I81" s="441" t="s">
        <v>696</v>
      </c>
      <c r="J81" s="441"/>
      <c r="K81" s="441"/>
      <c r="L81" s="441"/>
      <c r="M81" s="441"/>
      <c r="N81" s="441"/>
      <c r="O81" s="441"/>
      <c r="P81" s="441"/>
      <c r="Q81" s="441"/>
      <c r="R81" s="6"/>
    </row>
    <row r="82" spans="1:18" ht="15.75">
      <c r="A82" s="422"/>
      <c r="B82" s="425">
        <v>2020</v>
      </c>
      <c r="C82" s="388"/>
      <c r="D82" s="388" t="s">
        <v>693</v>
      </c>
      <c r="E82" s="388"/>
      <c r="F82" s="388" t="s">
        <v>693</v>
      </c>
      <c r="G82" s="441"/>
      <c r="H82" s="441"/>
      <c r="I82" s="441"/>
      <c r="J82" s="441"/>
      <c r="K82" s="441"/>
      <c r="L82" s="441"/>
      <c r="M82" s="441"/>
      <c r="N82" s="441"/>
      <c r="O82" s="441"/>
      <c r="P82" s="441"/>
      <c r="Q82" s="441"/>
      <c r="R82" s="6"/>
    </row>
    <row r="83" spans="1:18" ht="15.75">
      <c r="A83" s="422"/>
      <c r="B83" s="425"/>
      <c r="C83" s="388"/>
      <c r="D83" s="388"/>
      <c r="E83" s="388"/>
      <c r="F83" s="388"/>
      <c r="G83" s="441"/>
      <c r="H83" s="441"/>
      <c r="I83" s="441"/>
      <c r="J83" s="441"/>
      <c r="K83" s="441"/>
      <c r="L83" s="441"/>
      <c r="M83" s="441"/>
      <c r="N83" s="441"/>
      <c r="O83" s="441"/>
      <c r="P83" s="441"/>
      <c r="Q83" s="441"/>
      <c r="R83" s="6"/>
    </row>
    <row r="84" spans="1:18" ht="15.75">
      <c r="A84" s="422"/>
      <c r="B84" s="425"/>
      <c r="C84" s="388"/>
      <c r="D84" s="388"/>
      <c r="E84" s="388"/>
      <c r="F84" s="388"/>
      <c r="G84" s="441"/>
      <c r="H84" s="441"/>
      <c r="I84" s="441"/>
      <c r="J84" s="441"/>
      <c r="K84" s="441"/>
      <c r="L84" s="441"/>
      <c r="M84" s="441"/>
      <c r="N84" s="441"/>
      <c r="O84" s="441"/>
      <c r="P84" s="441"/>
      <c r="Q84" s="441"/>
      <c r="R84" s="6"/>
    </row>
    <row r="85" spans="1:18" ht="15.75">
      <c r="A85" s="422"/>
      <c r="B85" s="425"/>
      <c r="C85" s="388"/>
      <c r="D85" s="388"/>
      <c r="E85" s="388"/>
      <c r="F85" s="388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232"/>
    </row>
    <row r="86" spans="1:18" ht="33" customHeight="1">
      <c r="A86" s="422">
        <v>26</v>
      </c>
      <c r="B86" s="495" t="s">
        <v>583</v>
      </c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</row>
    <row r="87" spans="1:18">
      <c r="A87" s="422"/>
      <c r="B87" s="162"/>
      <c r="C87" s="162"/>
      <c r="D87" s="368"/>
      <c r="E87" s="369"/>
      <c r="F87" s="501" t="s">
        <v>610</v>
      </c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</row>
    <row r="88" spans="1:18" ht="15" customHeight="1">
      <c r="A88" s="422"/>
      <c r="B88" s="498" t="s">
        <v>605</v>
      </c>
      <c r="C88" s="498"/>
      <c r="D88" s="502" t="s">
        <v>608</v>
      </c>
      <c r="E88" s="502"/>
      <c r="F88" s="502"/>
      <c r="G88" s="502"/>
      <c r="H88" s="483" t="s">
        <v>609</v>
      </c>
      <c r="I88" s="483"/>
      <c r="J88" s="483"/>
      <c r="K88" s="483"/>
      <c r="L88" s="483"/>
      <c r="M88" s="483"/>
      <c r="N88" s="483"/>
      <c r="O88" s="483"/>
      <c r="P88" s="483"/>
      <c r="Q88" s="483"/>
      <c r="R88" s="233"/>
    </row>
    <row r="89" spans="1:18" ht="13.5" customHeight="1">
      <c r="A89" s="422"/>
      <c r="B89" s="500" t="s">
        <v>606</v>
      </c>
      <c r="C89" s="500"/>
      <c r="D89" s="503" t="s">
        <v>641</v>
      </c>
      <c r="E89" s="503"/>
      <c r="F89" s="503"/>
      <c r="G89" s="503"/>
      <c r="H89" s="496" t="s">
        <v>613</v>
      </c>
      <c r="I89" s="496"/>
      <c r="J89" s="496"/>
      <c r="K89" s="496"/>
      <c r="L89" s="496"/>
      <c r="M89" s="496"/>
      <c r="N89" s="496"/>
      <c r="O89" s="496"/>
      <c r="P89" s="496"/>
      <c r="Q89" s="496"/>
    </row>
    <row r="90" spans="1:18" ht="13.5" customHeight="1">
      <c r="A90" s="422"/>
      <c r="B90" s="500"/>
      <c r="C90" s="500"/>
      <c r="D90" s="503" t="s">
        <v>641</v>
      </c>
      <c r="E90" s="503"/>
      <c r="F90" s="503"/>
      <c r="G90" s="503"/>
    </row>
    <row r="91" spans="1:18" ht="13.5" customHeight="1">
      <c r="A91" s="422"/>
      <c r="B91" s="499" t="s">
        <v>607</v>
      </c>
      <c r="C91" s="499"/>
      <c r="D91" s="499" t="s">
        <v>607</v>
      </c>
      <c r="E91" s="499"/>
      <c r="F91" s="499"/>
      <c r="G91" s="499"/>
    </row>
    <row r="92" spans="1:18" ht="15" customHeight="1">
      <c r="A92" s="422"/>
      <c r="B92" s="494" t="s">
        <v>611</v>
      </c>
      <c r="C92" s="494"/>
      <c r="D92" s="494" t="s">
        <v>612</v>
      </c>
      <c r="E92" s="494"/>
      <c r="F92" s="494"/>
      <c r="G92" s="494"/>
    </row>
    <row r="93" spans="1:18">
      <c r="A93" s="422"/>
      <c r="D93" s="368"/>
      <c r="E93" s="369"/>
      <c r="F93" s="369"/>
      <c r="G93" s="369"/>
    </row>
    <row r="94" spans="1:18">
      <c r="A94" s="422"/>
      <c r="C94" s="162"/>
      <c r="D94" s="368"/>
      <c r="E94" s="369"/>
      <c r="F94" s="369"/>
      <c r="G94" s="369"/>
    </row>
    <row r="95" spans="1:18">
      <c r="A95" s="422"/>
      <c r="B95" s="162"/>
      <c r="C95" s="162"/>
      <c r="D95" s="368"/>
      <c r="E95" s="369"/>
      <c r="F95" s="369"/>
      <c r="G95" s="369"/>
    </row>
    <row r="96" spans="1:18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>
      <c r="A275" s="422"/>
      <c r="B275" s="162"/>
      <c r="C275" s="162"/>
      <c r="D275" s="368"/>
      <c r="E275" s="369"/>
      <c r="F275" s="369"/>
      <c r="G275" s="369"/>
    </row>
    <row r="276" spans="1:7">
      <c r="A276" s="422"/>
      <c r="B276" s="162"/>
      <c r="C276" s="162"/>
      <c r="D276" s="368"/>
      <c r="E276" s="369"/>
      <c r="F276" s="369"/>
      <c r="G276" s="369"/>
    </row>
    <row r="277" spans="1:7">
      <c r="A277" s="422"/>
      <c r="B277" s="162"/>
      <c r="C277" s="162"/>
      <c r="D277" s="368"/>
      <c r="E277" s="369"/>
      <c r="F277" s="369"/>
      <c r="G277" s="369"/>
    </row>
    <row r="278" spans="1:7">
      <c r="A278" s="422"/>
      <c r="B278" s="162"/>
      <c r="C278" s="162"/>
      <c r="D278" s="368"/>
      <c r="E278" s="369"/>
      <c r="F278" s="369"/>
      <c r="G278" s="369"/>
    </row>
    <row r="279" spans="1:7">
      <c r="A279" s="422"/>
      <c r="B279" s="162"/>
      <c r="C279" s="162"/>
      <c r="D279" s="368"/>
      <c r="E279" s="369"/>
      <c r="F279" s="369"/>
      <c r="G279" s="369"/>
    </row>
    <row r="280" spans="1:7">
      <c r="A280" s="422"/>
      <c r="B280" s="162"/>
      <c r="C280" s="162"/>
      <c r="D280" s="368"/>
      <c r="E280" s="369"/>
      <c r="F280" s="369"/>
      <c r="G280" s="369"/>
    </row>
    <row r="281" spans="1:7">
      <c r="A281" s="422"/>
      <c r="B281" s="162"/>
      <c r="C281" s="162"/>
      <c r="D281" s="368"/>
      <c r="E281" s="369"/>
      <c r="F281" s="369"/>
      <c r="G281" s="369"/>
    </row>
    <row r="282" spans="1:7">
      <c r="A282" s="422"/>
      <c r="B282" s="162"/>
      <c r="C282" s="162"/>
      <c r="D282" s="368"/>
      <c r="E282" s="369"/>
      <c r="F282" s="369"/>
      <c r="G282" s="369"/>
    </row>
    <row r="283" spans="1:7">
      <c r="A283" s="422"/>
      <c r="B283" s="162"/>
      <c r="C283" s="162"/>
      <c r="D283" s="368"/>
      <c r="E283" s="369"/>
      <c r="F283" s="369"/>
      <c r="G283" s="369"/>
    </row>
    <row r="284" spans="1:7">
      <c r="A284" s="422"/>
      <c r="B284" s="162"/>
      <c r="C284" s="162"/>
      <c r="D284" s="368"/>
      <c r="E284" s="369"/>
      <c r="F284" s="369"/>
      <c r="G284" s="369"/>
    </row>
    <row r="285" spans="1:7">
      <c r="A285" s="422"/>
      <c r="B285" s="162"/>
      <c r="C285" s="162"/>
      <c r="D285" s="368"/>
      <c r="E285" s="369"/>
      <c r="F285" s="369"/>
      <c r="G285" s="369"/>
    </row>
    <row r="286" spans="1:7">
      <c r="A286" s="422"/>
      <c r="B286" s="162"/>
      <c r="C286" s="162"/>
      <c r="D286" s="368"/>
      <c r="E286" s="369"/>
      <c r="F286" s="369"/>
      <c r="G286" s="369"/>
    </row>
    <row r="287" spans="1:7">
      <c r="A287" s="422"/>
      <c r="B287" s="162"/>
      <c r="C287" s="162"/>
      <c r="D287" s="368"/>
      <c r="E287" s="369"/>
      <c r="F287" s="369"/>
      <c r="G287" s="369"/>
    </row>
    <row r="288" spans="1:7">
      <c r="A288" s="422"/>
      <c r="B288" s="162"/>
      <c r="C288" s="162"/>
      <c r="D288" s="368"/>
      <c r="E288" s="369"/>
      <c r="F288" s="369"/>
      <c r="G288" s="369"/>
    </row>
    <row r="289" spans="1:7">
      <c r="A289" s="422"/>
      <c r="B289" s="162"/>
      <c r="C289" s="162"/>
      <c r="D289" s="368"/>
      <c r="E289" s="369"/>
      <c r="F289" s="369"/>
      <c r="G289" s="369"/>
    </row>
    <row r="290" spans="1:7" ht="22.5" customHeight="1">
      <c r="B290" s="137"/>
      <c r="C290" s="137"/>
      <c r="D290" s="63"/>
      <c r="E290" s="359"/>
      <c r="F290" s="359"/>
      <c r="G290" s="369"/>
    </row>
    <row r="291" spans="1:7" ht="21" customHeight="1">
      <c r="B291" s="137"/>
      <c r="C291" s="137"/>
      <c r="D291" s="63"/>
      <c r="E291" s="359"/>
      <c r="F291" s="359"/>
      <c r="G291" s="369"/>
    </row>
    <row r="292" spans="1:7" ht="15.75">
      <c r="B292" s="137"/>
      <c r="C292" s="137"/>
      <c r="D292" s="63"/>
      <c r="E292" s="359"/>
      <c r="F292" s="359"/>
      <c r="G292" s="369"/>
    </row>
    <row r="293" spans="1:7" ht="15.75">
      <c r="B293" s="137"/>
      <c r="C293" s="137"/>
      <c r="D293" s="63"/>
      <c r="E293" s="359"/>
      <c r="F293" s="359"/>
      <c r="G293" s="369"/>
    </row>
    <row r="294" spans="1:7" ht="15.75">
      <c r="B294" s="137"/>
      <c r="C294" s="137"/>
      <c r="D294" s="63"/>
      <c r="E294" s="359"/>
      <c r="F294" s="359"/>
      <c r="G294" s="369"/>
    </row>
    <row r="295" spans="1:7" ht="15.75">
      <c r="B295" s="137"/>
      <c r="C295" s="137"/>
      <c r="D295" s="63"/>
      <c r="E295" s="359"/>
      <c r="F295" s="359"/>
      <c r="G295" s="369"/>
    </row>
    <row r="296" spans="1:7">
      <c r="B296" s="162"/>
      <c r="C296" s="162"/>
      <c r="D296" s="368"/>
      <c r="E296" s="369"/>
      <c r="F296" s="369"/>
      <c r="G296" s="369"/>
    </row>
    <row r="297" spans="1:7">
      <c r="B297" s="162"/>
      <c r="C297" s="162"/>
      <c r="D297" s="368"/>
      <c r="E297" s="369"/>
      <c r="F297" s="369"/>
      <c r="G297" s="369"/>
    </row>
    <row r="298" spans="1:7">
      <c r="B298" s="162"/>
      <c r="C298" s="162"/>
      <c r="D298" s="368"/>
      <c r="E298" s="369"/>
      <c r="F298" s="369"/>
      <c r="G298" s="369"/>
    </row>
    <row r="299" spans="1:7">
      <c r="B299" s="162"/>
      <c r="C299" s="162"/>
      <c r="D299" s="368"/>
      <c r="E299" s="369"/>
      <c r="F299" s="369"/>
      <c r="G299" s="369"/>
    </row>
    <row r="300" spans="1:7">
      <c r="B300" s="162"/>
      <c r="C300" s="162"/>
      <c r="D300" s="368"/>
      <c r="E300" s="369"/>
      <c r="F300" s="369"/>
      <c r="G300" s="369"/>
    </row>
    <row r="301" spans="1:7">
      <c r="B301" s="162"/>
      <c r="C301" s="162"/>
      <c r="D301" s="368"/>
      <c r="E301" s="369"/>
      <c r="F301" s="369"/>
      <c r="G301" s="369"/>
    </row>
    <row r="302" spans="1:7">
      <c r="B302" s="162"/>
      <c r="C302" s="162"/>
      <c r="D302" s="368"/>
      <c r="E302" s="369"/>
      <c r="F302" s="369"/>
      <c r="G302" s="369"/>
    </row>
    <row r="303" spans="1:7">
      <c r="B303" s="162"/>
      <c r="C303" s="162"/>
      <c r="D303" s="368"/>
      <c r="E303" s="369"/>
      <c r="F303" s="369"/>
      <c r="G303" s="369"/>
    </row>
    <row r="304" spans="1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2"/>
      <c r="C587" s="162"/>
      <c r="D587" s="368"/>
      <c r="E587" s="369"/>
      <c r="F587" s="369"/>
      <c r="G587" s="369"/>
    </row>
    <row r="588" spans="2:7">
      <c r="B588" s="162"/>
      <c r="C588" s="162"/>
      <c r="D588" s="368"/>
      <c r="E588" s="369"/>
      <c r="F588" s="369"/>
      <c r="G588" s="369"/>
    </row>
    <row r="589" spans="2:7">
      <c r="B589" s="162"/>
      <c r="C589" s="162"/>
      <c r="D589" s="368"/>
      <c r="E589" s="369"/>
      <c r="F589" s="369"/>
      <c r="G589" s="369"/>
    </row>
    <row r="590" spans="2:7">
      <c r="B590" s="162"/>
      <c r="C590" s="162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  <row r="1506" spans="2:7">
      <c r="B1506" s="163"/>
      <c r="C1506" s="164"/>
      <c r="D1506" s="368"/>
      <c r="E1506" s="369"/>
      <c r="F1506" s="369"/>
      <c r="G1506" s="369"/>
    </row>
    <row r="1507" spans="2:7">
      <c r="B1507" s="163"/>
      <c r="C1507" s="164"/>
      <c r="D1507" s="368"/>
      <c r="E1507" s="369"/>
      <c r="F1507" s="369"/>
      <c r="G1507" s="369"/>
    </row>
    <row r="1508" spans="2:7">
      <c r="B1508" s="163"/>
      <c r="C1508" s="164"/>
      <c r="D1508" s="368"/>
      <c r="E1508" s="369"/>
      <c r="F1508" s="369"/>
      <c r="G1508" s="369"/>
    </row>
    <row r="1509" spans="2:7">
      <c r="B1509" s="163"/>
      <c r="C1509" s="164"/>
      <c r="D1509" s="368"/>
      <c r="E1509" s="369"/>
      <c r="F1509" s="369"/>
      <c r="G1509" s="369"/>
    </row>
  </sheetData>
  <sheetProtection selectLockedCells="1"/>
  <mergeCells count="66">
    <mergeCell ref="N78:Q79"/>
    <mergeCell ref="B65:Q65"/>
    <mergeCell ref="B61:Q61"/>
    <mergeCell ref="F66:Q66"/>
    <mergeCell ref="B76:Q76"/>
    <mergeCell ref="B63:Q63"/>
    <mergeCell ref="B62:Q62"/>
    <mergeCell ref="D92:G92"/>
    <mergeCell ref="B86:R86"/>
    <mergeCell ref="B92:C92"/>
    <mergeCell ref="H89:Q89"/>
    <mergeCell ref="I85:M85"/>
    <mergeCell ref="B88:C88"/>
    <mergeCell ref="B91:C91"/>
    <mergeCell ref="H88:Q88"/>
    <mergeCell ref="B89:C90"/>
    <mergeCell ref="F87:Q87"/>
    <mergeCell ref="D88:G88"/>
    <mergeCell ref="D89:G89"/>
    <mergeCell ref="D90:G90"/>
    <mergeCell ref="G85:H85"/>
    <mergeCell ref="N85:Q85"/>
    <mergeCell ref="D91:G91"/>
    <mergeCell ref="H33:Q34"/>
    <mergeCell ref="B49:Q50"/>
    <mergeCell ref="H52:M53"/>
    <mergeCell ref="E52:F52"/>
    <mergeCell ref="C52:D53"/>
    <mergeCell ref="B52:B53"/>
    <mergeCell ref="G52:G53"/>
    <mergeCell ref="N52:Q53"/>
    <mergeCell ref="D33:G34"/>
    <mergeCell ref="B33:C33"/>
    <mergeCell ref="B78:B79"/>
    <mergeCell ref="C78:F78"/>
    <mergeCell ref="G78:M78"/>
    <mergeCell ref="C59:D59"/>
    <mergeCell ref="C66:D66"/>
    <mergeCell ref="I79:M79"/>
    <mergeCell ref="G79:H79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  <mergeCell ref="I30:M30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7" t="s">
        <v>247</v>
      </c>
      <c r="B1" s="507"/>
      <c r="C1" s="507"/>
    </row>
    <row r="2" spans="1:7" ht="18" customHeight="1">
      <c r="A2" s="510" t="s">
        <v>222</v>
      </c>
      <c r="B2" s="510" t="s">
        <v>217</v>
      </c>
      <c r="C2" s="510" t="s">
        <v>221</v>
      </c>
    </row>
    <row r="3" spans="1:7" ht="22.5" customHeight="1">
      <c r="A3" s="510"/>
      <c r="B3" s="510"/>
      <c r="C3" s="510"/>
      <c r="F3" s="262" t="s">
        <v>512</v>
      </c>
      <c r="G3" s="263" t="s">
        <v>497</v>
      </c>
    </row>
    <row r="4" spans="1:7" ht="19.899999999999999" customHeight="1">
      <c r="A4" s="508" t="s">
        <v>10</v>
      </c>
      <c r="B4" s="276" t="s">
        <v>218</v>
      </c>
      <c r="C4" s="277">
        <f>C5+C6</f>
        <v>1</v>
      </c>
    </row>
    <row r="5" spans="1:7" ht="19.899999999999999" customHeight="1">
      <c r="A5" s="508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8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1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1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2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2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2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2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9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9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9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9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3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3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3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3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3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4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4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4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5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5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5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5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5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5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5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6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6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6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6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6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9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9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9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9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9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9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9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6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6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6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6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6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6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6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17" t="s">
        <v>144</v>
      </c>
      <c r="B1" s="518"/>
      <c r="C1" s="518"/>
      <c r="D1" s="518"/>
      <c r="E1" s="518"/>
      <c r="F1" s="518"/>
      <c r="G1" s="518"/>
      <c r="H1" s="518"/>
      <c r="I1" s="518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6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7"/>
      <c r="B3" s="50" t="s">
        <v>155</v>
      </c>
      <c r="C3" s="530"/>
      <c r="D3" s="531"/>
      <c r="E3" s="532" t="s">
        <v>158</v>
      </c>
      <c r="F3" s="533"/>
      <c r="G3" s="534"/>
      <c r="H3" s="535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8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7"/>
      <c r="B5" s="50" t="s">
        <v>156</v>
      </c>
      <c r="C5" s="530"/>
      <c r="D5" s="531"/>
      <c r="E5" s="532" t="s">
        <v>159</v>
      </c>
      <c r="F5" s="533"/>
      <c r="G5" s="534"/>
      <c r="H5" s="535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7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7"/>
      <c r="B7" s="50" t="s">
        <v>462</v>
      </c>
      <c r="C7" s="176"/>
      <c r="D7" s="536"/>
      <c r="E7" s="536"/>
      <c r="F7" s="536"/>
      <c r="G7" s="534"/>
      <c r="H7" s="535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9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19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20"/>
      <c r="B10" s="29" t="s">
        <v>94</v>
      </c>
      <c r="C10" s="522"/>
      <c r="D10" s="522"/>
      <c r="E10" s="84" t="s">
        <v>249</v>
      </c>
      <c r="F10" s="522"/>
      <c r="G10" s="522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20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20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20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20"/>
      <c r="B14" s="29" t="s">
        <v>111</v>
      </c>
      <c r="C14" s="16"/>
      <c r="D14" s="57" t="s">
        <v>112</v>
      </c>
      <c r="E14" s="16"/>
      <c r="F14" s="29" t="s">
        <v>3</v>
      </c>
      <c r="G14" s="522"/>
      <c r="H14" s="522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20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20"/>
      <c r="B16" s="85" t="s">
        <v>116</v>
      </c>
      <c r="C16" s="523"/>
      <c r="D16" s="524"/>
      <c r="E16" s="524"/>
      <c r="F16" s="524"/>
      <c r="G16" s="524"/>
      <c r="H16" s="525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20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20"/>
      <c r="B18" s="29" t="s">
        <v>117</v>
      </c>
      <c r="C18" s="523"/>
      <c r="D18" s="524"/>
      <c r="E18" s="524"/>
      <c r="F18" s="524"/>
      <c r="G18" s="524"/>
      <c r="H18" s="525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21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9"/>
      <c r="B21" s="42" t="s">
        <v>118</v>
      </c>
      <c r="C21" s="114"/>
      <c r="D21" s="42" t="s">
        <v>119</v>
      </c>
      <c r="E21" s="114"/>
      <c r="F21" s="42" t="s">
        <v>131</v>
      </c>
      <c r="G21" s="545"/>
      <c r="H21" s="546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9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9"/>
      <c r="B23" s="42" t="s">
        <v>136</v>
      </c>
      <c r="C23" s="15"/>
      <c r="D23" s="42" t="s">
        <v>137</v>
      </c>
      <c r="E23" s="523"/>
      <c r="F23" s="524"/>
      <c r="G23" s="524"/>
      <c r="H23" s="525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9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9"/>
      <c r="B25" s="42" t="s">
        <v>138</v>
      </c>
      <c r="C25" s="15"/>
      <c r="D25" s="42" t="s">
        <v>137</v>
      </c>
      <c r="E25" s="523"/>
      <c r="F25" s="524"/>
      <c r="G25" s="524"/>
      <c r="H25" s="525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9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9"/>
      <c r="B27" s="42" t="s">
        <v>139</v>
      </c>
      <c r="C27" s="15"/>
      <c r="D27" s="42" t="s">
        <v>141</v>
      </c>
      <c r="E27" s="15"/>
      <c r="F27" s="42" t="s">
        <v>140</v>
      </c>
      <c r="G27" s="537"/>
      <c r="H27" s="538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40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6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7"/>
      <c r="B30" s="50" t="s">
        <v>142</v>
      </c>
      <c r="C30" s="543"/>
      <c r="D30" s="544"/>
      <c r="E30" s="107" t="s">
        <v>143</v>
      </c>
      <c r="F30" s="541"/>
      <c r="G30" s="547"/>
      <c r="H30" s="542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8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7"/>
      <c r="B32" s="50" t="s">
        <v>145</v>
      </c>
      <c r="C32" s="530"/>
      <c r="D32" s="531"/>
      <c r="E32" s="532" t="s">
        <v>146</v>
      </c>
      <c r="F32" s="533"/>
      <c r="G32" s="541"/>
      <c r="H32" s="542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7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7"/>
      <c r="B34" s="50" t="s">
        <v>471</v>
      </c>
      <c r="C34" s="523"/>
      <c r="D34" s="524"/>
      <c r="E34" s="524"/>
      <c r="F34" s="524"/>
      <c r="G34" s="524"/>
      <c r="H34" s="525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9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1" t="s">
        <v>27</v>
      </c>
      <c r="B3" s="10" t="s">
        <v>26</v>
      </c>
      <c r="C3" s="9" t="e">
        <f>COUNTIFS(QTCT!$A$6:$A$15030,#REF!,QTCT!#REF!,#REF!)</f>
        <v>#REF!</v>
      </c>
      <c r="D3" s="555" t="s">
        <v>17</v>
      </c>
      <c r="E3" s="554" t="s">
        <v>18</v>
      </c>
      <c r="F3" s="554" t="s">
        <v>18</v>
      </c>
      <c r="G3" s="554" t="s">
        <v>18</v>
      </c>
      <c r="H3" s="551" t="s">
        <v>9</v>
      </c>
      <c r="I3" s="551" t="s">
        <v>9</v>
      </c>
      <c r="J3" s="552" t="s">
        <v>2</v>
      </c>
      <c r="K3" s="551" t="s">
        <v>3</v>
      </c>
      <c r="L3" s="551" t="s">
        <v>13</v>
      </c>
      <c r="M3" s="555"/>
      <c r="N3" s="555"/>
      <c r="O3" s="564" t="s">
        <v>20</v>
      </c>
      <c r="P3" s="564" t="s">
        <v>20</v>
      </c>
      <c r="Q3" s="564" t="s">
        <v>20</v>
      </c>
      <c r="R3" s="554" t="s">
        <v>16</v>
      </c>
      <c r="S3" s="554" t="s">
        <v>16</v>
      </c>
      <c r="T3" s="554" t="s">
        <v>16</v>
      </c>
      <c r="U3" s="551" t="s">
        <v>21</v>
      </c>
    </row>
    <row r="4" spans="1:36" ht="29.45" customHeight="1">
      <c r="A4" s="551"/>
      <c r="B4" s="2" t="s">
        <v>23</v>
      </c>
      <c r="C4" s="9" t="e">
        <f t="array" ref="C4">MATCH(#REF!&amp;"X",QT_HoTen&amp;QT_Dang_ApDung,0)</f>
        <v>#REF!</v>
      </c>
      <c r="D4" s="555"/>
      <c r="E4" s="554"/>
      <c r="F4" s="554"/>
      <c r="G4" s="554"/>
      <c r="H4" s="551"/>
      <c r="I4" s="551"/>
      <c r="J4" s="553"/>
      <c r="K4" s="551"/>
      <c r="L4" s="551"/>
      <c r="M4" s="19" t="s">
        <v>3</v>
      </c>
      <c r="N4" s="19" t="s">
        <v>14</v>
      </c>
      <c r="O4" s="564"/>
      <c r="P4" s="564"/>
      <c r="Q4" s="564"/>
      <c r="R4" s="554"/>
      <c r="S4" s="554"/>
      <c r="T4" s="554"/>
      <c r="U4" s="551"/>
    </row>
    <row r="5" spans="1:36" ht="18" customHeight="1">
      <c r="A5" s="551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2" t="s">
        <v>31</v>
      </c>
      <c r="B9" s="66" t="s">
        <v>26</v>
      </c>
      <c r="C9" s="577" t="s">
        <v>33</v>
      </c>
      <c r="D9" s="555" t="s">
        <v>17</v>
      </c>
      <c r="E9" s="554" t="s">
        <v>18</v>
      </c>
      <c r="F9" s="554" t="s">
        <v>18</v>
      </c>
      <c r="G9" s="554" t="s">
        <v>18</v>
      </c>
      <c r="H9" s="551" t="s">
        <v>9</v>
      </c>
      <c r="I9" s="551" t="s">
        <v>9</v>
      </c>
      <c r="J9" s="552" t="s">
        <v>2</v>
      </c>
      <c r="K9" s="551" t="s">
        <v>3</v>
      </c>
      <c r="L9" s="551" t="s">
        <v>13</v>
      </c>
      <c r="M9" s="555"/>
      <c r="N9" s="555"/>
      <c r="O9" s="564" t="s">
        <v>20</v>
      </c>
      <c r="P9" s="564" t="s">
        <v>20</v>
      </c>
      <c r="Q9" s="564" t="s">
        <v>20</v>
      </c>
      <c r="R9" s="554" t="s">
        <v>16</v>
      </c>
      <c r="S9" s="554" t="s">
        <v>16</v>
      </c>
      <c r="T9" s="554" t="s">
        <v>16</v>
      </c>
      <c r="U9" s="551" t="s">
        <v>21</v>
      </c>
    </row>
    <row r="10" spans="1:36" ht="30">
      <c r="A10" s="576"/>
      <c r="B10" s="65">
        <f>COUNTIF(DSDV!$G$7:$G$216,Them_DV!$F$10)</f>
        <v>0</v>
      </c>
      <c r="C10" s="578"/>
      <c r="D10" s="555"/>
      <c r="E10" s="554"/>
      <c r="F10" s="554"/>
      <c r="G10" s="554"/>
      <c r="H10" s="551"/>
      <c r="I10" s="551"/>
      <c r="J10" s="553"/>
      <c r="K10" s="551"/>
      <c r="L10" s="551"/>
      <c r="M10" s="19" t="s">
        <v>3</v>
      </c>
      <c r="N10" s="19" t="s">
        <v>14</v>
      </c>
      <c r="O10" s="564"/>
      <c r="P10" s="564"/>
      <c r="Q10" s="564"/>
      <c r="R10" s="554"/>
      <c r="S10" s="554"/>
      <c r="T10" s="554"/>
      <c r="U10" s="551"/>
    </row>
    <row r="11" spans="1:36" ht="16.899999999999999" customHeight="1">
      <c r="A11" s="576"/>
      <c r="B11" s="66" t="s">
        <v>28</v>
      </c>
      <c r="C11" s="579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76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76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77" t="s">
        <v>162</v>
      </c>
      <c r="D13" s="549" t="s">
        <v>463</v>
      </c>
      <c r="E13" s="549" t="s">
        <v>464</v>
      </c>
      <c r="F13" s="549" t="s">
        <v>155</v>
      </c>
      <c r="G13" s="549" t="s">
        <v>482</v>
      </c>
      <c r="H13" s="556" t="s">
        <v>480</v>
      </c>
      <c r="I13" s="556" t="s">
        <v>481</v>
      </c>
      <c r="J13" s="556" t="s">
        <v>10</v>
      </c>
      <c r="K13" s="566" t="s">
        <v>112</v>
      </c>
      <c r="L13" s="556" t="s">
        <v>465</v>
      </c>
      <c r="M13" s="557" t="s">
        <v>1</v>
      </c>
      <c r="N13" s="568" t="s">
        <v>466</v>
      </c>
      <c r="O13" s="569"/>
      <c r="P13" s="569"/>
      <c r="Q13" s="569"/>
      <c r="R13" s="569"/>
      <c r="S13" s="569"/>
      <c r="T13" s="570"/>
      <c r="U13" s="571" t="s">
        <v>3</v>
      </c>
      <c r="V13" s="572"/>
      <c r="W13" s="566" t="s">
        <v>487</v>
      </c>
      <c r="X13" s="566" t="s">
        <v>467</v>
      </c>
      <c r="Y13" s="556" t="s">
        <v>468</v>
      </c>
      <c r="Z13" s="556" t="s">
        <v>95</v>
      </c>
      <c r="AA13" s="556" t="s">
        <v>111</v>
      </c>
      <c r="AB13" s="562" t="s">
        <v>469</v>
      </c>
      <c r="AC13" s="556" t="s">
        <v>160</v>
      </c>
      <c r="AD13" s="556" t="s">
        <v>470</v>
      </c>
      <c r="AE13" s="556" t="s">
        <v>471</v>
      </c>
      <c r="AF13" s="556" t="s">
        <v>472</v>
      </c>
      <c r="AG13" s="559" t="s">
        <v>473</v>
      </c>
      <c r="AH13" s="556" t="s">
        <v>488</v>
      </c>
      <c r="AI13" s="556" t="s">
        <v>116</v>
      </c>
      <c r="AJ13" s="556" t="s">
        <v>474</v>
      </c>
    </row>
    <row r="14" spans="1:36" ht="41.25" customHeight="1">
      <c r="A14" s="576"/>
      <c r="B14" s="68"/>
      <c r="C14" s="578"/>
      <c r="D14" s="550"/>
      <c r="E14" s="550"/>
      <c r="F14" s="550"/>
      <c r="G14" s="550"/>
      <c r="H14" s="550"/>
      <c r="I14" s="550"/>
      <c r="J14" s="561"/>
      <c r="K14" s="567"/>
      <c r="L14" s="561"/>
      <c r="M14" s="558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7"/>
      <c r="X14" s="567"/>
      <c r="Y14" s="561"/>
      <c r="Z14" s="561"/>
      <c r="AA14" s="561"/>
      <c r="AB14" s="563"/>
      <c r="AC14" s="561"/>
      <c r="AD14" s="561"/>
      <c r="AE14" s="561"/>
      <c r="AF14" s="561"/>
      <c r="AG14" s="560"/>
      <c r="AH14" s="550"/>
      <c r="AI14" s="550"/>
      <c r="AJ14" s="550"/>
    </row>
    <row r="15" spans="1:36" ht="19.149999999999999" customHeight="1">
      <c r="A15" s="553"/>
      <c r="B15" s="69"/>
      <c r="C15" s="580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2" t="s">
        <v>9</v>
      </c>
      <c r="D33" s="574" t="s">
        <v>165</v>
      </c>
      <c r="E33" s="575"/>
      <c r="F33" s="564" t="s">
        <v>168</v>
      </c>
      <c r="G33" s="548" t="s">
        <v>131</v>
      </c>
      <c r="H33" s="548"/>
      <c r="I33" s="573"/>
      <c r="J33" s="565"/>
    </row>
    <row r="34" spans="2:10">
      <c r="C34" s="553"/>
      <c r="D34" s="8" t="s">
        <v>166</v>
      </c>
      <c r="E34" s="19" t="s">
        <v>167</v>
      </c>
      <c r="F34" s="564"/>
      <c r="G34" s="548"/>
      <c r="H34" s="548"/>
      <c r="I34" s="573"/>
      <c r="J34" s="565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3" t="s">
        <v>170</v>
      </c>
      <c r="B2" s="583"/>
      <c r="C2" s="583"/>
      <c r="D2" s="583"/>
      <c r="E2" s="583"/>
      <c r="F2" s="583"/>
      <c r="G2" s="583"/>
      <c r="H2" s="583"/>
      <c r="I2" s="583"/>
      <c r="J2" s="583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1" t="s">
        <v>174</v>
      </c>
      <c r="B5" s="584" t="s">
        <v>172</v>
      </c>
      <c r="C5" s="585"/>
      <c r="D5" s="602" t="s">
        <v>531</v>
      </c>
      <c r="E5" s="603"/>
      <c r="F5" s="604" t="s">
        <v>536</v>
      </c>
      <c r="G5" s="605"/>
      <c r="H5" s="601"/>
      <c r="I5" s="601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1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1"/>
      <c r="B7" s="586" t="s">
        <v>171</v>
      </c>
      <c r="C7" s="587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1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1"/>
      <c r="B9" s="597" t="s">
        <v>175</v>
      </c>
      <c r="C9" s="598"/>
      <c r="D9" s="588" t="s">
        <v>539</v>
      </c>
      <c r="E9" s="589"/>
      <c r="F9" s="589"/>
      <c r="G9" s="589"/>
      <c r="H9" s="589"/>
      <c r="I9" s="590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1"/>
      <c r="B10" s="597"/>
      <c r="C10" s="598"/>
      <c r="D10" s="591"/>
      <c r="E10" s="592"/>
      <c r="F10" s="592"/>
      <c r="G10" s="592"/>
      <c r="H10" s="592"/>
      <c r="I10" s="593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1"/>
      <c r="B11" s="597"/>
      <c r="C11" s="598"/>
      <c r="D11" s="594"/>
      <c r="E11" s="595"/>
      <c r="F11" s="595"/>
      <c r="G11" s="595"/>
      <c r="H11" s="595"/>
      <c r="I11" s="596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1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1"/>
      <c r="B13" s="586" t="s">
        <v>173</v>
      </c>
      <c r="C13" s="587"/>
      <c r="D13" s="599">
        <v>0</v>
      </c>
      <c r="E13" s="600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2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8" t="s">
        <v>616</v>
      </c>
      <c r="B3" s="609"/>
      <c r="C3" s="609"/>
      <c r="D3" s="609"/>
      <c r="E3" s="609"/>
      <c r="F3" s="609"/>
      <c r="G3" s="609"/>
      <c r="H3" s="609"/>
      <c r="I3" s="609"/>
      <c r="J3" s="609"/>
      <c r="K3" s="609"/>
      <c r="L3" s="610"/>
    </row>
    <row r="4" spans="1:12" ht="15" customHeight="1">
      <c r="A4" s="611"/>
      <c r="B4" s="612"/>
      <c r="C4" s="612"/>
      <c r="D4" s="612"/>
      <c r="E4" s="612"/>
      <c r="F4" s="612"/>
      <c r="G4" s="612"/>
      <c r="H4" s="612"/>
      <c r="I4" s="612"/>
      <c r="J4" s="612"/>
      <c r="K4" s="612"/>
      <c r="L4" s="613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4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4"/>
      <c r="B7" s="294"/>
      <c r="C7" s="295"/>
      <c r="D7" s="342" t="s">
        <v>618</v>
      </c>
      <c r="E7" s="607" t="s">
        <v>531</v>
      </c>
      <c r="F7" s="607"/>
      <c r="G7" s="607"/>
      <c r="H7" s="606" t="s">
        <v>617</v>
      </c>
      <c r="I7" s="606"/>
      <c r="J7" s="606"/>
      <c r="K7" s="295"/>
      <c r="L7" s="296"/>
    </row>
    <row r="8" spans="1:12" ht="13.5" customHeight="1">
      <c r="A8" s="614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4"/>
      <c r="B9" s="294"/>
      <c r="C9" s="295"/>
      <c r="D9" s="342" t="s">
        <v>619</v>
      </c>
      <c r="E9" s="407" t="s">
        <v>631</v>
      </c>
      <c r="F9" s="343" t="s">
        <v>620</v>
      </c>
      <c r="G9" s="406" t="s">
        <v>726</v>
      </c>
      <c r="H9" s="295"/>
      <c r="I9" s="295"/>
      <c r="J9" s="295"/>
      <c r="K9" s="295"/>
      <c r="L9" s="296"/>
    </row>
    <row r="10" spans="1:12" ht="16.5" customHeight="1">
      <c r="A10" s="614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4"/>
      <c r="B11" s="294"/>
      <c r="C11" s="295"/>
      <c r="D11" s="342" t="s">
        <v>622</v>
      </c>
      <c r="E11" s="616" t="s">
        <v>634</v>
      </c>
      <c r="F11" s="617"/>
      <c r="G11" s="617"/>
      <c r="H11" s="617"/>
      <c r="I11" s="617"/>
      <c r="J11" s="617"/>
      <c r="K11" s="618"/>
      <c r="L11" s="296"/>
    </row>
    <row r="12" spans="1:12" ht="15.75" customHeight="1">
      <c r="A12" s="614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4"/>
      <c r="B13" s="295"/>
      <c r="C13" s="295"/>
      <c r="D13" s="342" t="s">
        <v>621</v>
      </c>
      <c r="E13" s="619" t="s">
        <v>635</v>
      </c>
      <c r="F13" s="619"/>
      <c r="G13" s="619"/>
      <c r="H13" s="619"/>
      <c r="I13" s="619"/>
      <c r="J13" s="619"/>
      <c r="K13" s="619"/>
      <c r="L13" s="296"/>
    </row>
    <row r="14" spans="1:12" ht="15.75" customHeight="1">
      <c r="A14" s="614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4"/>
      <c r="B15" s="295"/>
      <c r="C15" s="295"/>
      <c r="D15" s="342" t="s">
        <v>623</v>
      </c>
      <c r="E15" s="619" t="s">
        <v>628</v>
      </c>
      <c r="F15" s="619"/>
      <c r="G15" s="619"/>
      <c r="H15" s="619"/>
      <c r="I15" s="619"/>
      <c r="J15" s="619"/>
      <c r="K15" s="619"/>
      <c r="L15" s="296"/>
    </row>
    <row r="16" spans="1:12" ht="20.25">
      <c r="A16" s="614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4"/>
      <c r="B17" s="295"/>
      <c r="C17" s="295"/>
      <c r="D17" s="342" t="s">
        <v>624</v>
      </c>
      <c r="E17" s="619" t="s">
        <v>629</v>
      </c>
      <c r="F17" s="619"/>
      <c r="G17" s="619"/>
      <c r="H17" s="619"/>
      <c r="I17" s="619"/>
      <c r="J17" s="619"/>
      <c r="K17" s="619"/>
      <c r="L17" s="296"/>
    </row>
    <row r="18" spans="1:12" ht="20.25">
      <c r="A18" s="614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4"/>
      <c r="B19" s="295"/>
      <c r="C19" s="295"/>
      <c r="D19" s="342" t="s">
        <v>625</v>
      </c>
      <c r="E19" s="619" t="s">
        <v>635</v>
      </c>
      <c r="F19" s="619"/>
      <c r="G19" s="619"/>
      <c r="H19" s="619"/>
      <c r="I19" s="619"/>
      <c r="J19" s="619"/>
      <c r="K19" s="619"/>
      <c r="L19" s="296"/>
    </row>
    <row r="20" spans="1:12" ht="20.25">
      <c r="A20" s="615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0" t="s">
        <v>708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  <c r="L2" s="622"/>
    </row>
    <row r="3" spans="1:16" ht="20.25" customHeight="1" thickBot="1">
      <c r="A3" s="623"/>
      <c r="B3" s="624"/>
      <c r="C3" s="624"/>
      <c r="D3" s="624"/>
      <c r="E3" s="624"/>
      <c r="F3" s="624"/>
      <c r="G3" s="624"/>
      <c r="H3" s="624"/>
      <c r="I3" s="624"/>
      <c r="J3" s="624"/>
      <c r="K3" s="624"/>
      <c r="L3" s="625"/>
    </row>
    <row r="4" spans="1:16" ht="20.25">
      <c r="A4" s="628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6"/>
      <c r="L4" s="627"/>
    </row>
    <row r="5" spans="1:16" ht="20.25">
      <c r="A5" s="628"/>
      <c r="B5" s="345"/>
      <c r="C5" s="347" t="s">
        <v>618</v>
      </c>
      <c r="D5" s="630" t="s">
        <v>700</v>
      </c>
      <c r="E5" s="630"/>
      <c r="F5" s="630"/>
      <c r="G5" s="631" t="s">
        <v>617</v>
      </c>
      <c r="H5" s="631"/>
      <c r="I5" s="631"/>
      <c r="J5" s="346"/>
      <c r="K5" s="627"/>
      <c r="L5" s="627"/>
    </row>
    <row r="6" spans="1:16" ht="20.25">
      <c r="A6" s="628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8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8"/>
      <c r="B8" s="352"/>
      <c r="C8" s="350" t="s">
        <v>644</v>
      </c>
      <c r="D8" s="632" t="s">
        <v>715</v>
      </c>
      <c r="E8" s="632"/>
      <c r="F8" s="632"/>
      <c r="G8" s="632"/>
      <c r="H8" s="632"/>
      <c r="I8" s="632"/>
      <c r="J8" s="633"/>
      <c r="K8" s="352"/>
      <c r="L8" s="348"/>
      <c r="P8" s="337"/>
    </row>
    <row r="9" spans="1:16" ht="20.25">
      <c r="A9" s="628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29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4" t="s">
        <v>650</v>
      </c>
      <c r="B2" s="635"/>
      <c r="C2" s="635"/>
      <c r="D2" s="635"/>
      <c r="E2" s="635"/>
      <c r="F2" s="635"/>
      <c r="G2" s="636"/>
    </row>
    <row r="3" spans="1:7" s="391" customFormat="1">
      <c r="A3" s="640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41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3"/>
      <c r="B5" s="396"/>
      <c r="C5" s="396"/>
      <c r="D5" s="396"/>
      <c r="E5" s="396"/>
      <c r="F5" s="396"/>
      <c r="G5" s="397"/>
    </row>
    <row r="6" spans="1:7" s="391" customFormat="1" ht="15" customHeight="1">
      <c r="A6" s="640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41"/>
      <c r="B7" s="248" t="s">
        <v>671</v>
      </c>
      <c r="C7" s="249" t="s">
        <v>719</v>
      </c>
      <c r="D7" s="394"/>
      <c r="E7" s="248" t="s">
        <v>653</v>
      </c>
      <c r="F7" s="249">
        <v>1943</v>
      </c>
      <c r="G7" s="395"/>
    </row>
    <row r="8" spans="1:7" s="391" customFormat="1">
      <c r="A8" s="641"/>
      <c r="B8" s="394"/>
      <c r="C8" s="394"/>
      <c r="D8" s="394"/>
      <c r="E8" s="394"/>
      <c r="F8" s="394"/>
      <c r="G8" s="395"/>
    </row>
    <row r="9" spans="1:7" s="391" customFormat="1" ht="19.5" customHeight="1">
      <c r="A9" s="641"/>
      <c r="B9" s="248" t="s">
        <v>654</v>
      </c>
      <c r="C9" s="249" t="s">
        <v>673</v>
      </c>
      <c r="D9" s="394"/>
      <c r="E9" s="394"/>
      <c r="F9" s="394"/>
      <c r="G9" s="395"/>
    </row>
    <row r="10" spans="1:7" s="391" customFormat="1">
      <c r="A10" s="641"/>
      <c r="B10" s="394"/>
      <c r="C10" s="394"/>
      <c r="D10" s="394"/>
      <c r="E10" s="394"/>
      <c r="F10" s="394"/>
      <c r="G10" s="395"/>
    </row>
    <row r="11" spans="1:7" s="391" customFormat="1">
      <c r="A11" s="641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2"/>
      <c r="B12" s="637" t="s">
        <v>718</v>
      </c>
      <c r="C12" s="638"/>
      <c r="D12" s="638"/>
      <c r="E12" s="638"/>
      <c r="F12" s="639"/>
      <c r="G12" s="395"/>
    </row>
    <row r="13" spans="1:7" s="391" customFormat="1">
      <c r="A13" s="643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48" t="s">
        <v>682</v>
      </c>
      <c r="B2" s="649"/>
      <c r="C2" s="649"/>
      <c r="D2" s="649"/>
      <c r="E2" s="649"/>
      <c r="F2" s="649"/>
      <c r="G2" s="649"/>
      <c r="H2" s="649"/>
      <c r="I2" s="649"/>
      <c r="J2" s="649"/>
      <c r="K2" s="650"/>
    </row>
    <row r="3" spans="1:11">
      <c r="A3" s="651"/>
      <c r="B3" s="652"/>
      <c r="C3" s="652"/>
      <c r="D3" s="652"/>
      <c r="E3" s="652"/>
      <c r="F3" s="652"/>
      <c r="G3" s="652"/>
      <c r="H3" s="652"/>
      <c r="I3" s="652"/>
      <c r="J3" s="652"/>
      <c r="K3" s="653"/>
    </row>
    <row r="4" spans="1:11" ht="20.25">
      <c r="A4" s="654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4"/>
      <c r="B5" s="297"/>
      <c r="C5" s="298"/>
      <c r="D5" s="299" t="s">
        <v>671</v>
      </c>
      <c r="E5" s="647" t="s">
        <v>531</v>
      </c>
      <c r="F5" s="647"/>
      <c r="G5" s="295"/>
      <c r="H5" s="655" t="s">
        <v>683</v>
      </c>
      <c r="I5" s="655"/>
      <c r="J5" s="656"/>
      <c r="K5" s="656"/>
    </row>
    <row r="6" spans="1:11" ht="20.25">
      <c r="A6" s="654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4"/>
      <c r="B7" s="297"/>
      <c r="C7" s="298"/>
      <c r="D7" s="299" t="s">
        <v>684</v>
      </c>
      <c r="E7" s="408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57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58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58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58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59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4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5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45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6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16407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4" t="s">
        <v>169</v>
      </c>
      <c r="B2" s="664"/>
      <c r="C2" s="664"/>
      <c r="D2" s="664"/>
      <c r="E2" s="664"/>
    </row>
    <row r="3" spans="1:5" ht="19.5" customHeight="1">
      <c r="A3" s="660" t="s">
        <v>9</v>
      </c>
      <c r="B3" s="662" t="s">
        <v>165</v>
      </c>
      <c r="C3" s="663"/>
      <c r="D3" s="660" t="s">
        <v>168</v>
      </c>
      <c r="E3" s="660" t="s">
        <v>131</v>
      </c>
    </row>
    <row r="4" spans="1:5" ht="19.5" customHeight="1">
      <c r="A4" s="661"/>
      <c r="B4" s="126" t="s">
        <v>166</v>
      </c>
      <c r="C4" s="127" t="s">
        <v>167</v>
      </c>
      <c r="D4" s="661"/>
      <c r="E4" s="661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5" t="s">
        <v>614</v>
      </c>
      <c r="B2" s="666"/>
      <c r="C2" s="666"/>
      <c r="D2" s="666"/>
      <c r="E2" s="666"/>
      <c r="F2" s="666"/>
      <c r="G2" s="666"/>
      <c r="H2" s="667"/>
    </row>
    <row r="3" spans="1:11" ht="15" customHeight="1">
      <c r="A3" s="438" t="s">
        <v>9</v>
      </c>
      <c r="B3" s="438" t="s">
        <v>601</v>
      </c>
      <c r="C3" s="438" t="s">
        <v>602</v>
      </c>
      <c r="D3" s="668" t="s">
        <v>165</v>
      </c>
      <c r="E3" s="668"/>
      <c r="F3" s="439" t="s">
        <v>603</v>
      </c>
      <c r="G3" s="439" t="s">
        <v>615</v>
      </c>
      <c r="H3" s="439" t="s">
        <v>220</v>
      </c>
    </row>
    <row r="4" spans="1:11">
      <c r="A4" s="439"/>
      <c r="B4" s="439"/>
      <c r="C4" s="439"/>
      <c r="D4" s="126" t="s">
        <v>166</v>
      </c>
      <c r="E4" s="127" t="s">
        <v>167</v>
      </c>
      <c r="F4" s="439"/>
      <c r="G4" s="439"/>
      <c r="H4" s="439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440" t="s">
        <v>704</v>
      </c>
      <c r="B6" s="440" t="s">
        <v>636</v>
      </c>
      <c r="C6" s="440" t="s">
        <v>637</v>
      </c>
      <c r="D6" s="235">
        <v>44352</v>
      </c>
      <c r="E6" s="235">
        <v>44354</v>
      </c>
      <c r="F6" s="234" t="s">
        <v>638</v>
      </c>
      <c r="G6" s="234" t="s">
        <v>639</v>
      </c>
      <c r="H6" s="234" t="s">
        <v>640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44208</v>
      </c>
      <c r="F10" s="234" t="s">
        <v>628</v>
      </c>
      <c r="G10" s="234" t="s">
        <v>629</v>
      </c>
      <c r="H10" s="234" t="s">
        <v>635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2" t="s">
        <v>647</v>
      </c>
      <c r="B2" s="672"/>
      <c r="C2" s="672"/>
      <c r="D2" s="672"/>
      <c r="E2" s="672"/>
    </row>
    <row r="3" spans="1:5" ht="15.75">
      <c r="A3" s="669" t="s">
        <v>571</v>
      </c>
      <c r="B3" s="670"/>
      <c r="C3" s="670"/>
      <c r="D3" s="670"/>
      <c r="E3" s="671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719</v>
      </c>
      <c r="D5" s="234">
        <v>1943</v>
      </c>
      <c r="E5" s="234" t="s">
        <v>718</v>
      </c>
    </row>
    <row r="6" spans="1:5">
      <c r="A6" s="234" t="s">
        <v>531</v>
      </c>
      <c r="B6" s="234" t="s">
        <v>674</v>
      </c>
      <c r="C6" s="234" t="s">
        <v>716</v>
      </c>
      <c r="D6" s="234">
        <v>1979</v>
      </c>
      <c r="E6" s="234" t="s">
        <v>718</v>
      </c>
    </row>
    <row r="7" spans="1:5">
      <c r="A7" s="234" t="s">
        <v>531</v>
      </c>
      <c r="B7" s="234" t="s">
        <v>675</v>
      </c>
      <c r="C7" s="234" t="s">
        <v>723</v>
      </c>
      <c r="D7" s="234">
        <v>1955</v>
      </c>
      <c r="E7" s="234" t="s">
        <v>724</v>
      </c>
    </row>
    <row r="8" spans="1:5">
      <c r="A8" s="234" t="s">
        <v>531</v>
      </c>
      <c r="B8" s="234" t="s">
        <v>676</v>
      </c>
      <c r="C8" s="234" t="s">
        <v>721</v>
      </c>
      <c r="D8" s="234">
        <v>1985</v>
      </c>
      <c r="E8" s="234" t="s">
        <v>722</v>
      </c>
    </row>
    <row r="9" spans="1:5">
      <c r="A9" s="234" t="s">
        <v>531</v>
      </c>
      <c r="B9" s="234" t="s">
        <v>656</v>
      </c>
      <c r="C9" s="234" t="s">
        <v>717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3" t="s">
        <v>643</v>
      </c>
      <c r="B2" s="673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730</v>
      </c>
    </row>
    <row r="5" spans="1:2" ht="60">
      <c r="A5" s="238" t="s">
        <v>531</v>
      </c>
      <c r="B5" s="238" t="s">
        <v>731</v>
      </c>
    </row>
    <row r="6" spans="1:2" ht="30">
      <c r="A6" s="238" t="s">
        <v>700</v>
      </c>
      <c r="B6" s="238" t="s">
        <v>732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4" t="s">
        <v>573</v>
      </c>
      <c r="B2" s="676" t="s">
        <v>576</v>
      </c>
      <c r="C2" s="677" t="s">
        <v>577</v>
      </c>
      <c r="D2" s="677"/>
      <c r="E2" s="677"/>
      <c r="F2" s="677"/>
      <c r="G2" s="677" t="s">
        <v>578</v>
      </c>
      <c r="H2" s="677"/>
      <c r="I2" s="259" t="s">
        <v>579</v>
      </c>
    </row>
    <row r="3" spans="1:9" ht="15.75">
      <c r="A3" s="675"/>
      <c r="B3" s="676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725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5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5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5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36" t="s">
        <v>646</v>
      </c>
      <c r="B12423" s="436"/>
      <c r="C12423" s="436"/>
      <c r="D12423" s="436"/>
      <c r="E12423" s="436"/>
      <c r="F12423" s="436"/>
      <c r="G12423" s="436"/>
      <c r="H12423" s="436"/>
      <c r="I12423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0"/>
      <c r="B1" s="680"/>
      <c r="C1" s="680"/>
      <c r="D1" s="680"/>
      <c r="E1" s="680"/>
      <c r="F1" s="680"/>
      <c r="G1" s="680"/>
      <c r="H1" s="680"/>
      <c r="I1" s="680"/>
      <c r="J1" s="680"/>
      <c r="K1" s="680"/>
      <c r="L1" s="680"/>
      <c r="M1" s="680"/>
      <c r="N1" s="680"/>
      <c r="O1" s="680"/>
      <c r="P1" s="680"/>
      <c r="Q1" s="680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2"/>
      <c r="B2" s="680"/>
      <c r="C2" s="685"/>
      <c r="D2" s="683"/>
      <c r="E2" s="684"/>
      <c r="F2" s="684"/>
      <c r="G2" s="684"/>
      <c r="H2" s="684"/>
      <c r="I2" s="684"/>
      <c r="J2" s="684"/>
      <c r="K2" s="684"/>
      <c r="L2" s="684"/>
      <c r="M2" s="684"/>
      <c r="N2" s="684"/>
      <c r="O2" s="684"/>
      <c r="P2" s="678"/>
      <c r="Q2" s="678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2"/>
      <c r="B3" s="680"/>
      <c r="C3" s="686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1" t="s">
        <v>115</v>
      </c>
      <c r="B8" s="681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7"/>
      <c r="K8" s="687"/>
      <c r="L8" s="14"/>
      <c r="M8" s="679"/>
      <c r="N8" s="679"/>
      <c r="O8" s="679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0" t="s">
        <v>233</v>
      </c>
      <c r="E18" s="690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1"/>
      <c r="B20" s="681"/>
      <c r="C20" s="14"/>
      <c r="D20" s="688" t="s">
        <v>39</v>
      </c>
      <c r="E20" s="689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2021-08-14T04:54:56Z</dcterms:modified>
</cp:coreProperties>
</file>