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nhn128\Documents\GitHub\quanlydv\yeucau\"/>
    </mc:Choice>
  </mc:AlternateContent>
  <bookViews>
    <workbookView xWindow="-120" yWindow="-120" windowWidth="24240" windowHeight="13140" activeTab="4"/>
  </bookViews>
  <sheets>
    <sheet name="MENU" sheetId="1" r:id="rId1"/>
    <sheet name="DSDV" sheetId="2" r:id="rId2"/>
    <sheet name="Them_DV" sheetId="3" r:id="rId3"/>
    <sheet name="Them_QTCT" sheetId="4" r:id="rId4"/>
    <sheet name="Them_QTDT" sheetId="5" r:id="rId5"/>
    <sheet name="Them_QHGD" sheetId="6" r:id="rId6"/>
    <sheet name="Them_KQXL" sheetId="7" r:id="rId7"/>
    <sheet name="Trich_Yeu" sheetId="8" r:id="rId8"/>
    <sheet name="BC_TH" sheetId="9" r:id="rId9"/>
  </sheets>
  <externalReferences>
    <externalReference r:id="rId10"/>
  </externalReferences>
  <definedNames>
    <definedName name="Bang_DSDV">[1]DSDV!$G$7:$AH$216</definedName>
    <definedName name="Dân_tộc">[1]ThietLap!$S$2:$S$55</definedName>
  </definedNames>
  <calcPr calcId="162913"/>
</workbook>
</file>

<file path=xl/calcChain.xml><?xml version="1.0" encoding="utf-8"?>
<calcChain xmlns="http://schemas.openxmlformats.org/spreadsheetml/2006/main">
  <c r="I30" i="8" l="1"/>
  <c r="E30" i="8"/>
  <c r="H29" i="8"/>
  <c r="D29" i="8"/>
  <c r="H28" i="8"/>
  <c r="D28" i="8"/>
  <c r="F26" i="8"/>
  <c r="H25" i="8"/>
  <c r="D25" i="8"/>
  <c r="G24" i="8"/>
  <c r="D24" i="8"/>
  <c r="G23" i="8"/>
  <c r="D23" i="8"/>
  <c r="D22" i="8"/>
  <c r="G21" i="8"/>
  <c r="F20" i="8"/>
  <c r="I19" i="8"/>
  <c r="D19" i="8"/>
  <c r="I18" i="8"/>
  <c r="D18" i="8"/>
  <c r="F17" i="8"/>
  <c r="D16" i="8"/>
  <c r="I15" i="8"/>
  <c r="I14" i="8"/>
  <c r="U8" i="8"/>
  <c r="U7" i="8"/>
  <c r="AD6" i="2" l="1"/>
  <c r="A7" i="2"/>
  <c r="AG6" i="2"/>
  <c r="AF6" i="2"/>
  <c r="AE6" i="2"/>
  <c r="AC6" i="2"/>
  <c r="AB6" i="2"/>
  <c r="AA6" i="2"/>
  <c r="U6" i="2"/>
  <c r="T6" i="2"/>
  <c r="S6" i="2"/>
  <c r="R6" i="2"/>
  <c r="Q6" i="2"/>
  <c r="P6" i="2"/>
</calcChain>
</file>

<file path=xl/sharedStrings.xml><?xml version="1.0" encoding="utf-8"?>
<sst xmlns="http://schemas.openxmlformats.org/spreadsheetml/2006/main" count="381" uniqueCount="278">
  <si>
    <t>CHƯƠNG TRÌNH QUẢN LÝ ĐẢNG VIÊN</t>
  </si>
  <si>
    <t>QUẢN LÝ ĐẢNG VIÊN</t>
  </si>
  <si>
    <t>DANH SÁCH ĐẢNG VIÊN</t>
  </si>
  <si>
    <t>QUÁ TRÌNH ĐÀO TẠO</t>
  </si>
  <si>
    <t>QUÁ TRÌNH CÔNG TÁC</t>
  </si>
  <si>
    <t>QUAN HỆ GIA ĐÌNH</t>
  </si>
  <si>
    <t>KẾT QUẢ ĐÁNH GIÁ, XẾP LOẠI</t>
  </si>
  <si>
    <t>HỒ SƠ ĐẢNG VIÊN</t>
  </si>
  <si>
    <t>TRÍCH YẾU ĐẢNG VIÊN</t>
  </si>
  <si>
    <t>BÁO CÁO TỔNG HỢP</t>
  </si>
  <si>
    <t>TÍNH TOÁN THỐNG KÊ</t>
  </si>
  <si>
    <t>Bản quyền: Phòng Tổ chức
Đơn vị: Cục Chính trị - Binh chủng Hóa học</t>
  </si>
  <si>
    <t>STT</t>
  </si>
  <si>
    <t>Số LLĐV</t>
  </si>
  <si>
    <t>Số TĐV</t>
  </si>
  <si>
    <t>Số CMTND</t>
  </si>
  <si>
    <t>Số CMTQĐ</t>
  </si>
  <si>
    <t>Họ và tên
khai sinh</t>
  </si>
  <si>
    <t>Họ và tên
thường dùng</t>
  </si>
  <si>
    <t>Giới tính</t>
  </si>
  <si>
    <t>Cấp bậc</t>
  </si>
  <si>
    <t>Đảng viên thuộc đối tượng</t>
  </si>
  <si>
    <t>Ngày sinh</t>
  </si>
  <si>
    <t>Ngày tháng năm</t>
  </si>
  <si>
    <t>Chức vụ</t>
  </si>
  <si>
    <t xml:space="preserve">Mã chi bộ </t>
  </si>
  <si>
    <t xml:space="preserve">Thuộc chi bộ </t>
  </si>
  <si>
    <t>Đảng bộ</t>
  </si>
  <si>
    <t>Dân tộc</t>
  </si>
  <si>
    <t>Tôn giáo</t>
  </si>
  <si>
    <t>Trình độ văn hóa</t>
  </si>
  <si>
    <t>CMNV</t>
  </si>
  <si>
    <t>Trình độ Chuyên môn</t>
  </si>
  <si>
    <t>Đã qua trường</t>
  </si>
  <si>
    <t>Trình độ Lý luận Chính trị</t>
  </si>
  <si>
    <r>
      <t xml:space="preserve">Loại cán bộ </t>
    </r>
    <r>
      <rPr>
        <sz val="11"/>
        <color theme="0"/>
        <rFont val="Times New Roman"/>
        <family val="1"/>
      </rPr>
      <t>(Đối tượng SQ)</t>
    </r>
  </si>
  <si>
    <t>Học vị</t>
  </si>
  <si>
    <t>Quê quán</t>
  </si>
  <si>
    <t>Nơi ở hiện nay</t>
  </si>
  <si>
    <t>Vào Đảng</t>
  </si>
  <si>
    <t>Chi bộ kết nạp dự bị</t>
  </si>
  <si>
    <t>Chính thức</t>
  </si>
  <si>
    <t>Chi bộ kết nạp c.thức</t>
  </si>
  <si>
    <t>Nhập ngũ</t>
  </si>
  <si>
    <t>Tuyển dụng</t>
  </si>
  <si>
    <t>Vào đoàn</t>
  </si>
  <si>
    <t>Chính quyền</t>
  </si>
  <si>
    <t xml:space="preserve">Đảng </t>
  </si>
  <si>
    <t>X</t>
  </si>
  <si>
    <t>Tuổi đời</t>
  </si>
  <si>
    <t>Tháng tuổi quân</t>
  </si>
  <si>
    <t>MENU</t>
  </si>
  <si>
    <t>THÊM MỚI</t>
  </si>
  <si>
    <t>SẮP XẾP</t>
  </si>
  <si>
    <t>XÓA DÒNG</t>
  </si>
  <si>
    <t>CHỈNH SỬA</t>
  </si>
  <si>
    <t>THÊM MỚI ĐẢNG VIÊN</t>
  </si>
  <si>
    <t>Thông tin khác</t>
  </si>
  <si>
    <t xml:space="preserve">Số CMTQĐ  </t>
  </si>
  <si>
    <t>Số lý lịch đảng</t>
  </si>
  <si>
    <t xml:space="preserve">Số thẻ đảng  </t>
  </si>
  <si>
    <t>Tổ chức Đảng</t>
  </si>
  <si>
    <t>Thông tin chung</t>
  </si>
  <si>
    <t>Họ và tên khai sinh</t>
  </si>
  <si>
    <t>Họ và tên thường dùng</t>
  </si>
  <si>
    <t>Nơi thường trú</t>
  </si>
  <si>
    <t>Đối tượng</t>
  </si>
  <si>
    <t>Loại cán bộ</t>
  </si>
  <si>
    <t>Chức vụ đảng</t>
  </si>
  <si>
    <t>Ngày vào đảng</t>
  </si>
  <si>
    <t>Tại Chi bộ</t>
  </si>
  <si>
    <t>Ngày chính thức</t>
  </si>
  <si>
    <t>Ngày nhập ngũ</t>
  </si>
  <si>
    <t>Ngày T.dụng</t>
  </si>
  <si>
    <t>Ngày vào đoàn</t>
  </si>
  <si>
    <t>Trình độ h.vấn</t>
  </si>
  <si>
    <t>Học vấn phổ thông</t>
  </si>
  <si>
    <t xml:space="preserve">Chuyên môn nghiệp vụ   </t>
  </si>
  <si>
    <t xml:space="preserve">Lý luận chính trị </t>
  </si>
  <si>
    <t xml:space="preserve">Học vị  </t>
  </si>
  <si>
    <t>LƯU</t>
  </si>
  <si>
    <t>SỬA</t>
  </si>
  <si>
    <t>ĐÓNG</t>
  </si>
  <si>
    <t>THÊM MỚI QUÁ TRÌNH HOẠT ĐỘNG VÀ CÔNG TÁC</t>
  </si>
  <si>
    <t>Thông tin</t>
  </si>
  <si>
    <t xml:space="preserve">Họ tên  </t>
  </si>
  <si>
    <t xml:space="preserve">Thời gian công tác từ  </t>
  </si>
  <si>
    <t>Đến</t>
  </si>
  <si>
    <t xml:space="preserve">Cấp bậc, chức vụ chính quyền, đơn vị công tác       </t>
  </si>
  <si>
    <t xml:space="preserve">Chức vụ Đảng </t>
  </si>
  <si>
    <t>Chọn Số LLĐV:</t>
  </si>
  <si>
    <t>THÊM MỚI QUÁ TRÌNH ĐÀO TẠO</t>
  </si>
  <si>
    <t>Họ và tên:</t>
  </si>
  <si>
    <t>Chọn số LLĐV:</t>
  </si>
  <si>
    <t xml:space="preserve">Thời gian đào tạo từ: </t>
  </si>
  <si>
    <t xml:space="preserve">Đến: </t>
  </si>
  <si>
    <t>Tên trường:</t>
  </si>
  <si>
    <t>Ngành học hoặc tên lớp:</t>
  </si>
  <si>
    <t>Hình thức học:</t>
  </si>
  <si>
    <t>Văn bằng chứng chỉ trình độ gì:</t>
  </si>
  <si>
    <t>Trình độ LLCT:</t>
  </si>
  <si>
    <t>THÊM MỚI QUAN HỆ GIA ĐÌNH</t>
  </si>
  <si>
    <t>Quan hệ gia đình</t>
  </si>
  <si>
    <t>Năm sinh</t>
  </si>
  <si>
    <t>Quê quán, nơi ở hiện nay, nghề nghiệp, đơn vị công tác</t>
  </si>
  <si>
    <t>THÊM MỚI KẾT QUẢ XẾP LOẠI ĐẢNG VIÊN HẰNG NĂM</t>
  </si>
  <si>
    <t>Cán bộ</t>
  </si>
  <si>
    <t>Cán bộ:</t>
  </si>
  <si>
    <t>QNCN, CNV</t>
  </si>
  <si>
    <t>QNCN, CNV:</t>
  </si>
  <si>
    <t>Đoàn thể</t>
  </si>
  <si>
    <t>Đoàn thể:</t>
  </si>
  <si>
    <t>Đảng viên</t>
  </si>
  <si>
    <t xml:space="preserve">Thời gian : </t>
  </si>
  <si>
    <t>Kết quả đánh giá, xếp loại</t>
  </si>
  <si>
    <t>QNCN</t>
  </si>
  <si>
    <t>Khen thưởng</t>
  </si>
  <si>
    <t>Chính quyền:</t>
  </si>
  <si>
    <t>Đảng:</t>
  </si>
  <si>
    <t>HTXSNV</t>
  </si>
  <si>
    <t>HTTNV</t>
  </si>
  <si>
    <t>HTNV</t>
  </si>
  <si>
    <t>Không HTNV</t>
  </si>
  <si>
    <t>Đảng</t>
  </si>
  <si>
    <t>Bằng khen</t>
  </si>
  <si>
    <t>Giấy khen</t>
  </si>
  <si>
    <t xml:space="preserve">CSTĐ </t>
  </si>
  <si>
    <r>
      <t>CSTT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Calibri"/>
        <family val="2"/>
      </rPr>
      <t>≈</t>
    </r>
  </si>
  <si>
    <t>ĐẢNG CỘNG SẢN VIỆT NAM</t>
  </si>
  <si>
    <t>ĐẢNG BỘ QUÂN ĐỘI</t>
  </si>
  <si>
    <t>ĐẢNG BỘ:</t>
  </si>
  <si>
    <t>SỐ LÝ LỊCH:</t>
  </si>
  <si>
    <t>/</t>
  </si>
  <si>
    <t>C</t>
  </si>
  <si>
    <t>T</t>
  </si>
  <si>
    <t>…………………………………...…………</t>
  </si>
  <si>
    <t>SỐ THẺ ĐẢNG VIÊN:</t>
  </si>
  <si>
    <t>Chọn LLĐV:</t>
  </si>
  <si>
    <t>.</t>
  </si>
  <si>
    <t>…………………….……………………….</t>
  </si>
  <si>
    <t>ĐẢNG BỘ, CHI BỘ CƠ SỞ:………………</t>
  </si>
  <si>
    <t>ĐẢNG BỘ BỘ PHẬN:……………………..</t>
  </si>
  <si>
    <t>CHI BỘ:</t>
  </si>
  <si>
    <t>TRÍCH YẾU
 ĐẢNG VIÊN</t>
  </si>
  <si>
    <t>01) Họ và tên khai sinh:</t>
  </si>
  <si>
    <t>02) Nam, Nữ:</t>
  </si>
  <si>
    <t>03) Họ và tên đang dùng:</t>
  </si>
  <si>
    <t>04) Sinh ngày:</t>
  </si>
  <si>
    <t>05) Quê quán:</t>
  </si>
  <si>
    <t>06) Nơi thường trú (đăng ký hộ khẩu):</t>
  </si>
  <si>
    <t>07) Dân tộc:</t>
  </si>
  <si>
    <t>08) Tôn giáo:</t>
  </si>
  <si>
    <t>09) Cấp bậc:</t>
  </si>
  <si>
    <t>10) Chức vụ:</t>
  </si>
  <si>
    <r>
      <t>11) Đối tượng (</t>
    </r>
    <r>
      <rPr>
        <i/>
        <sz val="12"/>
        <rFont val="Times New Roman"/>
        <family val="1"/>
      </rPr>
      <t>SQ, QNCN, CNV, HSQ-CS</t>
    </r>
    <r>
      <rPr>
        <sz val="12"/>
        <rFont val="Times New Roman"/>
        <family val="1"/>
      </rPr>
      <t>):</t>
    </r>
  </si>
  <si>
    <r>
      <t>12) Loại cán bộ (</t>
    </r>
    <r>
      <rPr>
        <i/>
        <sz val="12"/>
        <rFont val="Times New Roman"/>
        <family val="1"/>
      </rPr>
      <t>Chỉ huy - Tham mưu,CT, HC, KT</t>
    </r>
    <r>
      <rPr>
        <sz val="12"/>
        <rFont val="Times New Roman"/>
        <family val="1"/>
      </rPr>
      <t>):</t>
    </r>
  </si>
  <si>
    <t xml:space="preserve">13) Chức vụ Đảng: </t>
  </si>
  <si>
    <t>14) Ngày vào Đảng:</t>
  </si>
  <si>
    <t>tại Chi bộ:</t>
  </si>
  <si>
    <t>15) Ngày chính thức:</t>
  </si>
  <si>
    <t>16) Ngày nhập ngũ:</t>
  </si>
  <si>
    <t>Ngày tuyển dụng:</t>
  </si>
  <si>
    <t>17) Ngày vào Đoàn TNCS Hồ Chí Minh:</t>
  </si>
  <si>
    <t>18) Trình độ học vấn</t>
  </si>
  <si>
    <t>- Học vấn phổ thông:</t>
  </si>
  <si>
    <t>- Chuyên môn nghiệp vụ:</t>
  </si>
  <si>
    <t>- Lý luận chính trị:</t>
  </si>
  <si>
    <t>- Học vị:</t>
  </si>
  <si>
    <t>19) Số CMTND (CCCD):</t>
  </si>
  <si>
    <t>20) Số CMTQĐ:</t>
  </si>
  <si>
    <t>21) TÓM TẮT QUÁ TRÌNH HOẠT ĐỘNG VÀ CÔNG TÁC</t>
  </si>
  <si>
    <t>Thời gian công tác</t>
  </si>
  <si>
    <t>Cấp bậc, Chức vụ chính quyền, đơn vị công tác</t>
  </si>
  <si>
    <t>Chức vụ Đảng</t>
  </si>
  <si>
    <t>Từ</t>
  </si>
  <si>
    <t>đến</t>
  </si>
  <si>
    <t xml:space="preserve">22) QUÁ TRÌNH ĐÀO TẠO, BỒI DƯỠNG VỀ CHUYÊN MÔN, NGHIỆP VỤ, LÝ LUẬN CHÍNH TRỊ, NGOẠI NGỮ
</t>
  </si>
  <si>
    <t>Tên trường</t>
  </si>
  <si>
    <t>Ngành học hoặc tên lớp học</t>
  </si>
  <si>
    <t>Hình thức học</t>
  </si>
  <si>
    <t xml:space="preserve">Văn bằng, chứng chỉ,
trình độ gì
</t>
  </si>
  <si>
    <t>Trình độ LLCT</t>
  </si>
  <si>
    <r>
      <t xml:space="preserve">23) Kỷ luật </t>
    </r>
    <r>
      <rPr>
        <i/>
        <sz val="12"/>
        <color theme="1"/>
        <rFont val="Times New Roman"/>
        <family val="1"/>
      </rPr>
      <t>(Đảng, chính quyền, pháp luật)</t>
    </r>
    <r>
      <rPr>
        <sz val="12"/>
        <color theme="1"/>
        <rFont val="Times New Roman"/>
        <family val="1"/>
      </rPr>
      <t>:</t>
    </r>
  </si>
  <si>
    <t>24) QUAN HỆ GIA ĐÌNH</t>
  </si>
  <si>
    <t>Bố, mẹ đẻ; Bố, mẹ vợ (chồng); Vợ (chồng); các con; anh chị em ruột</t>
  </si>
  <si>
    <t>Quan hệ</t>
  </si>
  <si>
    <t>Họ và tên</t>
  </si>
  <si>
    <t xml:space="preserve">25) KẾT QUẢ ĐÁNH GIÁ, XẾP LOẠI HẰNG NĂM </t>
  </si>
  <si>
    <t>Thời gian</t>
  </si>
  <si>
    <t>KHEN THƯỞNG</t>
  </si>
  <si>
    <t>Ghi chú</t>
  </si>
  <si>
    <t>Đoàn thể
(CĐ, PN, TN)</t>
  </si>
  <si>
    <r>
      <t xml:space="preserve">* Chú thích: </t>
    </r>
    <r>
      <rPr>
        <i/>
        <sz val="10"/>
        <color rgb="FFFF0000"/>
        <rFont val="Times New Roman"/>
        <family val="1"/>
      </rPr>
      <t>Hoàn thành xuất sắc: M1; Hoàn thành tốt nhiệm vụ: M2; Hoàn thành nhiệm vụ: M3; Không hoàn thành nhiệm vụ: M4</t>
    </r>
  </si>
  <si>
    <t>..........., ngày..........tháng.......năm..........</t>
  </si>
  <si>
    <t>NGƯỜI KHAI</t>
  </si>
  <si>
    <t>XÁC NHẬN CỦA CHI UỶ CHI BỘ</t>
  </si>
  <si>
    <t>XÁC NHẬN CỦA CẤP UỶ CƠ SỞ</t>
  </si>
  <si>
    <t xml:space="preserve">Tôi xin cam đoan những 
lời khai trên đây là đúng sự thật
</t>
  </si>
  <si>
    <t>…………………………………………….</t>
  </si>
  <si>
    <t>(Chức vụ, Đảng hiệu, ghi rõ họ tên)</t>
  </si>
  <si>
    <t>Ngày......tháng.....năm........</t>
  </si>
  <si>
    <t>(Ký ghi rõ họ tên)</t>
  </si>
  <si>
    <t>(Chức vụ, ký ghi rõ họ tên)</t>
  </si>
  <si>
    <t>…….…………………………</t>
  </si>
  <si>
    <t>BÁO CÁO TỔNG HỢP ĐẢNG VIÊN ĐƠN VỊ</t>
  </si>
  <si>
    <t>Thuộc tính</t>
  </si>
  <si>
    <t>Tiêu chí</t>
  </si>
  <si>
    <t>Số lượng</t>
  </si>
  <si>
    <t xml:space="preserve">Chọn Đơn vị thống kê:  </t>
  </si>
  <si>
    <t>CỤC CHÍNH TRỊ</t>
  </si>
  <si>
    <t>Tổng số Đảng viên</t>
  </si>
  <si>
    <t>Nam</t>
  </si>
  <si>
    <t>Nữ</t>
  </si>
  <si>
    <t>Kinh</t>
  </si>
  <si>
    <t>Khác</t>
  </si>
  <si>
    <t>Cao cấp</t>
  </si>
  <si>
    <t>Trung cấp</t>
  </si>
  <si>
    <t>Sơ cấp</t>
  </si>
  <si>
    <t>Cơ sở</t>
  </si>
  <si>
    <t>Thiếu tướng</t>
  </si>
  <si>
    <t>Đại tá, Thượng tá</t>
  </si>
  <si>
    <t>Trung tá, Thiếu tá</t>
  </si>
  <si>
    <t>Cấp úy</t>
  </si>
  <si>
    <t>CH-TM</t>
  </si>
  <si>
    <t>Chính trị</t>
  </si>
  <si>
    <t>Hậu cần</t>
  </si>
  <si>
    <t>Kỹ thuật</t>
  </si>
  <si>
    <t>Tuổi quân</t>
  </si>
  <si>
    <t>1&lt;= - &lt;=2 năm</t>
  </si>
  <si>
    <t>2&lt; - &lt;=3 năm</t>
  </si>
  <si>
    <t>Trên 3 năm</t>
  </si>
  <si>
    <t>SQ</t>
  </si>
  <si>
    <t>CNV</t>
  </si>
  <si>
    <t>HSQ</t>
  </si>
  <si>
    <t>CS</t>
  </si>
  <si>
    <t>NỮ</t>
  </si>
  <si>
    <t>KHÁC</t>
  </si>
  <si>
    <t>Trình độ đào tạo</t>
  </si>
  <si>
    <t>Cao đẳng</t>
  </si>
  <si>
    <t>Đại học</t>
  </si>
  <si>
    <t>Thạc sĩ</t>
  </si>
  <si>
    <t>Tiến sĩ</t>
  </si>
  <si>
    <t>18 - 30</t>
  </si>
  <si>
    <t>31 - 35</t>
  </si>
  <si>
    <t>36 - 40</t>
  </si>
  <si>
    <t>41 - 45</t>
  </si>
  <si>
    <t>46 - 50</t>
  </si>
  <si>
    <t>51 - 55</t>
  </si>
  <si>
    <t>Bình quân</t>
  </si>
  <si>
    <t>BTCB</t>
  </si>
  <si>
    <t>BTĐU</t>
  </si>
  <si>
    <t>CUV</t>
  </si>
  <si>
    <t>UVTV</t>
  </si>
  <si>
    <t>PBTCB</t>
  </si>
  <si>
    <t>Cấp ủy kiêm</t>
  </si>
  <si>
    <t>ĐẢNG</t>
  </si>
  <si>
    <t xml:space="preserve">Cấp ủy kiêm </t>
  </si>
  <si>
    <t>HỌC VỊ</t>
  </si>
  <si>
    <t>LLCT</t>
  </si>
  <si>
    <t>HÌNH THỨC</t>
  </si>
  <si>
    <t>Chính quy</t>
  </si>
  <si>
    <t>Tập trung</t>
  </si>
  <si>
    <t>Tại chức</t>
  </si>
  <si>
    <t>Bồi dưỡng</t>
  </si>
  <si>
    <t>QHGĐ</t>
  </si>
  <si>
    <t>Bố đẻ</t>
  </si>
  <si>
    <t>Mẹ đẻ</t>
  </si>
  <si>
    <t>Bố vợ</t>
  </si>
  <si>
    <t>Mẹ vợ</t>
  </si>
  <si>
    <t>Anh trai</t>
  </si>
  <si>
    <t>Chị gái</t>
  </si>
  <si>
    <t>Em trai</t>
  </si>
  <si>
    <t>Em gái</t>
  </si>
  <si>
    <t>Vợ</t>
  </si>
  <si>
    <t>Chồng</t>
  </si>
  <si>
    <t>Con đẻ</t>
  </si>
  <si>
    <t>Thêm nữ</t>
  </si>
  <si>
    <t>Vào số CMT khi in PDF bị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</si>
</sst>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#,##0.000"/>
    <numFmt numFmtId="165" formatCode="#,##0.0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rgb="FF0000FF"/>
      <name val="Times New Roman"/>
      <family val="1"/>
    </font>
    <font>
      <b/>
      <sz val="16"/>
      <color theme="0"/>
      <name val="Times New Roman"/>
      <family val="1"/>
    </font>
    <font>
      <b/>
      <sz val="12"/>
      <color rgb="FF7030A0"/>
      <name val="Times New Roman"/>
      <family val="1"/>
    </font>
    <font>
      <sz val="12"/>
      <color rgb="FF7030A0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11"/>
      <color rgb="FF0070C0"/>
      <name val="Times New Roman"/>
      <family val="1"/>
    </font>
    <font>
      <b/>
      <sz val="20"/>
      <color theme="0"/>
      <name val="Times New Roman"/>
      <family val="1"/>
    </font>
    <font>
      <b/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7030A0"/>
      <name val="Times New Roman"/>
      <family val="1"/>
    </font>
    <font>
      <sz val="14"/>
      <color rgb="FF7030A0"/>
      <name val="Times New Roman"/>
      <family val="1"/>
    </font>
    <font>
      <b/>
      <sz val="14"/>
      <color rgb="FF002060"/>
      <name val="Times New Roman"/>
      <family val="1"/>
    </font>
    <font>
      <sz val="12"/>
      <color rgb="FF002060"/>
      <name val="Times New Roman"/>
      <family val="1"/>
    </font>
    <font>
      <sz val="8"/>
      <color theme="1"/>
      <name val="Times New Roman"/>
      <family val="1"/>
    </font>
    <font>
      <sz val="14"/>
      <color theme="1"/>
      <name val="Calibri"/>
      <family val="2"/>
    </font>
    <font>
      <sz val="11"/>
      <color rgb="FF000000"/>
      <name val="Calibri"/>
      <family val="2"/>
    </font>
    <font>
      <b/>
      <u/>
      <sz val="16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.5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i/>
      <sz val="9"/>
      <name val="Times New Roman"/>
      <family val="1"/>
    </font>
    <font>
      <b/>
      <sz val="13"/>
      <color rgb="FFFF0000"/>
      <name val="Times New Roman"/>
      <family val="1"/>
    </font>
    <font>
      <b/>
      <sz val="14"/>
      <color theme="0"/>
      <name val="Times New Roman"/>
      <family val="1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50" fillId="0" borderId="0" applyNumberFormat="0" applyFill="0" applyBorder="0" applyAlignment="0" applyProtection="0"/>
  </cellStyleXfs>
  <cellXfs count="48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8" fillId="3" borderId="3" xfId="0" applyNumberFormat="1" applyFont="1" applyFill="1" applyBorder="1" applyAlignment="1">
      <alignment horizontal="center" vertical="center" wrapText="1" shrinkToFit="1"/>
    </xf>
    <xf numFmtId="0" fontId="8" fillId="3" borderId="3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shrinkToFit="1"/>
    </xf>
    <xf numFmtId="164" fontId="2" fillId="2" borderId="0" xfId="0" applyNumberFormat="1" applyFont="1" applyFill="1" applyAlignment="1">
      <alignment vertical="center" shrinkToFit="1"/>
    </xf>
    <xf numFmtId="164" fontId="2" fillId="2" borderId="0" xfId="0" applyNumberFormat="1" applyFont="1" applyFill="1" applyAlignment="1">
      <alignment horizontal="left" vertical="center" shrinkToFit="1"/>
    </xf>
    <xf numFmtId="164" fontId="2" fillId="2" borderId="0" xfId="0" applyNumberFormat="1" applyFont="1" applyFill="1" applyAlignment="1">
      <alignment horizontal="center" vertical="center" shrinkToFit="1"/>
    </xf>
    <xf numFmtId="0" fontId="2" fillId="2" borderId="0" xfId="0" applyFont="1" applyFill="1" applyBorder="1" applyAlignment="1">
      <alignment horizontal="left" vertical="center" shrinkToFit="1"/>
    </xf>
    <xf numFmtId="14" fontId="2" fillId="2" borderId="0" xfId="0" applyNumberFormat="1" applyFont="1" applyFill="1" applyAlignment="1">
      <alignment horizontal="left" vertical="center" shrinkToFit="1"/>
    </xf>
    <xf numFmtId="0" fontId="2" fillId="2" borderId="0" xfId="0" applyFont="1" applyFill="1" applyAlignment="1">
      <alignment vertical="center" shrinkToFit="1"/>
    </xf>
    <xf numFmtId="14" fontId="2" fillId="2" borderId="0" xfId="0" applyNumberFormat="1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 shrinkToFit="1"/>
    </xf>
    <xf numFmtId="0" fontId="2" fillId="4" borderId="0" xfId="0" applyFont="1" applyFill="1" applyProtection="1"/>
    <xf numFmtId="0" fontId="2" fillId="4" borderId="0" xfId="0" applyFont="1" applyFill="1"/>
    <xf numFmtId="0" fontId="12" fillId="5" borderId="10" xfId="0" applyFont="1" applyFill="1" applyBorder="1" applyAlignment="1" applyProtection="1">
      <alignment vertical="center"/>
    </xf>
    <xf numFmtId="0" fontId="2" fillId="5" borderId="11" xfId="0" applyFont="1" applyFill="1" applyBorder="1" applyProtection="1"/>
    <xf numFmtId="0" fontId="2" fillId="5" borderId="15" xfId="0" applyFont="1" applyFill="1" applyBorder="1" applyProtection="1"/>
    <xf numFmtId="0" fontId="2" fillId="5" borderId="17" xfId="0" applyFont="1" applyFill="1" applyBorder="1" applyProtection="1"/>
    <xf numFmtId="0" fontId="2" fillId="5" borderId="0" xfId="0" applyFont="1" applyFill="1" applyBorder="1" applyProtection="1"/>
    <xf numFmtId="0" fontId="7" fillId="0" borderId="4" xfId="0" applyFont="1" applyFill="1" applyBorder="1" applyAlignment="1" applyProtection="1">
      <alignment vertical="center"/>
      <protection locked="0"/>
    </xf>
    <xf numFmtId="0" fontId="2" fillId="5" borderId="19" xfId="0" applyFont="1" applyFill="1" applyBorder="1" applyProtection="1"/>
    <xf numFmtId="0" fontId="3" fillId="6" borderId="10" xfId="0" applyFont="1" applyFill="1" applyBorder="1" applyAlignment="1" applyProtection="1">
      <alignment horizontal="center" vertical="center"/>
    </xf>
    <xf numFmtId="0" fontId="2" fillId="6" borderId="11" xfId="0" applyFont="1" applyFill="1" applyBorder="1" applyProtection="1"/>
    <xf numFmtId="0" fontId="7" fillId="6" borderId="0" xfId="0" applyFont="1" applyFill="1" applyBorder="1" applyAlignment="1" applyProtection="1">
      <alignment horizontal="right" vertical="center" indent="1"/>
    </xf>
    <xf numFmtId="0" fontId="7" fillId="6" borderId="0" xfId="0" applyNumberFormat="1" applyFont="1" applyFill="1" applyBorder="1" applyAlignment="1" applyProtection="1">
      <alignment horizontal="center" vertical="center"/>
      <protection locked="0"/>
    </xf>
    <xf numFmtId="0" fontId="2" fillId="6" borderId="15" xfId="0" applyFont="1" applyFill="1" applyBorder="1" applyProtection="1"/>
    <xf numFmtId="0" fontId="7" fillId="6" borderId="0" xfId="0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right" vertical="center" indent="1"/>
    </xf>
    <xf numFmtId="14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6" borderId="17" xfId="0" applyFont="1" applyFill="1" applyBorder="1" applyAlignment="1" applyProtection="1">
      <alignment horizontal="left" vertical="center"/>
    </xf>
    <xf numFmtId="0" fontId="7" fillId="6" borderId="17" xfId="0" applyFont="1" applyFill="1" applyBorder="1" applyAlignment="1" applyProtection="1">
      <alignment vertical="center"/>
    </xf>
    <xf numFmtId="0" fontId="2" fillId="6" borderId="19" xfId="0" applyFont="1" applyFill="1" applyBorder="1" applyProtection="1"/>
    <xf numFmtId="0" fontId="14" fillId="7" borderId="9" xfId="0" applyFont="1" applyFill="1" applyBorder="1" applyAlignment="1" applyProtection="1">
      <alignment vertical="center" wrapText="1"/>
    </xf>
    <xf numFmtId="0" fontId="2" fillId="7" borderId="10" xfId="0" applyFont="1" applyFill="1" applyBorder="1" applyProtection="1"/>
    <xf numFmtId="0" fontId="14" fillId="7" borderId="10" xfId="0" applyFont="1" applyFill="1" applyBorder="1" applyAlignment="1" applyProtection="1">
      <alignment vertical="center"/>
    </xf>
    <xf numFmtId="0" fontId="2" fillId="7" borderId="11" xfId="0" applyFont="1" applyFill="1" applyBorder="1" applyProtection="1"/>
    <xf numFmtId="0" fontId="7" fillId="7" borderId="0" xfId="0" applyFont="1" applyFill="1" applyBorder="1" applyAlignment="1" applyProtection="1">
      <alignment horizontal="right" vertical="center" indent="1"/>
    </xf>
    <xf numFmtId="0" fontId="15" fillId="0" borderId="2" xfId="0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Protection="1"/>
    <xf numFmtId="0" fontId="7" fillId="7" borderId="0" xfId="0" applyFont="1" applyFill="1" applyBorder="1" applyAlignment="1" applyProtection="1">
      <alignment vertical="center"/>
    </xf>
    <xf numFmtId="0" fontId="7" fillId="7" borderId="17" xfId="0" applyFont="1" applyFill="1" applyBorder="1" applyAlignment="1" applyProtection="1">
      <alignment horizontal="right" vertical="center" indent="1"/>
    </xf>
    <xf numFmtId="0" fontId="7" fillId="7" borderId="17" xfId="0" applyFont="1" applyFill="1" applyBorder="1" applyAlignment="1" applyProtection="1">
      <alignment vertical="center"/>
    </xf>
    <xf numFmtId="0" fontId="2" fillId="7" borderId="19" xfId="0" applyFont="1" applyFill="1" applyBorder="1" applyProtection="1"/>
    <xf numFmtId="0" fontId="7" fillId="5" borderId="13" xfId="0" applyFont="1" applyFill="1" applyBorder="1" applyAlignment="1" applyProtection="1">
      <alignment horizontal="right" vertical="center"/>
    </xf>
    <xf numFmtId="165" fontId="13" fillId="4" borderId="6" xfId="0" applyNumberFormat="1" applyFont="1" applyFill="1" applyBorder="1" applyAlignment="1" applyProtection="1">
      <alignment vertical="center"/>
      <protection locked="0"/>
    </xf>
    <xf numFmtId="0" fontId="4" fillId="2" borderId="17" xfId="0" applyFont="1" applyFill="1" applyBorder="1" applyAlignment="1" applyProtection="1">
      <alignment vertical="center"/>
    </xf>
    <xf numFmtId="0" fontId="11" fillId="2" borderId="17" xfId="0" applyFont="1" applyFill="1" applyBorder="1" applyAlignment="1" applyProtection="1">
      <alignment vertical="center"/>
    </xf>
    <xf numFmtId="0" fontId="17" fillId="2" borderId="17" xfId="0" applyFont="1" applyFill="1" applyBorder="1" applyAlignment="1" applyProtection="1">
      <alignment vertical="center"/>
    </xf>
    <xf numFmtId="0" fontId="7" fillId="6" borderId="0" xfId="0" applyFont="1" applyFill="1" applyBorder="1" applyAlignment="1" applyProtection="1">
      <alignment horizontal="right" vertical="center" indent="1" shrinkToFit="1"/>
    </xf>
    <xf numFmtId="0" fontId="2" fillId="0" borderId="0" xfId="0" applyFont="1" applyAlignment="1">
      <alignment shrinkToFit="1"/>
    </xf>
    <xf numFmtId="0" fontId="11" fillId="2" borderId="17" xfId="0" applyFont="1" applyFill="1" applyBorder="1" applyAlignment="1" applyProtection="1">
      <alignment vertical="center" shrinkToFit="1"/>
    </xf>
    <xf numFmtId="0" fontId="2" fillId="5" borderId="10" xfId="0" applyFont="1" applyFill="1" applyBorder="1" applyAlignment="1" applyProtection="1">
      <alignment shrinkToFit="1"/>
    </xf>
    <xf numFmtId="0" fontId="7" fillId="5" borderId="0" xfId="0" applyFont="1" applyFill="1" applyBorder="1" applyAlignment="1" applyProtection="1">
      <alignment horizontal="right" vertical="center" shrinkToFit="1"/>
    </xf>
    <xf numFmtId="0" fontId="7" fillId="5" borderId="16" xfId="0" applyFont="1" applyFill="1" applyBorder="1" applyAlignment="1" applyProtection="1">
      <alignment horizontal="right" vertical="center" shrinkToFit="1"/>
    </xf>
    <xf numFmtId="0" fontId="2" fillId="5" borderId="17" xfId="0" applyFont="1" applyFill="1" applyBorder="1" applyAlignment="1" applyProtection="1">
      <alignment shrinkToFit="1"/>
    </xf>
    <xf numFmtId="0" fontId="3" fillId="6" borderId="10" xfId="0" applyFont="1" applyFill="1" applyBorder="1" applyAlignment="1" applyProtection="1">
      <alignment horizontal="center" vertical="center" shrinkToFit="1"/>
    </xf>
    <xf numFmtId="0" fontId="7" fillId="6" borderId="0" xfId="0" applyFont="1" applyFill="1" applyBorder="1" applyAlignment="1" applyProtection="1">
      <alignment horizontal="right" vertical="center" shrinkToFit="1"/>
    </xf>
    <xf numFmtId="0" fontId="7" fillId="6" borderId="0" xfId="0" applyFont="1" applyFill="1" applyBorder="1" applyAlignment="1" applyProtection="1">
      <alignment vertical="center" shrinkToFit="1"/>
    </xf>
    <xf numFmtId="0" fontId="7" fillId="6" borderId="17" xfId="0" applyFont="1" applyFill="1" applyBorder="1" applyAlignment="1" applyProtection="1">
      <alignment horizontal="left" vertical="center" shrinkToFit="1"/>
    </xf>
    <xf numFmtId="0" fontId="2" fillId="7" borderId="10" xfId="0" applyFont="1" applyFill="1" applyBorder="1" applyAlignment="1" applyProtection="1">
      <alignment shrinkToFit="1"/>
    </xf>
    <xf numFmtId="0" fontId="7" fillId="7" borderId="0" xfId="0" applyFont="1" applyFill="1" applyBorder="1" applyAlignment="1" applyProtection="1">
      <alignment horizontal="right" vertical="center" shrinkToFit="1"/>
    </xf>
    <xf numFmtId="0" fontId="7" fillId="7" borderId="16" xfId="0" applyFont="1" applyFill="1" applyBorder="1" applyAlignment="1" applyProtection="1">
      <alignment horizontal="right" vertical="center" shrinkToFit="1"/>
    </xf>
    <xf numFmtId="0" fontId="7" fillId="7" borderId="17" xfId="0" applyFont="1" applyFill="1" applyBorder="1" applyAlignment="1" applyProtection="1">
      <alignment horizontal="right" vertical="center" shrinkToFit="1"/>
    </xf>
    <xf numFmtId="0" fontId="2" fillId="4" borderId="0" xfId="0" applyFont="1" applyFill="1" applyAlignment="1" applyProtection="1">
      <alignment shrinkToFit="1"/>
    </xf>
    <xf numFmtId="0" fontId="3" fillId="0" borderId="0" xfId="0" applyFont="1" applyAlignment="1">
      <alignment horizontal="center" vertical="center" shrinkToFit="1"/>
    </xf>
    <xf numFmtId="0" fontId="18" fillId="9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left" vertical="center"/>
    </xf>
    <xf numFmtId="0" fontId="19" fillId="9" borderId="13" xfId="0" applyFont="1" applyFill="1" applyBorder="1" applyAlignment="1">
      <alignment horizontal="left" vertical="center"/>
    </xf>
    <xf numFmtId="0" fontId="19" fillId="9" borderId="23" xfId="0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" fillId="0" borderId="0" xfId="0" applyFont="1" applyAlignment="1"/>
    <xf numFmtId="0" fontId="10" fillId="6" borderId="18" xfId="0" applyFont="1" applyFill="1" applyBorder="1" applyAlignment="1" applyProtection="1">
      <alignment horizontal="left" vertical="center" wrapText="1"/>
    </xf>
    <xf numFmtId="0" fontId="10" fillId="6" borderId="17" xfId="0" applyFont="1" applyFill="1" applyBorder="1" applyAlignment="1" applyProtection="1">
      <alignment horizontal="left" vertical="center" wrapText="1"/>
    </xf>
    <xf numFmtId="0" fontId="14" fillId="7" borderId="10" xfId="0" applyFont="1" applyFill="1" applyBorder="1" applyAlignment="1" applyProtection="1">
      <alignment vertical="center" wrapText="1"/>
    </xf>
    <xf numFmtId="0" fontId="21" fillId="7" borderId="16" xfId="0" applyFont="1" applyFill="1" applyBorder="1" applyAlignment="1" applyProtection="1">
      <alignment vertical="center" wrapText="1"/>
    </xf>
    <xf numFmtId="0" fontId="6" fillId="7" borderId="0" xfId="0" applyFont="1" applyFill="1" applyBorder="1" applyAlignment="1" applyProtection="1">
      <alignment horizontal="right" vertical="center" indent="1"/>
    </xf>
    <xf numFmtId="0" fontId="23" fillId="7" borderId="0" xfId="0" applyFont="1" applyFill="1" applyBorder="1" applyAlignment="1" applyProtection="1">
      <alignment vertical="center"/>
    </xf>
    <xf numFmtId="0" fontId="23" fillId="7" borderId="0" xfId="0" applyFont="1" applyFill="1" applyBorder="1" applyAlignment="1" applyProtection="1">
      <alignment horizontal="right" vertical="center" indent="1"/>
    </xf>
    <xf numFmtId="49" fontId="23" fillId="0" borderId="2" xfId="0" quotePrefix="1" applyNumberFormat="1" applyFont="1" applyFill="1" applyBorder="1" applyAlignment="1" applyProtection="1">
      <alignment horizontal="center" vertical="center"/>
      <protection locked="0"/>
    </xf>
    <xf numFmtId="49" fontId="23" fillId="0" borderId="2" xfId="0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Border="1" applyProtection="1"/>
    <xf numFmtId="0" fontId="14" fillId="7" borderId="17" xfId="0" applyFont="1" applyFill="1" applyBorder="1" applyAlignment="1" applyProtection="1">
      <alignment vertical="center" wrapText="1"/>
    </xf>
    <xf numFmtId="0" fontId="2" fillId="7" borderId="15" xfId="0" applyFont="1" applyFill="1" applyBorder="1" applyAlignment="1" applyProtection="1">
      <alignment horizontal="center"/>
    </xf>
    <xf numFmtId="0" fontId="18" fillId="13" borderId="0" xfId="0" applyFont="1" applyFill="1" applyBorder="1" applyAlignment="1">
      <alignment horizontal="center" vertical="center"/>
    </xf>
    <xf numFmtId="0" fontId="24" fillId="13" borderId="0" xfId="0" applyFont="1" applyFill="1" applyBorder="1" applyAlignment="1">
      <alignment vertical="center"/>
    </xf>
    <xf numFmtId="0" fontId="24" fillId="13" borderId="14" xfId="0" applyFont="1" applyFill="1" applyBorder="1" applyAlignment="1">
      <alignment vertical="center"/>
    </xf>
    <xf numFmtId="14" fontId="24" fillId="0" borderId="2" xfId="0" applyNumberFormat="1" applyFont="1" applyFill="1" applyBorder="1" applyAlignment="1">
      <alignment vertical="center" shrinkToFit="1"/>
    </xf>
    <xf numFmtId="14" fontId="24" fillId="0" borderId="2" xfId="0" applyNumberFormat="1" applyFont="1" applyFill="1" applyBorder="1" applyAlignment="1">
      <alignment vertical="center"/>
    </xf>
    <xf numFmtId="0" fontId="24" fillId="13" borderId="0" xfId="0" applyFont="1" applyFill="1" applyBorder="1" applyAlignment="1">
      <alignment horizontal="left" vertical="center" indent="1"/>
    </xf>
    <xf numFmtId="0" fontId="24" fillId="13" borderId="1" xfId="0" applyFont="1" applyFill="1" applyBorder="1" applyAlignment="1">
      <alignment vertical="center"/>
    </xf>
    <xf numFmtId="0" fontId="24" fillId="13" borderId="24" xfId="0" applyFont="1" applyFill="1" applyBorder="1" applyAlignment="1">
      <alignment vertical="center"/>
    </xf>
    <xf numFmtId="0" fontId="21" fillId="13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3" fillId="13" borderId="0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vertical="center"/>
    </xf>
    <xf numFmtId="0" fontId="3" fillId="13" borderId="0" xfId="0" applyFont="1" applyFill="1" applyBorder="1" applyAlignment="1">
      <alignment horizontal="right" vertical="center" shrinkToFit="1"/>
    </xf>
    <xf numFmtId="0" fontId="6" fillId="13" borderId="0" xfId="0" applyFont="1" applyFill="1" applyBorder="1" applyAlignment="1">
      <alignment horizontal="right" vertical="center"/>
    </xf>
    <xf numFmtId="0" fontId="24" fillId="13" borderId="1" xfId="0" applyFont="1" applyFill="1" applyBorder="1" applyAlignment="1">
      <alignment horizontal="left" vertical="center" indent="1"/>
    </xf>
    <xf numFmtId="165" fontId="26" fillId="0" borderId="2" xfId="0" applyNumberFormat="1" applyFont="1" applyFill="1" applyBorder="1" applyAlignment="1" applyProtection="1">
      <alignment vertical="center"/>
      <protection locked="0"/>
    </xf>
    <xf numFmtId="0" fontId="21" fillId="15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vertical="center"/>
    </xf>
    <xf numFmtId="0" fontId="24" fillId="15" borderId="0" xfId="0" applyFont="1" applyFill="1" applyBorder="1" applyAlignment="1">
      <alignment vertical="center"/>
    </xf>
    <xf numFmtId="0" fontId="24" fillId="15" borderId="14" xfId="0" applyFont="1" applyFill="1" applyBorder="1" applyAlignment="1">
      <alignment vertical="center"/>
    </xf>
    <xf numFmtId="0" fontId="3" fillId="15" borderId="0" xfId="0" applyFont="1" applyFill="1" applyBorder="1" applyAlignment="1">
      <alignment vertical="center"/>
    </xf>
    <xf numFmtId="0" fontId="3" fillId="15" borderId="0" xfId="0" applyFont="1" applyFill="1" applyBorder="1" applyAlignment="1">
      <alignment vertical="center" shrinkToFit="1"/>
    </xf>
    <xf numFmtId="165" fontId="26" fillId="2" borderId="2" xfId="0" applyNumberFormat="1" applyFont="1" applyFill="1" applyBorder="1" applyAlignment="1" applyProtection="1">
      <alignment vertical="center"/>
      <protection locked="0"/>
    </xf>
    <xf numFmtId="0" fontId="18" fillId="13" borderId="25" xfId="0" applyFont="1" applyFill="1" applyBorder="1" applyAlignment="1">
      <alignment horizontal="center" vertical="center" shrinkToFit="1"/>
    </xf>
    <xf numFmtId="0" fontId="21" fillId="13" borderId="26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vertical="center"/>
    </xf>
    <xf numFmtId="0" fontId="3" fillId="13" borderId="26" xfId="0" applyFont="1" applyFill="1" applyBorder="1" applyAlignment="1">
      <alignment horizontal="right" vertical="center"/>
    </xf>
    <xf numFmtId="0" fontId="6" fillId="13" borderId="26" xfId="0" applyFont="1" applyFill="1" applyBorder="1" applyAlignment="1">
      <alignment horizontal="right" vertical="center"/>
    </xf>
    <xf numFmtId="0" fontId="24" fillId="13" borderId="26" xfId="0" applyFont="1" applyFill="1" applyBorder="1" applyAlignment="1">
      <alignment vertical="center"/>
    </xf>
    <xf numFmtId="0" fontId="24" fillId="13" borderId="27" xfId="0" applyFont="1" applyFill="1" applyBorder="1" applyAlignment="1">
      <alignment vertical="center"/>
    </xf>
    <xf numFmtId="0" fontId="21" fillId="15" borderId="29" xfId="0" applyFont="1" applyFill="1" applyBorder="1" applyAlignment="1">
      <alignment horizontal="center" vertical="center"/>
    </xf>
    <xf numFmtId="0" fontId="6" fillId="15" borderId="29" xfId="0" applyFont="1" applyFill="1" applyBorder="1" applyAlignment="1">
      <alignment vertical="center"/>
    </xf>
    <xf numFmtId="0" fontId="3" fillId="15" borderId="29" xfId="0" applyFont="1" applyFill="1" applyBorder="1" applyAlignment="1">
      <alignment horizontal="right" vertical="center"/>
    </xf>
    <xf numFmtId="0" fontId="6" fillId="15" borderId="29" xfId="0" applyFont="1" applyFill="1" applyBorder="1" applyAlignment="1">
      <alignment horizontal="right" vertical="center"/>
    </xf>
    <xf numFmtId="0" fontId="24" fillId="15" borderId="29" xfId="0" applyFont="1" applyFill="1" applyBorder="1" applyAlignment="1">
      <alignment vertical="center"/>
    </xf>
    <xf numFmtId="0" fontId="24" fillId="15" borderId="30" xfId="0" applyFont="1" applyFill="1" applyBorder="1" applyAlignment="1">
      <alignment vertical="center"/>
    </xf>
    <xf numFmtId="0" fontId="21" fillId="15" borderId="26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vertical="center"/>
    </xf>
    <xf numFmtId="0" fontId="24" fillId="15" borderId="26" xfId="0" applyFont="1" applyFill="1" applyBorder="1" applyAlignment="1">
      <alignment vertical="center"/>
    </xf>
    <xf numFmtId="0" fontId="24" fillId="15" borderId="27" xfId="0" applyFont="1" applyFill="1" applyBorder="1" applyAlignment="1">
      <alignment vertical="center"/>
    </xf>
    <xf numFmtId="0" fontId="21" fillId="13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3" fillId="0" borderId="0" xfId="0" applyNumberFormat="1" applyFont="1" applyFill="1" applyBorder="1" applyAlignment="1" applyProtection="1">
      <alignment vertical="center"/>
      <protection locked="0"/>
    </xf>
    <xf numFmtId="165" fontId="28" fillId="0" borderId="0" xfId="0" applyNumberFormat="1" applyFont="1" applyFill="1" applyBorder="1" applyAlignment="1" applyProtection="1">
      <alignment vertical="center"/>
      <protection locked="0"/>
    </xf>
    <xf numFmtId="0" fontId="21" fillId="13" borderId="29" xfId="0" applyFont="1" applyFill="1" applyBorder="1" applyAlignment="1">
      <alignment horizontal="center" vertical="center"/>
    </xf>
    <xf numFmtId="0" fontId="6" fillId="13" borderId="29" xfId="0" applyFont="1" applyFill="1" applyBorder="1" applyAlignment="1">
      <alignment vertical="center"/>
    </xf>
    <xf numFmtId="0" fontId="3" fillId="13" borderId="29" xfId="0" applyFont="1" applyFill="1" applyBorder="1" applyAlignment="1">
      <alignment horizontal="right" vertical="center"/>
    </xf>
    <xf numFmtId="0" fontId="6" fillId="13" borderId="29" xfId="0" applyFont="1" applyFill="1" applyBorder="1" applyAlignment="1">
      <alignment horizontal="right" vertical="center"/>
    </xf>
    <xf numFmtId="0" fontId="24" fillId="13" borderId="29" xfId="0" applyFont="1" applyFill="1" applyBorder="1" applyAlignment="1">
      <alignment vertical="center"/>
    </xf>
    <xf numFmtId="0" fontId="2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right" vertical="center"/>
    </xf>
    <xf numFmtId="0" fontId="33" fillId="0" borderId="0" xfId="0" applyFont="1" applyFill="1" applyAlignment="1">
      <alignment vertical="center"/>
    </xf>
    <xf numFmtId="0" fontId="34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vertical="center"/>
    </xf>
    <xf numFmtId="14" fontId="33" fillId="0" borderId="0" xfId="0" applyNumberFormat="1" applyFont="1" applyFill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33" fillId="0" borderId="0" xfId="0" applyFont="1" applyFill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left" vertical="center"/>
    </xf>
    <xf numFmtId="0" fontId="33" fillId="0" borderId="0" xfId="0" applyFont="1" applyFill="1" applyAlignment="1">
      <alignment horizontal="right" vertical="center"/>
    </xf>
    <xf numFmtId="0" fontId="37" fillId="0" borderId="0" xfId="0" applyFont="1" applyFill="1" applyAlignment="1">
      <alignment horizontal="center" vertical="center" wrapText="1"/>
    </xf>
    <xf numFmtId="14" fontId="33" fillId="0" borderId="0" xfId="0" applyNumberFormat="1" applyFont="1" applyFill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Fill="1" applyAlignment="1">
      <alignment vertical="center"/>
    </xf>
    <xf numFmtId="14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14" fontId="15" fillId="0" borderId="0" xfId="0" applyNumberFormat="1" applyFont="1" applyFill="1" applyAlignment="1">
      <alignment vertical="center" wrapText="1"/>
    </xf>
    <xf numFmtId="14" fontId="15" fillId="0" borderId="0" xfId="0" applyNumberFormat="1" applyFont="1" applyFill="1" applyAlignment="1">
      <alignment horizontal="right" vertical="center"/>
    </xf>
    <xf numFmtId="14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4" fontId="15" fillId="0" borderId="0" xfId="0" applyNumberFormat="1" applyFont="1" applyFill="1" applyAlignment="1">
      <alignment horizontal="left" vertical="center" shrinkToFit="1"/>
    </xf>
    <xf numFmtId="0" fontId="15" fillId="0" borderId="0" xfId="0" quotePrefix="1" applyFont="1" applyFill="1" applyAlignment="1">
      <alignment vertical="center"/>
    </xf>
    <xf numFmtId="14" fontId="15" fillId="0" borderId="0" xfId="0" quotePrefix="1" applyNumberFormat="1" applyFont="1" applyFill="1" applyAlignment="1">
      <alignment vertical="center"/>
    </xf>
    <xf numFmtId="0" fontId="15" fillId="0" borderId="0" xfId="0" applyNumberFormat="1" applyFont="1" applyFill="1" applyAlignment="1">
      <alignment horizontal="left" vertical="center"/>
    </xf>
    <xf numFmtId="0" fontId="36" fillId="14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14" fontId="33" fillId="0" borderId="0" xfId="0" applyNumberFormat="1" applyFont="1" applyFill="1" applyAlignment="1">
      <alignment vertical="center"/>
    </xf>
    <xf numFmtId="0" fontId="7" fillId="0" borderId="0" xfId="0" applyFont="1" applyAlignment="1">
      <alignment horizontal="left" vertical="top" wrapText="1"/>
    </xf>
    <xf numFmtId="0" fontId="39" fillId="0" borderId="0" xfId="0" applyFont="1" applyAlignment="1">
      <alignment vertical="center"/>
    </xf>
    <xf numFmtId="0" fontId="4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39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vertical="center" wrapText="1"/>
    </xf>
    <xf numFmtId="0" fontId="43" fillId="0" borderId="0" xfId="0" applyFont="1" applyBorder="1" applyAlignment="1">
      <alignment vertical="center" wrapText="1"/>
    </xf>
    <xf numFmtId="0" fontId="44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6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9" fontId="33" fillId="0" borderId="0" xfId="0" applyNumberFormat="1" applyFont="1" applyFill="1" applyAlignment="1">
      <alignment vertical="center"/>
    </xf>
    <xf numFmtId="43" fontId="33" fillId="0" borderId="0" xfId="0" applyNumberFormat="1" applyFont="1" applyFill="1" applyAlignment="1">
      <alignment vertical="center"/>
    </xf>
    <xf numFmtId="0" fontId="41" fillId="14" borderId="2" xfId="0" applyFont="1" applyFill="1" applyBorder="1" applyAlignment="1">
      <alignment horizontal="center" vertical="center" wrapText="1"/>
    </xf>
    <xf numFmtId="0" fontId="45" fillId="14" borderId="2" xfId="0" applyFont="1" applyFill="1" applyBorder="1" applyAlignment="1">
      <alignment horizontal="center" vertical="center" wrapText="1"/>
    </xf>
    <xf numFmtId="0" fontId="7" fillId="0" borderId="0" xfId="0" applyFont="1"/>
    <xf numFmtId="0" fontId="41" fillId="16" borderId="0" xfId="0" applyFont="1" applyFill="1" applyAlignment="1">
      <alignment vertical="center"/>
    </xf>
    <xf numFmtId="0" fontId="23" fillId="5" borderId="31" xfId="0" applyFont="1" applyFill="1" applyBorder="1" applyAlignment="1">
      <alignment vertical="center"/>
    </xf>
    <xf numFmtId="41" fontId="48" fillId="5" borderId="32" xfId="0" applyNumberFormat="1" applyFont="1" applyFill="1" applyBorder="1" applyAlignment="1">
      <alignment horizontal="center" vertical="center"/>
    </xf>
    <xf numFmtId="0" fontId="23" fillId="5" borderId="33" xfId="0" applyFont="1" applyFill="1" applyBorder="1" applyAlignment="1">
      <alignment vertical="center"/>
    </xf>
    <xf numFmtId="41" fontId="48" fillId="5" borderId="34" xfId="0" applyNumberFormat="1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vertical="center"/>
    </xf>
    <xf numFmtId="0" fontId="23" fillId="7" borderId="31" xfId="0" applyFont="1" applyFill="1" applyBorder="1" applyAlignment="1">
      <alignment vertical="center"/>
    </xf>
    <xf numFmtId="41" fontId="48" fillId="7" borderId="36" xfId="0" applyNumberFormat="1" applyFont="1" applyFill="1" applyBorder="1" applyAlignment="1">
      <alignment horizontal="center" vertical="center"/>
    </xf>
    <xf numFmtId="0" fontId="23" fillId="7" borderId="33" xfId="0" applyFont="1" applyFill="1" applyBorder="1" applyAlignment="1">
      <alignment vertical="center"/>
    </xf>
    <xf numFmtId="41" fontId="48" fillId="7" borderId="34" xfId="0" applyNumberFormat="1" applyFont="1" applyFill="1" applyBorder="1" applyAlignment="1">
      <alignment horizontal="center" vertical="center"/>
    </xf>
    <xf numFmtId="0" fontId="23" fillId="16" borderId="36" xfId="0" applyFont="1" applyFill="1" applyBorder="1" applyAlignment="1">
      <alignment vertical="center"/>
    </xf>
    <xf numFmtId="41" fontId="48" fillId="16" borderId="3" xfId="0" applyNumberFormat="1" applyFont="1" applyFill="1" applyBorder="1" applyAlignment="1">
      <alignment vertical="center"/>
    </xf>
    <xf numFmtId="0" fontId="23" fillId="16" borderId="34" xfId="0" applyFont="1" applyFill="1" applyBorder="1" applyAlignment="1">
      <alignment vertical="center"/>
    </xf>
    <xf numFmtId="41" fontId="48" fillId="16" borderId="34" xfId="0" applyNumberFormat="1" applyFont="1" applyFill="1" applyBorder="1" applyAlignment="1">
      <alignment vertical="center"/>
    </xf>
    <xf numFmtId="0" fontId="23" fillId="16" borderId="37" xfId="0" applyFont="1" applyFill="1" applyBorder="1" applyAlignment="1">
      <alignment vertical="center"/>
    </xf>
    <xf numFmtId="41" fontId="48" fillId="16" borderId="32" xfId="0" applyNumberFormat="1" applyFont="1" applyFill="1" applyBorder="1" applyAlignment="1">
      <alignment vertical="center"/>
    </xf>
    <xf numFmtId="0" fontId="23" fillId="13" borderId="36" xfId="0" applyFont="1" applyFill="1" applyBorder="1" applyAlignment="1">
      <alignment vertical="center"/>
    </xf>
    <xf numFmtId="41" fontId="48" fillId="13" borderId="3" xfId="0" applyNumberFormat="1" applyFont="1" applyFill="1" applyBorder="1" applyAlignment="1">
      <alignment vertical="center"/>
    </xf>
    <xf numFmtId="0" fontId="23" fillId="13" borderId="34" xfId="0" applyFont="1" applyFill="1" applyBorder="1" applyAlignment="1">
      <alignment vertical="center"/>
    </xf>
    <xf numFmtId="41" fontId="48" fillId="13" borderId="34" xfId="0" applyNumberFormat="1" applyFont="1" applyFill="1" applyBorder="1" applyAlignment="1">
      <alignment vertical="center"/>
    </xf>
    <xf numFmtId="0" fontId="23" fillId="13" borderId="37" xfId="0" applyFont="1" applyFill="1" applyBorder="1" applyAlignment="1">
      <alignment vertical="center"/>
    </xf>
    <xf numFmtId="41" fontId="48" fillId="13" borderId="32" xfId="0" applyNumberFormat="1" applyFont="1" applyFill="1" applyBorder="1" applyAlignment="1">
      <alignment vertical="center"/>
    </xf>
    <xf numFmtId="0" fontId="23" fillId="17" borderId="36" xfId="0" applyFont="1" applyFill="1" applyBorder="1" applyAlignment="1">
      <alignment vertical="center"/>
    </xf>
    <xf numFmtId="41" fontId="48" fillId="17" borderId="3" xfId="0" applyNumberFormat="1" applyFont="1" applyFill="1" applyBorder="1" applyAlignment="1">
      <alignment vertical="center"/>
    </xf>
    <xf numFmtId="0" fontId="23" fillId="17" borderId="34" xfId="0" applyFont="1" applyFill="1" applyBorder="1" applyAlignment="1">
      <alignment vertical="center"/>
    </xf>
    <xf numFmtId="41" fontId="48" fillId="17" borderId="34" xfId="0" applyNumberFormat="1" applyFont="1" applyFill="1" applyBorder="1" applyAlignment="1">
      <alignment vertical="center"/>
    </xf>
    <xf numFmtId="41" fontId="48" fillId="17" borderId="32" xfId="0" applyNumberFormat="1" applyFont="1" applyFill="1" applyBorder="1" applyAlignment="1">
      <alignment vertical="center"/>
    </xf>
    <xf numFmtId="0" fontId="23" fillId="18" borderId="36" xfId="0" applyFont="1" applyFill="1" applyBorder="1" applyAlignment="1">
      <alignment vertical="center"/>
    </xf>
    <xf numFmtId="41" fontId="48" fillId="18" borderId="3" xfId="0" applyNumberFormat="1" applyFont="1" applyFill="1" applyBorder="1" applyAlignment="1">
      <alignment vertical="center"/>
    </xf>
    <xf numFmtId="0" fontId="23" fillId="18" borderId="34" xfId="0" applyFont="1" applyFill="1" applyBorder="1" applyAlignment="1">
      <alignment vertical="center"/>
    </xf>
    <xf numFmtId="41" fontId="48" fillId="18" borderId="34" xfId="0" applyNumberFormat="1" applyFont="1" applyFill="1" applyBorder="1" applyAlignment="1">
      <alignment vertical="center"/>
    </xf>
    <xf numFmtId="0" fontId="23" fillId="18" borderId="37" xfId="0" applyFont="1" applyFill="1" applyBorder="1" applyAlignment="1">
      <alignment vertical="center"/>
    </xf>
    <xf numFmtId="41" fontId="48" fillId="18" borderId="8" xfId="0" applyNumberFormat="1" applyFont="1" applyFill="1" applyBorder="1" applyAlignment="1">
      <alignment vertical="center"/>
    </xf>
    <xf numFmtId="0" fontId="23" fillId="6" borderId="36" xfId="0" applyFont="1" applyFill="1" applyBorder="1" applyAlignment="1">
      <alignment vertical="center"/>
    </xf>
    <xf numFmtId="41" fontId="48" fillId="6" borderId="3" xfId="0" applyNumberFormat="1" applyFont="1" applyFill="1" applyBorder="1" applyAlignment="1">
      <alignment vertical="center"/>
    </xf>
    <xf numFmtId="0" fontId="23" fillId="6" borderId="34" xfId="0" applyFont="1" applyFill="1" applyBorder="1" applyAlignment="1">
      <alignment vertical="center"/>
    </xf>
    <xf numFmtId="41" fontId="48" fillId="6" borderId="34" xfId="0" applyNumberFormat="1" applyFont="1" applyFill="1" applyBorder="1" applyAlignment="1">
      <alignment vertical="center"/>
    </xf>
    <xf numFmtId="0" fontId="23" fillId="6" borderId="38" xfId="0" applyFont="1" applyFill="1" applyBorder="1" applyAlignment="1">
      <alignment vertical="center"/>
    </xf>
    <xf numFmtId="0" fontId="23" fillId="6" borderId="37" xfId="0" applyFont="1" applyFill="1" applyBorder="1" applyAlignment="1">
      <alignment vertical="center"/>
    </xf>
    <xf numFmtId="41" fontId="48" fillId="6" borderId="32" xfId="0" applyNumberFormat="1" applyFont="1" applyFill="1" applyBorder="1" applyAlignment="1">
      <alignment vertical="center"/>
    </xf>
    <xf numFmtId="0" fontId="23" fillId="19" borderId="36" xfId="0" applyFont="1" applyFill="1" applyBorder="1" applyAlignment="1">
      <alignment vertical="center"/>
    </xf>
    <xf numFmtId="41" fontId="48" fillId="19" borderId="3" xfId="0" applyNumberFormat="1" applyFont="1" applyFill="1" applyBorder="1" applyAlignment="1">
      <alignment vertical="center"/>
    </xf>
    <xf numFmtId="0" fontId="23" fillId="19" borderId="34" xfId="0" applyFont="1" applyFill="1" applyBorder="1" applyAlignment="1">
      <alignment vertical="center"/>
    </xf>
    <xf numFmtId="41" fontId="48" fillId="19" borderId="34" xfId="0" applyNumberFormat="1" applyFont="1" applyFill="1" applyBorder="1" applyAlignment="1">
      <alignment vertical="center"/>
    </xf>
    <xf numFmtId="0" fontId="23" fillId="19" borderId="37" xfId="0" applyFont="1" applyFill="1" applyBorder="1" applyAlignment="1">
      <alignment vertical="center"/>
    </xf>
    <xf numFmtId="41" fontId="48" fillId="19" borderId="32" xfId="0" applyNumberFormat="1" applyFont="1" applyFill="1" applyBorder="1" applyAlignment="1">
      <alignment vertical="center"/>
    </xf>
    <xf numFmtId="41" fontId="40" fillId="6" borderId="3" xfId="0" applyNumberFormat="1" applyFont="1" applyFill="1" applyBorder="1" applyAlignment="1">
      <alignment vertical="center"/>
    </xf>
    <xf numFmtId="41" fontId="40" fillId="6" borderId="34" xfId="0" applyNumberFormat="1" applyFont="1" applyFill="1" applyBorder="1" applyAlignment="1">
      <alignment vertical="center"/>
    </xf>
    <xf numFmtId="41" fontId="40" fillId="6" borderId="7" xfId="0" applyNumberFormat="1" applyFont="1" applyFill="1" applyBorder="1" applyAlignment="1">
      <alignment vertical="center"/>
    </xf>
    <xf numFmtId="41" fontId="48" fillId="6" borderId="7" xfId="0" applyNumberFormat="1" applyFont="1" applyFill="1" applyBorder="1" applyAlignment="1">
      <alignment vertical="center"/>
    </xf>
    <xf numFmtId="41" fontId="7" fillId="0" borderId="0" xfId="0" applyNumberFormat="1" applyFont="1" applyAlignment="1">
      <alignment vertical="center"/>
    </xf>
    <xf numFmtId="41" fontId="7" fillId="0" borderId="0" xfId="0" applyNumberFormat="1" applyFont="1"/>
    <xf numFmtId="0" fontId="4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50" fillId="0" borderId="0" xfId="1"/>
    <xf numFmtId="0" fontId="20" fillId="8" borderId="0" xfId="0" applyFont="1" applyFill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9" fillId="10" borderId="8" xfId="0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8" fillId="3" borderId="3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 shrinkToFit="1"/>
    </xf>
    <xf numFmtId="0" fontId="8" fillId="3" borderId="7" xfId="0" applyFont="1" applyFill="1" applyBorder="1" applyAlignment="1">
      <alignment horizontal="center" vertical="center" wrapText="1" shrinkToFit="1"/>
    </xf>
    <xf numFmtId="0" fontId="8" fillId="3" borderId="3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5" xfId="0" applyNumberFormat="1" applyFont="1" applyFill="1" applyBorder="1" applyAlignment="1">
      <alignment horizontal="center" vertical="center"/>
    </xf>
    <xf numFmtId="0" fontId="8" fillId="3" borderId="6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6" xfId="0" applyNumberFormat="1" applyFont="1" applyFill="1" applyBorder="1" applyAlignment="1">
      <alignment horizontal="center" vertical="center" wrapText="1"/>
    </xf>
    <xf numFmtId="165" fontId="13" fillId="0" borderId="4" xfId="0" applyNumberFormat="1" applyFont="1" applyFill="1" applyBorder="1" applyAlignment="1" applyProtection="1">
      <alignment horizontal="center" vertical="center"/>
      <protection locked="0"/>
    </xf>
    <xf numFmtId="165" fontId="13" fillId="0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left" vertical="center"/>
      <protection locked="0"/>
    </xf>
    <xf numFmtId="0" fontId="7" fillId="0" borderId="5" xfId="0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14" fillId="7" borderId="12" xfId="0" applyFont="1" applyFill="1" applyBorder="1" applyAlignment="1" applyProtection="1">
      <alignment horizontal="center" vertical="center" wrapText="1"/>
    </xf>
    <xf numFmtId="0" fontId="14" fillId="7" borderId="18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14" fontId="16" fillId="0" borderId="4" xfId="0" applyNumberFormat="1" applyFont="1" applyFill="1" applyBorder="1" applyAlignment="1" applyProtection="1">
      <alignment horizontal="center" vertical="center"/>
      <protection locked="0"/>
    </xf>
    <xf numFmtId="14" fontId="16" fillId="0" borderId="6" xfId="0" applyNumberFormat="1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 wrapText="1"/>
    </xf>
    <xf numFmtId="0" fontId="12" fillId="5" borderId="12" xfId="0" applyFont="1" applyFill="1" applyBorder="1" applyAlignment="1" applyProtection="1">
      <alignment horizontal="center" vertical="center" wrapText="1"/>
    </xf>
    <xf numFmtId="0" fontId="12" fillId="5" borderId="16" xfId="0" applyFont="1" applyFill="1" applyBorder="1" applyAlignment="1" applyProtection="1">
      <alignment horizontal="center" vertical="center" wrapText="1"/>
    </xf>
    <xf numFmtId="0" fontId="12" fillId="5" borderId="18" xfId="0" applyFont="1" applyFill="1" applyBorder="1" applyAlignment="1" applyProtection="1">
      <alignment horizontal="center" vertical="center" wrapText="1"/>
    </xf>
    <xf numFmtId="165" fontId="13" fillId="0" borderId="4" xfId="0" applyNumberFormat="1" applyFont="1" applyFill="1" applyBorder="1" applyAlignment="1" applyProtection="1">
      <alignment horizontal="left" vertical="center"/>
      <protection locked="0"/>
    </xf>
    <xf numFmtId="165" fontId="13" fillId="0" borderId="5" xfId="0" applyNumberFormat="1" applyFont="1" applyFill="1" applyBorder="1" applyAlignment="1" applyProtection="1">
      <alignment horizontal="left" vertical="center"/>
      <protection locked="0"/>
    </xf>
    <xf numFmtId="0" fontId="7" fillId="5" borderId="13" xfId="0" applyFont="1" applyFill="1" applyBorder="1" applyAlignment="1" applyProtection="1">
      <alignment horizontal="right" vertical="center"/>
    </xf>
    <xf numFmtId="0" fontId="7" fillId="5" borderId="14" xfId="0" applyFont="1" applyFill="1" applyBorder="1" applyAlignment="1" applyProtection="1">
      <alignment horizontal="right" vertical="center"/>
    </xf>
    <xf numFmtId="0" fontId="10" fillId="6" borderId="9" xfId="0" applyFont="1" applyFill="1" applyBorder="1" applyAlignment="1" applyProtection="1">
      <alignment horizontal="left" vertical="center" wrapText="1"/>
    </xf>
    <xf numFmtId="0" fontId="10" fillId="6" borderId="12" xfId="0" applyFont="1" applyFill="1" applyBorder="1" applyAlignment="1" applyProtection="1">
      <alignment horizontal="left" vertical="center" wrapText="1"/>
    </xf>
    <xf numFmtId="0" fontId="10" fillId="6" borderId="18" xfId="0" applyFont="1" applyFill="1" applyBorder="1" applyAlignment="1" applyProtection="1">
      <alignment horizontal="left" vertical="center" wrapText="1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13" fillId="0" borderId="4" xfId="0" applyNumberFormat="1" applyFont="1" applyFill="1" applyBorder="1" applyAlignment="1" applyProtection="1">
      <alignment horizontal="center" vertical="center"/>
      <protection locked="0"/>
    </xf>
    <xf numFmtId="0" fontId="13" fillId="0" borderId="6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11" fillId="11" borderId="0" xfId="0" applyFont="1" applyFill="1" applyAlignment="1" applyProtection="1">
      <alignment horizontal="center" vertical="center"/>
    </xf>
    <xf numFmtId="0" fontId="18" fillId="7" borderId="12" xfId="0" applyFont="1" applyFill="1" applyBorder="1" applyAlignment="1" applyProtection="1">
      <alignment horizontal="center" vertical="center" wrapText="1"/>
    </xf>
    <xf numFmtId="0" fontId="18" fillId="7" borderId="18" xfId="0" applyFont="1" applyFill="1" applyBorder="1" applyAlignment="1" applyProtection="1">
      <alignment horizontal="center" vertical="center" wrapText="1"/>
    </xf>
    <xf numFmtId="0" fontId="3" fillId="7" borderId="16" xfId="0" applyFont="1" applyFill="1" applyBorder="1" applyAlignment="1" applyProtection="1">
      <alignment horizontal="right" vertical="center"/>
    </xf>
    <xf numFmtId="0" fontId="3" fillId="7" borderId="14" xfId="0" applyFont="1" applyFill="1" applyBorder="1" applyAlignment="1" applyProtection="1">
      <alignment horizontal="right" vertical="center"/>
    </xf>
    <xf numFmtId="0" fontId="22" fillId="7" borderId="13" xfId="0" applyFont="1" applyFill="1" applyBorder="1" applyAlignment="1" applyProtection="1">
      <alignment horizontal="right" vertical="center"/>
      <protection locked="0"/>
    </xf>
    <xf numFmtId="0" fontId="22" fillId="7" borderId="14" xfId="0" applyFont="1" applyFill="1" applyBorder="1" applyAlignment="1" applyProtection="1">
      <alignment horizontal="right" vertical="center"/>
      <protection locked="0"/>
    </xf>
    <xf numFmtId="0" fontId="6" fillId="7" borderId="16" xfId="0" applyFont="1" applyFill="1" applyBorder="1" applyAlignment="1" applyProtection="1">
      <alignment horizontal="right" vertical="center"/>
    </xf>
    <xf numFmtId="0" fontId="6" fillId="7" borderId="14" xfId="0" applyFont="1" applyFill="1" applyBorder="1" applyAlignment="1" applyProtection="1">
      <alignment horizontal="right" vertical="center"/>
    </xf>
    <xf numFmtId="0" fontId="6" fillId="7" borderId="16" xfId="0" applyFont="1" applyFill="1" applyBorder="1" applyAlignment="1" applyProtection="1">
      <alignment horizontal="center" vertical="center" wrapText="1"/>
    </xf>
    <xf numFmtId="0" fontId="6" fillId="7" borderId="14" xfId="0" applyFont="1" applyFill="1" applyBorder="1" applyAlignment="1" applyProtection="1">
      <alignment horizontal="center" vertical="center" wrapText="1"/>
    </xf>
    <xf numFmtId="14" fontId="23" fillId="0" borderId="20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21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22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13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14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23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24" xfId="0" applyNumberFormat="1" applyFont="1" applyFill="1" applyBorder="1" applyAlignment="1" applyProtection="1">
      <alignment horizontal="left" vertical="center" wrapText="1"/>
      <protection locked="0"/>
    </xf>
    <xf numFmtId="165" fontId="13" fillId="0" borderId="13" xfId="0" applyNumberFormat="1" applyFont="1" applyFill="1" applyBorder="1" applyAlignment="1" applyProtection="1">
      <alignment horizontal="center" vertical="center"/>
      <protection locked="0"/>
    </xf>
    <xf numFmtId="165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12" borderId="20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 shrinkToFit="1"/>
    </xf>
    <xf numFmtId="0" fontId="18" fillId="13" borderId="7" xfId="0" applyFont="1" applyFill="1" applyBorder="1" applyAlignment="1">
      <alignment horizontal="center" vertical="center" shrinkToFit="1"/>
    </xf>
    <xf numFmtId="0" fontId="25" fillId="2" borderId="2" xfId="0" applyFont="1" applyFill="1" applyBorder="1" applyAlignment="1" applyProtection="1">
      <alignment horizontal="left" vertical="center"/>
    </xf>
    <xf numFmtId="0" fontId="3" fillId="13" borderId="13" xfId="0" applyFont="1" applyFill="1" applyBorder="1" applyAlignment="1">
      <alignment horizontal="right" vertical="center" shrinkToFit="1"/>
    </xf>
    <xf numFmtId="0" fontId="3" fillId="13" borderId="0" xfId="0" applyFont="1" applyFill="1" applyBorder="1" applyAlignment="1">
      <alignment horizontal="right" vertical="center" shrinkToFit="1"/>
    </xf>
    <xf numFmtId="0" fontId="24" fillId="0" borderId="4" xfId="0" applyFont="1" applyFill="1" applyBorder="1" applyAlignment="1">
      <alignment horizontal="left" vertical="center" indent="1"/>
    </xf>
    <xf numFmtId="0" fontId="24" fillId="0" borderId="5" xfId="0" applyFont="1" applyFill="1" applyBorder="1" applyAlignment="1">
      <alignment horizontal="left" vertical="center" indent="1"/>
    </xf>
    <xf numFmtId="0" fontId="24" fillId="0" borderId="6" xfId="0" applyFont="1" applyFill="1" applyBorder="1" applyAlignment="1">
      <alignment horizontal="left" vertical="center" indent="1"/>
    </xf>
    <xf numFmtId="165" fontId="13" fillId="0" borderId="5" xfId="0" applyNumberFormat="1" applyFont="1" applyFill="1" applyBorder="1" applyAlignment="1" applyProtection="1">
      <alignment horizontal="center" vertical="center"/>
      <protection locked="0"/>
    </xf>
    <xf numFmtId="0" fontId="26" fillId="2" borderId="2" xfId="0" applyFont="1" applyFill="1" applyBorder="1" applyAlignment="1" applyProtection="1">
      <alignment horizontal="left" vertical="center"/>
    </xf>
    <xf numFmtId="0" fontId="3" fillId="13" borderId="13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5" fontId="2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165" fontId="26" fillId="2" borderId="2" xfId="0" applyNumberFormat="1" applyFont="1" applyFill="1" applyBorder="1" applyAlignment="1" applyProtection="1">
      <alignment horizontal="center" vertical="center"/>
      <protection locked="0"/>
    </xf>
    <xf numFmtId="0" fontId="27" fillId="15" borderId="28" xfId="0" applyFont="1" applyFill="1" applyBorder="1" applyAlignment="1">
      <alignment horizontal="center" vertical="center" wrapText="1" shrinkToFit="1"/>
    </xf>
    <xf numFmtId="0" fontId="27" fillId="15" borderId="8" xfId="0" applyFont="1" applyFill="1" applyBorder="1" applyAlignment="1">
      <alignment horizontal="center" vertical="center" wrapText="1" shrinkToFit="1"/>
    </xf>
    <xf numFmtId="0" fontId="27" fillId="15" borderId="25" xfId="0" applyFont="1" applyFill="1" applyBorder="1" applyAlignment="1">
      <alignment horizontal="center" vertical="center" wrapText="1" shrinkToFit="1"/>
    </xf>
    <xf numFmtId="0" fontId="21" fillId="13" borderId="28" xfId="0" applyFont="1" applyFill="1" applyBorder="1" applyAlignment="1">
      <alignment horizontal="center" vertical="center" wrapText="1" shrinkToFit="1"/>
    </xf>
    <xf numFmtId="0" fontId="21" fillId="13" borderId="8" xfId="0" applyFont="1" applyFill="1" applyBorder="1" applyAlignment="1">
      <alignment horizontal="center" vertical="center" wrapText="1" shrinkToFit="1"/>
    </xf>
    <xf numFmtId="0" fontId="21" fillId="13" borderId="7" xfId="0" applyFont="1" applyFill="1" applyBorder="1" applyAlignment="1">
      <alignment horizontal="center" vertical="center" wrapText="1" shrinkToFit="1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shrinkToFit="1"/>
    </xf>
    <xf numFmtId="0" fontId="36" fillId="14" borderId="4" xfId="0" applyFont="1" applyFill="1" applyBorder="1" applyAlignment="1">
      <alignment horizontal="center" vertical="center"/>
    </xf>
    <xf numFmtId="0" fontId="36" fillId="14" borderId="6" xfId="0" applyFont="1" applyFill="1" applyBorder="1" applyAlignment="1">
      <alignment horizontal="center" vertical="center"/>
    </xf>
    <xf numFmtId="14" fontId="36" fillId="14" borderId="2" xfId="0" applyNumberFormat="1" applyFont="1" applyFill="1" applyBorder="1" applyAlignment="1">
      <alignment horizontal="center" vertical="center"/>
    </xf>
    <xf numFmtId="0" fontId="36" fillId="14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left" vertical="center" shrinkToFit="1"/>
    </xf>
    <xf numFmtId="49" fontId="2" fillId="0" borderId="2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4" fontId="15" fillId="0" borderId="0" xfId="0" quotePrefix="1" applyNumberFormat="1" applyFont="1" applyFill="1" applyAlignment="1">
      <alignment horizontal="left" vertical="center"/>
    </xf>
    <xf numFmtId="14" fontId="15" fillId="0" borderId="0" xfId="0" quotePrefix="1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41" fillId="14" borderId="3" xfId="0" applyFont="1" applyFill="1" applyBorder="1" applyAlignment="1">
      <alignment horizontal="center" vertical="center" wrapText="1"/>
    </xf>
    <xf numFmtId="0" fontId="41" fillId="14" borderId="7" xfId="0" applyFont="1" applyFill="1" applyBorder="1" applyAlignment="1">
      <alignment horizontal="center" vertical="center" wrapText="1"/>
    </xf>
    <xf numFmtId="0" fontId="41" fillId="14" borderId="20" xfId="0" applyFont="1" applyFill="1" applyBorder="1" applyAlignment="1">
      <alignment horizontal="center" vertical="center" wrapText="1"/>
    </xf>
    <xf numFmtId="0" fontId="41" fillId="14" borderId="22" xfId="0" applyFont="1" applyFill="1" applyBorder="1" applyAlignment="1">
      <alignment horizontal="center" vertical="center" wrapText="1"/>
    </xf>
    <xf numFmtId="0" fontId="41" fillId="14" borderId="23" xfId="0" applyFont="1" applyFill="1" applyBorder="1" applyAlignment="1">
      <alignment horizontal="center" vertical="center" wrapText="1"/>
    </xf>
    <xf numFmtId="0" fontId="41" fillId="14" borderId="24" xfId="0" applyFont="1" applyFill="1" applyBorder="1" applyAlignment="1">
      <alignment horizontal="center" vertical="center" wrapText="1"/>
    </xf>
    <xf numFmtId="0" fontId="41" fillId="14" borderId="4" xfId="0" applyFont="1" applyFill="1" applyBorder="1" applyAlignment="1">
      <alignment horizontal="center" vertical="center" shrinkToFit="1"/>
    </xf>
    <xf numFmtId="0" fontId="41" fillId="14" borderId="6" xfId="0" applyFont="1" applyFill="1" applyBorder="1" applyAlignment="1">
      <alignment horizontal="center" vertical="center" shrinkToFit="1"/>
    </xf>
    <xf numFmtId="0" fontId="41" fillId="14" borderId="2" xfId="0" applyFont="1" applyFill="1" applyBorder="1" applyAlignment="1">
      <alignment horizontal="center" vertical="top" wrapText="1"/>
    </xf>
    <xf numFmtId="0" fontId="41" fillId="14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1" fillId="14" borderId="4" xfId="0" applyFont="1" applyFill="1" applyBorder="1" applyAlignment="1">
      <alignment horizontal="center" vertical="center" wrapText="1"/>
    </xf>
    <xf numFmtId="0" fontId="41" fillId="14" borderId="5" xfId="0" applyFont="1" applyFill="1" applyBorder="1" applyAlignment="1">
      <alignment horizontal="center" vertical="center" wrapText="1"/>
    </xf>
    <xf numFmtId="0" fontId="41" fillId="14" borderId="6" xfId="0" applyFont="1" applyFill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left" vertical="center"/>
    </xf>
    <xf numFmtId="0" fontId="45" fillId="14" borderId="2" xfId="0" applyFont="1" applyFill="1" applyBorder="1" applyAlignment="1">
      <alignment horizontal="center" vertical="center" wrapText="1"/>
    </xf>
    <xf numFmtId="0" fontId="45" fillId="14" borderId="4" xfId="0" applyFont="1" applyFill="1" applyBorder="1" applyAlignment="1">
      <alignment horizontal="center" vertical="center" wrapText="1"/>
    </xf>
    <xf numFmtId="0" fontId="45" fillId="14" borderId="6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5" fillId="14" borderId="5" xfId="0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/>
    </xf>
    <xf numFmtId="14" fontId="34" fillId="0" borderId="0" xfId="0" applyNumberFormat="1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center"/>
    </xf>
    <xf numFmtId="0" fontId="47" fillId="0" borderId="0" xfId="0" applyFont="1" applyFill="1" applyAlignment="1">
      <alignment horizontal="left" vertical="center"/>
    </xf>
    <xf numFmtId="14" fontId="33" fillId="0" borderId="0" xfId="0" applyNumberFormat="1" applyFont="1" applyFill="1" applyAlignment="1">
      <alignment horizontal="center" vertical="center"/>
    </xf>
    <xf numFmtId="0" fontId="45" fillId="0" borderId="21" xfId="0" applyFont="1" applyBorder="1" applyAlignment="1">
      <alignment horizontal="left" vertical="center" wrapText="1"/>
    </xf>
    <xf numFmtId="0" fontId="45" fillId="0" borderId="0" xfId="0" applyFont="1" applyBorder="1" applyAlignment="1">
      <alignment horizontal="left" vertical="center" wrapText="1"/>
    </xf>
    <xf numFmtId="0" fontId="33" fillId="0" borderId="0" xfId="0" applyFont="1" applyFill="1" applyAlignment="1">
      <alignment horizontal="right" vertical="center"/>
    </xf>
    <xf numFmtId="14" fontId="36" fillId="0" borderId="0" xfId="0" applyNumberFormat="1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22" fillId="7" borderId="3" xfId="0" applyFont="1" applyFill="1" applyBorder="1" applyAlignment="1">
      <alignment horizontal="left" vertical="center" indent="1"/>
    </xf>
    <xf numFmtId="0" fontId="22" fillId="7" borderId="8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left" vertical="center" indent="1"/>
    </xf>
    <xf numFmtId="0" fontId="22" fillId="5" borderId="8" xfId="0" applyFont="1" applyFill="1" applyBorder="1" applyAlignment="1">
      <alignment horizontal="left" vertical="center" indent="1"/>
    </xf>
    <xf numFmtId="0" fontId="22" fillId="5" borderId="7" xfId="0" applyFont="1" applyFill="1" applyBorder="1" applyAlignment="1">
      <alignment horizontal="left" vertical="center" indent="1"/>
    </xf>
    <xf numFmtId="0" fontId="22" fillId="13" borderId="3" xfId="0" applyFont="1" applyFill="1" applyBorder="1" applyAlignment="1">
      <alignment horizontal="left" vertical="center" indent="1"/>
    </xf>
    <xf numFmtId="0" fontId="22" fillId="13" borderId="8" xfId="0" applyFont="1" applyFill="1" applyBorder="1" applyAlignment="1">
      <alignment horizontal="left" vertical="center" indent="1"/>
    </xf>
    <xf numFmtId="0" fontId="22" fillId="13" borderId="7" xfId="0" applyFont="1" applyFill="1" applyBorder="1" applyAlignment="1">
      <alignment horizontal="left" vertical="center" indent="1"/>
    </xf>
    <xf numFmtId="0" fontId="22" fillId="6" borderId="22" xfId="0" applyFont="1" applyFill="1" applyBorder="1" applyAlignment="1">
      <alignment horizontal="left" vertical="center"/>
    </xf>
    <xf numFmtId="0" fontId="22" fillId="6" borderId="14" xfId="0" applyFont="1" applyFill="1" applyBorder="1" applyAlignment="1">
      <alignment horizontal="left" vertical="center"/>
    </xf>
    <xf numFmtId="0" fontId="22" fillId="6" borderId="24" xfId="0" applyFont="1" applyFill="1" applyBorder="1" applyAlignment="1">
      <alignment horizontal="left" vertical="center"/>
    </xf>
    <xf numFmtId="0" fontId="22" fillId="16" borderId="3" xfId="0" applyFont="1" applyFill="1" applyBorder="1" applyAlignment="1">
      <alignment horizontal="left" vertical="center" indent="1"/>
    </xf>
    <xf numFmtId="0" fontId="22" fillId="16" borderId="8" xfId="0" applyFont="1" applyFill="1" applyBorder="1" applyAlignment="1">
      <alignment horizontal="left" vertical="center" indent="1"/>
    </xf>
    <xf numFmtId="0" fontId="22" fillId="16" borderId="7" xfId="0" applyFont="1" applyFill="1" applyBorder="1" applyAlignment="1">
      <alignment horizontal="left" vertical="center" indent="1"/>
    </xf>
    <xf numFmtId="0" fontId="22" fillId="17" borderId="3" xfId="0" applyFont="1" applyFill="1" applyBorder="1" applyAlignment="1">
      <alignment horizontal="left" vertical="center" indent="1"/>
    </xf>
    <xf numFmtId="0" fontId="22" fillId="17" borderId="8" xfId="0" applyFont="1" applyFill="1" applyBorder="1" applyAlignment="1">
      <alignment horizontal="left" vertical="center" indent="1"/>
    </xf>
    <xf numFmtId="0" fontId="22" fillId="17" borderId="7" xfId="0" applyFont="1" applyFill="1" applyBorder="1" applyAlignment="1">
      <alignment horizontal="left" vertical="center" indent="1"/>
    </xf>
    <xf numFmtId="0" fontId="22" fillId="18" borderId="3" xfId="0" applyFont="1" applyFill="1" applyBorder="1" applyAlignment="1">
      <alignment horizontal="left" vertical="center" indent="1"/>
    </xf>
    <xf numFmtId="0" fontId="22" fillId="18" borderId="8" xfId="0" applyFont="1" applyFill="1" applyBorder="1" applyAlignment="1">
      <alignment horizontal="left" vertical="center" indent="1"/>
    </xf>
    <xf numFmtId="0" fontId="22" fillId="18" borderId="7" xfId="0" applyFont="1" applyFill="1" applyBorder="1" applyAlignment="1">
      <alignment horizontal="left" vertical="center" indent="1"/>
    </xf>
    <xf numFmtId="0" fontId="22" fillId="6" borderId="3" xfId="0" applyFont="1" applyFill="1" applyBorder="1" applyAlignment="1">
      <alignment horizontal="left" vertical="center" indent="1"/>
    </xf>
    <xf numFmtId="0" fontId="22" fillId="6" borderId="8" xfId="0" applyFont="1" applyFill="1" applyBorder="1" applyAlignment="1">
      <alignment horizontal="left" vertical="center" indent="1"/>
    </xf>
    <xf numFmtId="0" fontId="22" fillId="6" borderId="7" xfId="0" applyFont="1" applyFill="1" applyBorder="1" applyAlignment="1">
      <alignment horizontal="left" vertical="center" indent="1"/>
    </xf>
    <xf numFmtId="0" fontId="22" fillId="19" borderId="3" xfId="0" applyFont="1" applyFill="1" applyBorder="1" applyAlignment="1">
      <alignment horizontal="left" vertical="center" indent="1"/>
    </xf>
    <xf numFmtId="0" fontId="22" fillId="19" borderId="8" xfId="0" applyFont="1" applyFill="1" applyBorder="1" applyAlignment="1">
      <alignment horizontal="left" vertical="center" indent="1"/>
    </xf>
    <xf numFmtId="0" fontId="22" fillId="19" borderId="7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9</xdr:col>
      <xdr:colOff>56029</xdr:colOff>
      <xdr:row>2</xdr:row>
      <xdr:rowOff>76200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9525"/>
          <a:ext cx="5502088" cy="604557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312458" y="14813"/>
          <a:ext cx="4497917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312458" y="14813"/>
          <a:ext cx="4755092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5</xdr:row>
      <xdr:rowOff>152400</xdr:rowOff>
    </xdr:from>
    <xdr:to>
      <xdr:col>16</xdr:col>
      <xdr:colOff>600075</xdr:colOff>
      <xdr:row>7</xdr:row>
      <xdr:rowOff>47625</xdr:rowOff>
    </xdr:to>
    <xdr:sp macro="[1]!qtdt_dong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1058525" y="1685925"/>
          <a:ext cx="752475" cy="409575"/>
        </a:xfrm>
        <a:prstGeom prst="roundRect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Đóng</a:t>
          </a:r>
        </a:p>
      </xdr:txBody>
    </xdr:sp>
    <xdr:clientData/>
  </xdr:twoCellAnchor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188633" y="14813"/>
          <a:ext cx="4469342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5</xdr:row>
      <xdr:rowOff>152400</xdr:rowOff>
    </xdr:from>
    <xdr:to>
      <xdr:col>17</xdr:col>
      <xdr:colOff>600075</xdr:colOff>
      <xdr:row>7</xdr:row>
      <xdr:rowOff>47625</xdr:rowOff>
    </xdr:to>
    <xdr:sp macro="[1]!qtdt_dong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68025" y="1295400"/>
          <a:ext cx="752475" cy="409575"/>
        </a:xfrm>
        <a:prstGeom prst="roundRect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Đóng</a:t>
          </a:r>
        </a:p>
      </xdr:txBody>
    </xdr:sp>
    <xdr:clientData/>
  </xdr:twoCellAnchor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607608" y="14813"/>
          <a:ext cx="3288242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5</xdr:row>
      <xdr:rowOff>152400</xdr:rowOff>
    </xdr:from>
    <xdr:to>
      <xdr:col>16</xdr:col>
      <xdr:colOff>600075</xdr:colOff>
      <xdr:row>7</xdr:row>
      <xdr:rowOff>47625</xdr:rowOff>
    </xdr:to>
    <xdr:sp macro="[1]!qtdt_dong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68025" y="1295400"/>
          <a:ext cx="752475" cy="409575"/>
        </a:xfrm>
        <a:prstGeom prst="roundRect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Đóng</a:t>
          </a:r>
        </a:p>
      </xdr:txBody>
    </xdr:sp>
    <xdr:clientData/>
  </xdr:twoCellAnchor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607608" y="14813"/>
          <a:ext cx="3288242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167656</xdr:colOff>
      <xdr:row>5</xdr:row>
      <xdr:rowOff>255063</xdr:rowOff>
    </xdr:from>
    <xdr:to>
      <xdr:col>15</xdr:col>
      <xdr:colOff>158563</xdr:colOff>
      <xdr:row>11</xdr:row>
      <xdr:rowOff>203774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444506" y="1274238"/>
          <a:ext cx="1076757" cy="1520336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ảnh</a:t>
          </a:r>
        </a:p>
        <a:p>
          <a:pPr algn="ctr"/>
          <a:r>
            <a: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(3</a:t>
          </a:r>
          <a:r>
            <a:rPr lang="en-US" sz="5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666750</xdr:colOff>
          <xdr:row>8</xdr:row>
          <xdr:rowOff>133350</xdr:rowOff>
        </xdr:from>
        <xdr:to>
          <xdr:col>19</xdr:col>
          <xdr:colOff>1000125</xdr:colOff>
          <xdr:row>10</xdr:row>
          <xdr:rowOff>57150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Lưu PDF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\Quan_ly_DV.xls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SDV"/>
      <sheetName val="Them_DV"/>
      <sheetName val="Them_QTDT"/>
      <sheetName val="Them_QTCT"/>
      <sheetName val="Trich_Yeu"/>
      <sheetName val="BC_TH"/>
      <sheetName val="DANHMUCDV"/>
      <sheetName val="Danh muc Chi bo"/>
      <sheetName val="ThietLap"/>
      <sheetName val="DK"/>
      <sheetName val="QTCT"/>
      <sheetName val="QTDT"/>
      <sheetName val="Quan_ly_DV.xlsm"/>
    </sheetNames>
    <definedNames>
      <definedName name="qtdt_dong"/>
      <definedName name="SaveRangeAsPDF"/>
    </definedNames>
    <sheetDataSet>
      <sheetData sheetId="0" refreshError="1"/>
      <sheetData sheetId="1">
        <row r="7">
          <cell r="B7">
            <v>918108</v>
          </cell>
          <cell r="C7">
            <v>77109054</v>
          </cell>
          <cell r="G7" t="str">
            <v>Nguyễn Thị Ngọc Hoa</v>
          </cell>
          <cell r="H7" t="str">
            <v>Nữ</v>
          </cell>
          <cell r="I7" t="str">
            <v>Thiếu tướng</v>
          </cell>
          <cell r="J7" t="str">
            <v>SQ</v>
          </cell>
          <cell r="K7">
            <v>31393</v>
          </cell>
          <cell r="L7">
            <v>38236</v>
          </cell>
          <cell r="M7" t="str">
            <v>C2, d5, e86, f302, BCTT</v>
          </cell>
          <cell r="N7">
            <v>38601</v>
          </cell>
          <cell r="O7" t="str">
            <v>C2, d5, e86, f302, BCTT</v>
          </cell>
          <cell r="P7">
            <v>37288</v>
          </cell>
          <cell r="Q7">
            <v>39083</v>
          </cell>
          <cell r="R7">
            <v>36611</v>
          </cell>
          <cell r="S7" t="str">
            <v>Giám đốc</v>
          </cell>
          <cell r="T7" t="str">
            <v>BTĐU</v>
          </cell>
          <cell r="U7" t="str">
            <v>CCT01</v>
          </cell>
          <cell r="V7" t="str">
            <v>Tổ chức</v>
          </cell>
          <cell r="W7" t="str">
            <v>CỤC CHÍNH TRỊ</v>
          </cell>
          <cell r="X7" t="str">
            <v>Kinh</v>
          </cell>
          <cell r="Y7" t="str">
            <v>Không</v>
          </cell>
          <cell r="Z7" t="str">
            <v>12/12</v>
          </cell>
          <cell r="AA7" t="str">
            <v>Xây dựng Đảng và chính quyền NN</v>
          </cell>
          <cell r="AB7" t="str">
            <v>Tiến sĩ</v>
          </cell>
          <cell r="AC7" t="str">
            <v>HVQP</v>
          </cell>
          <cell r="AD7" t="str">
            <v>Cao cấp</v>
          </cell>
          <cell r="AE7" t="str">
            <v>Chính trị</v>
          </cell>
          <cell r="AF7" t="str">
            <v>Tiến sĩ</v>
          </cell>
          <cell r="AG7" t="str">
            <v>Nghĩa Lợi, Nghĩa Hưng, Nam Định</v>
          </cell>
          <cell r="AH7" t="str">
            <v>Nghĩa Tân, Cầu Giấy, Hà Nội</v>
          </cell>
        </row>
        <row r="8">
          <cell r="B8">
            <v>920016</v>
          </cell>
          <cell r="C8">
            <v>77194808</v>
          </cell>
          <cell r="D8">
            <v>38083010065</v>
          </cell>
          <cell r="E8">
            <v>22222</v>
          </cell>
          <cell r="G8" t="str">
            <v>Lê Duy Nguyện</v>
          </cell>
          <cell r="H8" t="str">
            <v>Nam</v>
          </cell>
          <cell r="I8" t="str">
            <v>Thượng úy CN</v>
          </cell>
          <cell r="J8" t="str">
            <v>QNCN</v>
          </cell>
          <cell r="K8">
            <v>30339</v>
          </cell>
          <cell r="L8">
            <v>38236</v>
          </cell>
          <cell r="M8" t="str">
            <v>dbộ, d901, e86, BCHH</v>
          </cell>
          <cell r="N8">
            <v>38601</v>
          </cell>
          <cell r="O8" t="str">
            <v>c11, dCMKT, TSQPH, BCHH</v>
          </cell>
          <cell r="P8">
            <v>37531</v>
          </cell>
          <cell r="Q8">
            <v>39083</v>
          </cell>
          <cell r="S8" t="str">
            <v>Nhân viên</v>
          </cell>
          <cell r="T8" t="str">
            <v>Đảng viên</v>
          </cell>
          <cell r="U8" t="str">
            <v>CCT01</v>
          </cell>
          <cell r="V8" t="str">
            <v>Tổ chức</v>
          </cell>
          <cell r="W8" t="str">
            <v>CỤC CHÍNH TRỊ</v>
          </cell>
          <cell r="X8" t="str">
            <v>Kinh</v>
          </cell>
          <cell r="Y8" t="str">
            <v>Không</v>
          </cell>
          <cell r="Z8" t="str">
            <v>12/12</v>
          </cell>
          <cell r="AA8" t="str">
            <v>Trung cấp</v>
          </cell>
          <cell r="AB8" t="str">
            <v>Trung cấp</v>
          </cell>
          <cell r="AC8" t="str">
            <v>SQPH</v>
          </cell>
          <cell r="AD8" t="str">
            <v>Sơ cấp</v>
          </cell>
          <cell r="AF8" t="str">
            <v>Trung cấp</v>
          </cell>
          <cell r="AG8" t="str">
            <v>X. Thiệu Lý, H. Thiệu Hóa, T. Thanh Hóa</v>
          </cell>
          <cell r="AH8" t="str">
            <v>P407, Nhà C4, P. Nghĩa Tân, Q. Cầu Giấy, TP. Hà Nội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S2" t="str">
            <v>Kinh</v>
          </cell>
        </row>
        <row r="3">
          <cell r="S3" t="str">
            <v>Tày</v>
          </cell>
        </row>
        <row r="4">
          <cell r="S4" t="str">
            <v>Thái</v>
          </cell>
        </row>
        <row r="5">
          <cell r="S5" t="str">
            <v>Hoa</v>
          </cell>
        </row>
        <row r="6">
          <cell r="S6" t="str">
            <v>Khmer</v>
          </cell>
        </row>
        <row r="7">
          <cell r="S7" t="str">
            <v>Mường</v>
          </cell>
        </row>
        <row r="8">
          <cell r="S8" t="str">
            <v>Nùng</v>
          </cell>
        </row>
        <row r="9">
          <cell r="S9" t="str">
            <v>Mông</v>
          </cell>
        </row>
        <row r="10">
          <cell r="S10" t="str">
            <v>Dao</v>
          </cell>
        </row>
        <row r="11">
          <cell r="S11" t="str">
            <v>Gia Rai</v>
          </cell>
        </row>
        <row r="12">
          <cell r="S12" t="str">
            <v>Ngái</v>
          </cell>
        </row>
        <row r="13">
          <cell r="S13" t="str">
            <v>Ê  Đê</v>
          </cell>
        </row>
        <row r="14">
          <cell r="S14" t="str">
            <v>Ba Na</v>
          </cell>
        </row>
        <row r="15">
          <cell r="S15" t="str">
            <v>Xơ Đăng</v>
          </cell>
        </row>
        <row r="16">
          <cell r="S16" t="str">
            <v>Sán Chay</v>
          </cell>
        </row>
        <row r="17">
          <cell r="S17" t="str">
            <v>Cơ Ho</v>
          </cell>
        </row>
        <row r="18">
          <cell r="S18" t="str">
            <v>Chăm</v>
          </cell>
        </row>
        <row r="19">
          <cell r="S19" t="str">
            <v>Sán Dìu</v>
          </cell>
        </row>
        <row r="20">
          <cell r="S20" t="str">
            <v>Hrê</v>
          </cell>
        </row>
        <row r="21">
          <cell r="S21" t="str">
            <v>Mnông</v>
          </cell>
        </row>
        <row r="22">
          <cell r="S22" t="str">
            <v>Raglay</v>
          </cell>
        </row>
        <row r="23">
          <cell r="S23" t="str">
            <v>Xtiêng</v>
          </cell>
        </row>
        <row r="24">
          <cell r="S24" t="str">
            <v>Bru Vân Kiều</v>
          </cell>
        </row>
        <row r="25">
          <cell r="S25" t="str">
            <v>Thổ</v>
          </cell>
        </row>
        <row r="26">
          <cell r="S26" t="str">
            <v>Giáy</v>
          </cell>
        </row>
        <row r="27">
          <cell r="S27" t="str">
            <v>Cơ Tu</v>
          </cell>
        </row>
        <row r="28">
          <cell r="S28" t="str">
            <v>Gié Triêng</v>
          </cell>
        </row>
        <row r="29">
          <cell r="S29" t="str">
            <v>Mạ</v>
          </cell>
        </row>
        <row r="30">
          <cell r="S30" t="str">
            <v>Khơ mú</v>
          </cell>
        </row>
        <row r="31">
          <cell r="S31" t="str">
            <v>Co</v>
          </cell>
        </row>
        <row r="32">
          <cell r="S32" t="str">
            <v>Tà Ôi</v>
          </cell>
        </row>
        <row r="33">
          <cell r="S33" t="str">
            <v>Chơ Ro</v>
          </cell>
        </row>
        <row r="34">
          <cell r="S34" t="str">
            <v>Kháng</v>
          </cell>
        </row>
        <row r="35">
          <cell r="S35" t="str">
            <v>Xinh Mun</v>
          </cell>
        </row>
        <row r="36">
          <cell r="S36" t="str">
            <v>Hà Nhì</v>
          </cell>
        </row>
        <row r="37">
          <cell r="S37" t="str">
            <v>Chu Ru</v>
          </cell>
        </row>
        <row r="38">
          <cell r="S38" t="str">
            <v>Lào</v>
          </cell>
        </row>
        <row r="39">
          <cell r="S39" t="str">
            <v>La Chí</v>
          </cell>
        </row>
        <row r="40">
          <cell r="S40" t="str">
            <v>La Ha</v>
          </cell>
        </row>
        <row r="41">
          <cell r="S41" t="str">
            <v>Phù Lá</v>
          </cell>
        </row>
        <row r="42">
          <cell r="S42" t="str">
            <v>La Hủ</v>
          </cell>
        </row>
        <row r="43">
          <cell r="S43" t="str">
            <v>Lự</v>
          </cell>
        </row>
        <row r="44">
          <cell r="S44" t="str">
            <v>Lô Lô</v>
          </cell>
        </row>
        <row r="45">
          <cell r="S45" t="str">
            <v>Chứt</v>
          </cell>
        </row>
        <row r="46">
          <cell r="S46" t="str">
            <v>Mảng</v>
          </cell>
        </row>
        <row r="47">
          <cell r="S47" t="str">
            <v>Pà Thẻn</v>
          </cell>
        </row>
        <row r="48">
          <cell r="S48" t="str">
            <v>Cơ Lao</v>
          </cell>
        </row>
        <row r="49">
          <cell r="S49" t="str">
            <v>Cống</v>
          </cell>
        </row>
        <row r="50">
          <cell r="S50" t="str">
            <v>Bố Y</v>
          </cell>
        </row>
        <row r="51">
          <cell r="S51" t="str">
            <v>Si La</v>
          </cell>
        </row>
        <row r="52">
          <cell r="S52" t="str">
            <v>Pu Péo</v>
          </cell>
        </row>
        <row r="53">
          <cell r="S53" t="str">
            <v>Brâu</v>
          </cell>
        </row>
        <row r="54">
          <cell r="S54" t="str">
            <v>Ơ Đu</v>
          </cell>
        </row>
        <row r="55">
          <cell r="S55" t="str">
            <v>Rơ Măm</v>
          </cell>
        </row>
      </sheetData>
      <sheetData sheetId="10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E20"/>
  <sheetViews>
    <sheetView workbookViewId="0">
      <selection activeCell="C20" sqref="C20"/>
    </sheetView>
  </sheetViews>
  <sheetFormatPr defaultRowHeight="14.25" x14ac:dyDescent="0.2"/>
  <cols>
    <col min="1" max="1" width="9.140625" style="2"/>
    <col min="2" max="2" width="36.85546875" style="2" customWidth="1"/>
    <col min="3" max="3" width="39.28515625" style="2" customWidth="1"/>
    <col min="4" max="4" width="34" style="2" customWidth="1"/>
    <col min="5" max="16384" width="9.140625" style="2"/>
  </cols>
  <sheetData>
    <row r="3" spans="2:5" ht="33" customHeight="1" x14ac:dyDescent="0.2">
      <c r="B3" s="280" t="s">
        <v>0</v>
      </c>
      <c r="C3" s="280"/>
      <c r="D3" s="280"/>
    </row>
    <row r="4" spans="2:5" ht="20.25" x14ac:dyDescent="0.2">
      <c r="B4" s="88" t="s">
        <v>1</v>
      </c>
      <c r="C4" s="89" t="s">
        <v>7</v>
      </c>
      <c r="D4" s="93" t="s">
        <v>9</v>
      </c>
    </row>
    <row r="5" spans="2:5" ht="30" customHeight="1" x14ac:dyDescent="0.2">
      <c r="B5" s="90" t="s">
        <v>2</v>
      </c>
      <c r="C5" s="281" t="s">
        <v>8</v>
      </c>
      <c r="D5" s="284" t="s">
        <v>10</v>
      </c>
    </row>
    <row r="6" spans="2:5" ht="30" customHeight="1" x14ac:dyDescent="0.2">
      <c r="B6" s="91" t="s">
        <v>4</v>
      </c>
      <c r="C6" s="282"/>
      <c r="D6" s="285"/>
    </row>
    <row r="7" spans="2:5" ht="30" customHeight="1" x14ac:dyDescent="0.2">
      <c r="B7" s="91" t="s">
        <v>3</v>
      </c>
      <c r="C7" s="282"/>
      <c r="D7" s="285"/>
    </row>
    <row r="8" spans="2:5" ht="30" customHeight="1" x14ac:dyDescent="0.2">
      <c r="B8" s="91" t="s">
        <v>5</v>
      </c>
      <c r="C8" s="282"/>
      <c r="D8" s="285"/>
    </row>
    <row r="9" spans="2:5" ht="30" customHeight="1" x14ac:dyDescent="0.2">
      <c r="B9" s="92" t="s">
        <v>6</v>
      </c>
      <c r="C9" s="283"/>
      <c r="D9" s="286"/>
    </row>
    <row r="11" spans="2:5" x14ac:dyDescent="0.2">
      <c r="B11" s="287" t="s">
        <v>11</v>
      </c>
      <c r="C11" s="288"/>
      <c r="D11" s="289"/>
      <c r="E11" s="94"/>
    </row>
    <row r="12" spans="2:5" x14ac:dyDescent="0.2">
      <c r="B12" s="288"/>
      <c r="C12" s="288"/>
      <c r="D12" s="289"/>
      <c r="E12" s="94"/>
    </row>
    <row r="13" spans="2:5" x14ac:dyDescent="0.2">
      <c r="B13" s="288"/>
      <c r="C13" s="288"/>
      <c r="D13" s="289"/>
      <c r="E13" s="94"/>
    </row>
    <row r="14" spans="2:5" x14ac:dyDescent="0.2">
      <c r="B14" s="288"/>
      <c r="C14" s="288"/>
      <c r="D14" s="289"/>
      <c r="E14" s="94"/>
    </row>
    <row r="15" spans="2:5" x14ac:dyDescent="0.2">
      <c r="B15" s="288"/>
      <c r="C15" s="288"/>
      <c r="D15" s="289"/>
      <c r="E15" s="94"/>
    </row>
    <row r="16" spans="2:5" x14ac:dyDescent="0.2">
      <c r="B16" s="288"/>
      <c r="C16" s="288"/>
      <c r="D16" s="289"/>
      <c r="E16" s="94"/>
    </row>
    <row r="17" spans="2:5" x14ac:dyDescent="0.2">
      <c r="B17" s="288"/>
      <c r="C17" s="288"/>
      <c r="D17" s="289"/>
      <c r="E17" s="94"/>
    </row>
    <row r="18" spans="2:5" x14ac:dyDescent="0.2">
      <c r="B18" s="288"/>
      <c r="C18" s="288"/>
      <c r="D18" s="289"/>
      <c r="E18" s="94"/>
    </row>
    <row r="20" spans="2:5" ht="15" x14ac:dyDescent="0.25">
      <c r="B20" s="279"/>
    </row>
  </sheetData>
  <mergeCells count="5">
    <mergeCell ref="B3:D3"/>
    <mergeCell ref="C5:C9"/>
    <mergeCell ref="D5:D9"/>
    <mergeCell ref="B11:C18"/>
    <mergeCell ref="D11:D1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X20"/>
  <sheetViews>
    <sheetView zoomScale="85" zoomScaleNormal="85" workbookViewId="0">
      <selection activeCell="U9" sqref="U9"/>
    </sheetView>
  </sheetViews>
  <sheetFormatPr defaultRowHeight="15" x14ac:dyDescent="0.25"/>
  <sheetData>
    <row r="1" spans="1:76" ht="4.5" customHeight="1" x14ac:dyDescent="0.25"/>
    <row r="2" spans="1:76" s="28" customFormat="1" ht="38.25" customHeight="1" x14ac:dyDescent="0.25">
      <c r="A2" s="33" t="s">
        <v>51</v>
      </c>
      <c r="B2" s="290" t="s">
        <v>52</v>
      </c>
      <c r="C2" s="290"/>
      <c r="D2" s="290" t="s">
        <v>53</v>
      </c>
      <c r="E2" s="290"/>
      <c r="F2" s="290" t="s">
        <v>55</v>
      </c>
      <c r="G2" s="290"/>
      <c r="H2" s="290" t="s">
        <v>54</v>
      </c>
      <c r="I2" s="290"/>
      <c r="J2" s="20"/>
      <c r="K2" s="20"/>
      <c r="L2" s="20"/>
      <c r="M2" s="20"/>
      <c r="N2" s="19"/>
      <c r="O2" s="19"/>
      <c r="P2" s="22"/>
      <c r="Q2" s="22"/>
      <c r="R2" s="23"/>
      <c r="S2" s="24"/>
      <c r="T2" s="24"/>
      <c r="U2" s="25"/>
      <c r="V2" s="26"/>
      <c r="W2" s="27"/>
      <c r="X2" s="27"/>
      <c r="AA2" s="29"/>
      <c r="AB2" s="24"/>
      <c r="AC2" s="27"/>
      <c r="AD2" s="27"/>
      <c r="AE2" s="27"/>
      <c r="AF2" s="27"/>
      <c r="AG2" s="29"/>
      <c r="AH2" s="30"/>
      <c r="AI2" s="31"/>
      <c r="AJ2" s="31"/>
      <c r="AK2" s="31"/>
    </row>
    <row r="3" spans="1:76" s="5" customFormat="1" ht="34.5" customHeight="1" x14ac:dyDescent="0.25">
      <c r="A3" s="291" t="s">
        <v>2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  <c r="AI3" s="1"/>
      <c r="AJ3" s="1"/>
      <c r="AK3" s="1"/>
    </row>
    <row r="4" spans="1:76" s="5" customFormat="1" ht="19.149999999999999" customHeight="1" x14ac:dyDescent="0.25">
      <c r="A4" s="299" t="s">
        <v>12</v>
      </c>
      <c r="B4" s="297" t="s">
        <v>13</v>
      </c>
      <c r="C4" s="297" t="s">
        <v>14</v>
      </c>
      <c r="D4" s="297" t="s">
        <v>15</v>
      </c>
      <c r="E4" s="297" t="s">
        <v>16</v>
      </c>
      <c r="F4" s="300" t="s">
        <v>17</v>
      </c>
      <c r="G4" s="300" t="s">
        <v>18</v>
      </c>
      <c r="H4" s="292" t="s">
        <v>19</v>
      </c>
      <c r="I4" s="298" t="s">
        <v>20</v>
      </c>
      <c r="J4" s="292" t="s">
        <v>21</v>
      </c>
      <c r="K4" s="302" t="s">
        <v>22</v>
      </c>
      <c r="L4" s="304" t="s">
        <v>23</v>
      </c>
      <c r="M4" s="305"/>
      <c r="N4" s="305"/>
      <c r="O4" s="305"/>
      <c r="P4" s="305"/>
      <c r="Q4" s="305"/>
      <c r="R4" s="306"/>
      <c r="S4" s="307" t="s">
        <v>24</v>
      </c>
      <c r="T4" s="308"/>
      <c r="U4" s="298" t="s">
        <v>25</v>
      </c>
      <c r="V4" s="298" t="s">
        <v>26</v>
      </c>
      <c r="W4" s="292" t="s">
        <v>27</v>
      </c>
      <c r="X4" s="292" t="s">
        <v>28</v>
      </c>
      <c r="Y4" s="292" t="s">
        <v>29</v>
      </c>
      <c r="Z4" s="295" t="s">
        <v>30</v>
      </c>
      <c r="AA4" s="292" t="s">
        <v>31</v>
      </c>
      <c r="AB4" s="292" t="s">
        <v>32</v>
      </c>
      <c r="AC4" s="292" t="s">
        <v>34</v>
      </c>
      <c r="AD4" s="292" t="s">
        <v>36</v>
      </c>
      <c r="AE4" s="292" t="s">
        <v>33</v>
      </c>
      <c r="AF4" s="297" t="s">
        <v>35</v>
      </c>
      <c r="AG4" s="292" t="s">
        <v>37</v>
      </c>
      <c r="AH4" s="292" t="s">
        <v>38</v>
      </c>
      <c r="AI4" s="1"/>
      <c r="AJ4" s="1"/>
      <c r="AK4" s="1"/>
    </row>
    <row r="5" spans="1:76" s="5" customFormat="1" ht="46.5" customHeight="1" x14ac:dyDescent="0.25">
      <c r="A5" s="299"/>
      <c r="B5" s="293"/>
      <c r="C5" s="293"/>
      <c r="D5" s="293"/>
      <c r="E5" s="293"/>
      <c r="F5" s="301"/>
      <c r="G5" s="301"/>
      <c r="H5" s="294"/>
      <c r="I5" s="299"/>
      <c r="J5" s="294"/>
      <c r="K5" s="303"/>
      <c r="L5" s="6" t="s">
        <v>39</v>
      </c>
      <c r="M5" s="7" t="s">
        <v>40</v>
      </c>
      <c r="N5" s="6" t="s">
        <v>41</v>
      </c>
      <c r="O5" s="7" t="s">
        <v>42</v>
      </c>
      <c r="P5" s="8" t="s">
        <v>43</v>
      </c>
      <c r="Q5" s="8" t="s">
        <v>44</v>
      </c>
      <c r="R5" s="8" t="s">
        <v>45</v>
      </c>
      <c r="S5" s="9" t="s">
        <v>46</v>
      </c>
      <c r="T5" s="9" t="s">
        <v>47</v>
      </c>
      <c r="U5" s="299"/>
      <c r="V5" s="299"/>
      <c r="W5" s="294"/>
      <c r="X5" s="294"/>
      <c r="Y5" s="294"/>
      <c r="Z5" s="296"/>
      <c r="AA5" s="294"/>
      <c r="AB5" s="294"/>
      <c r="AC5" s="294"/>
      <c r="AD5" s="293"/>
      <c r="AE5" s="294"/>
      <c r="AF5" s="293"/>
      <c r="AG5" s="293"/>
      <c r="AH5" s="293"/>
      <c r="AI5" s="1"/>
      <c r="AJ5" s="1"/>
      <c r="AK5" s="1"/>
    </row>
    <row r="6" spans="1:76" s="5" customFormat="1" ht="18" hidden="1" customHeight="1" x14ac:dyDescent="0.25">
      <c r="A6" s="10" t="s">
        <v>48</v>
      </c>
      <c r="B6" s="10">
        <v>1</v>
      </c>
      <c r="C6" s="10">
        <v>1</v>
      </c>
      <c r="D6" s="10">
        <v>2</v>
      </c>
      <c r="E6" s="10">
        <v>3</v>
      </c>
      <c r="F6" s="11">
        <v>1</v>
      </c>
      <c r="G6" s="12">
        <v>1</v>
      </c>
      <c r="H6" s="10">
        <v>1</v>
      </c>
      <c r="I6" s="10">
        <v>1</v>
      </c>
      <c r="J6" s="10">
        <v>1</v>
      </c>
      <c r="K6" s="10">
        <v>1</v>
      </c>
      <c r="L6" s="12">
        <v>1</v>
      </c>
      <c r="M6" s="10">
        <v>4</v>
      </c>
      <c r="N6" s="12">
        <v>5</v>
      </c>
      <c r="O6" s="10">
        <v>6</v>
      </c>
      <c r="P6" s="10">
        <f t="shared" ref="P6:AG6" si="0">COLUMN()-1</f>
        <v>15</v>
      </c>
      <c r="Q6" s="10">
        <f t="shared" si="0"/>
        <v>16</v>
      </c>
      <c r="R6" s="10">
        <f t="shared" si="0"/>
        <v>17</v>
      </c>
      <c r="S6" s="13">
        <f t="shared" si="0"/>
        <v>18</v>
      </c>
      <c r="T6" s="13">
        <f t="shared" si="0"/>
        <v>19</v>
      </c>
      <c r="U6" s="10">
        <f t="shared" si="0"/>
        <v>20</v>
      </c>
      <c r="V6" s="13">
        <v>7</v>
      </c>
      <c r="W6" s="10">
        <v>8</v>
      </c>
      <c r="X6" s="10"/>
      <c r="Y6" s="10">
        <v>9</v>
      </c>
      <c r="Z6" s="10"/>
      <c r="AA6" s="10">
        <f t="shared" ref="AA6" si="1">COLUMN()-1</f>
        <v>26</v>
      </c>
      <c r="AB6" s="13">
        <f t="shared" si="0"/>
        <v>27</v>
      </c>
      <c r="AC6" s="13">
        <f t="shared" si="0"/>
        <v>28</v>
      </c>
      <c r="AD6" s="13">
        <f t="shared" si="0"/>
        <v>29</v>
      </c>
      <c r="AE6" s="13">
        <f t="shared" si="0"/>
        <v>30</v>
      </c>
      <c r="AF6" s="13">
        <f t="shared" si="0"/>
        <v>31</v>
      </c>
      <c r="AG6" s="10">
        <f t="shared" si="0"/>
        <v>32</v>
      </c>
      <c r="AH6" s="14"/>
      <c r="AI6" s="1"/>
      <c r="AJ6" s="1"/>
      <c r="AK6" s="1"/>
    </row>
    <row r="7" spans="1:76" s="4" customFormat="1" ht="17.45" customHeight="1" x14ac:dyDescent="0.25">
      <c r="A7" s="15">
        <f>COLUMN()</f>
        <v>1</v>
      </c>
      <c r="B7" s="15">
        <v>2</v>
      </c>
      <c r="C7" s="15">
        <v>3</v>
      </c>
      <c r="D7" s="15">
        <v>4</v>
      </c>
      <c r="E7" s="15">
        <v>5</v>
      </c>
      <c r="F7" s="16">
        <v>6</v>
      </c>
      <c r="G7" s="16">
        <v>7</v>
      </c>
      <c r="H7" s="15">
        <v>8</v>
      </c>
      <c r="I7" s="15">
        <v>9</v>
      </c>
      <c r="J7" s="15">
        <v>10</v>
      </c>
      <c r="K7" s="15">
        <v>11</v>
      </c>
      <c r="L7" s="16">
        <v>12</v>
      </c>
      <c r="M7" s="15">
        <v>13</v>
      </c>
      <c r="N7" s="16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  <c r="V7" s="15">
        <v>22</v>
      </c>
      <c r="W7" s="15">
        <v>23</v>
      </c>
      <c r="X7" s="15">
        <v>24</v>
      </c>
      <c r="Y7" s="15">
        <v>25</v>
      </c>
      <c r="Z7" s="15">
        <v>26</v>
      </c>
      <c r="AA7" s="15">
        <v>27</v>
      </c>
      <c r="AB7" s="15">
        <v>28</v>
      </c>
      <c r="AC7" s="15">
        <v>29</v>
      </c>
      <c r="AD7" s="15">
        <v>30</v>
      </c>
      <c r="AE7" s="15">
        <v>31</v>
      </c>
      <c r="AF7" s="15">
        <v>32</v>
      </c>
      <c r="AG7" s="15">
        <v>33</v>
      </c>
      <c r="AH7" s="15">
        <v>34</v>
      </c>
      <c r="AI7" s="17"/>
      <c r="AJ7" s="17" t="s">
        <v>49</v>
      </c>
      <c r="AK7" s="17" t="s">
        <v>50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</row>
    <row r="8" spans="1:76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7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7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76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76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76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76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76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76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</sheetData>
  <mergeCells count="32">
    <mergeCell ref="V4:V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R4"/>
    <mergeCell ref="S4:T4"/>
    <mergeCell ref="U4:U5"/>
    <mergeCell ref="AG4:AG5"/>
    <mergeCell ref="AH4:AH5"/>
    <mergeCell ref="W4:W5"/>
    <mergeCell ref="X4:X5"/>
    <mergeCell ref="Y4:Y5"/>
    <mergeCell ref="Z4:Z5"/>
    <mergeCell ref="AA4:AA5"/>
    <mergeCell ref="AB4:AB5"/>
    <mergeCell ref="AD4:AD5"/>
    <mergeCell ref="AC4:AC5"/>
    <mergeCell ref="AE4:AE5"/>
    <mergeCell ref="AF4:AF5"/>
    <mergeCell ref="B2:C2"/>
    <mergeCell ref="D2:E2"/>
    <mergeCell ref="F2:G2"/>
    <mergeCell ref="A3:AH3"/>
    <mergeCell ref="H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37"/>
  <sheetViews>
    <sheetView workbookViewId="0">
      <selection activeCell="J8" sqref="J8"/>
    </sheetView>
  </sheetViews>
  <sheetFormatPr defaultColWidth="9.140625" defaultRowHeight="15" x14ac:dyDescent="0.25"/>
  <cols>
    <col min="1" max="1" width="16.85546875" style="1" customWidth="1"/>
    <col min="2" max="2" width="17.42578125" style="72" customWidth="1"/>
    <col min="3" max="3" width="18" style="1" customWidth="1"/>
    <col min="4" max="4" width="14.140625" style="1" customWidth="1"/>
    <col min="5" max="5" width="23.42578125" style="1" customWidth="1"/>
    <col min="6" max="6" width="16.140625" style="1" customWidth="1"/>
    <col min="7" max="7" width="12.42578125" style="1" customWidth="1"/>
    <col min="8" max="8" width="14.28515625" style="1" customWidth="1"/>
    <col min="9" max="9" width="3.42578125" style="1" customWidth="1"/>
    <col min="10" max="16384" width="9.140625" style="1"/>
  </cols>
  <sheetData>
    <row r="1" spans="1:17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2" spans="1:17" ht="34.5" customHeight="1" x14ac:dyDescent="0.25">
      <c r="A2" s="68"/>
      <c r="B2" s="73"/>
      <c r="C2" s="69"/>
      <c r="D2" s="70" t="s">
        <v>56</v>
      </c>
      <c r="E2" s="70"/>
      <c r="F2" s="70"/>
      <c r="G2" s="70"/>
      <c r="H2" s="70"/>
      <c r="I2" s="69"/>
      <c r="J2" s="34"/>
      <c r="K2" s="35"/>
      <c r="L2" s="35"/>
      <c r="M2" s="35"/>
      <c r="N2" s="35"/>
      <c r="O2" s="35"/>
      <c r="P2" s="35"/>
      <c r="Q2" s="35"/>
    </row>
    <row r="3" spans="1:17" ht="15.75" customHeight="1" x14ac:dyDescent="0.25">
      <c r="A3" s="320" t="s">
        <v>57</v>
      </c>
      <c r="B3" s="74"/>
      <c r="C3" s="36"/>
      <c r="D3" s="36"/>
      <c r="E3" s="36"/>
      <c r="F3" s="36"/>
      <c r="G3" s="36"/>
      <c r="H3" s="36"/>
      <c r="I3" s="37"/>
      <c r="J3" s="34"/>
      <c r="K3" s="35"/>
      <c r="L3" s="35"/>
      <c r="M3" s="35"/>
      <c r="N3" s="35"/>
      <c r="O3" s="35"/>
      <c r="P3" s="35"/>
      <c r="Q3" s="35"/>
    </row>
    <row r="4" spans="1:17" ht="22.35" customHeight="1" x14ac:dyDescent="0.25">
      <c r="A4" s="321"/>
      <c r="B4" s="75" t="s">
        <v>15</v>
      </c>
      <c r="C4" s="332"/>
      <c r="D4" s="333"/>
      <c r="E4" s="326" t="s">
        <v>58</v>
      </c>
      <c r="F4" s="327"/>
      <c r="G4" s="334"/>
      <c r="H4" s="335"/>
      <c r="I4" s="38"/>
      <c r="J4" s="34"/>
      <c r="K4" s="35"/>
      <c r="L4" s="35"/>
      <c r="M4" s="35"/>
      <c r="N4" s="35"/>
      <c r="O4" s="35"/>
      <c r="P4" s="35"/>
      <c r="Q4" s="35"/>
    </row>
    <row r="5" spans="1:17" ht="6" customHeight="1" x14ac:dyDescent="0.25">
      <c r="A5" s="322"/>
      <c r="B5" s="76"/>
      <c r="C5" s="39"/>
      <c r="D5" s="39"/>
      <c r="E5" s="40"/>
      <c r="F5" s="40"/>
      <c r="G5" s="39"/>
      <c r="H5" s="39"/>
      <c r="I5" s="38"/>
      <c r="J5" s="34"/>
      <c r="K5" s="35"/>
      <c r="L5" s="35"/>
      <c r="M5" s="35"/>
      <c r="N5" s="35"/>
      <c r="O5" s="35"/>
      <c r="P5" s="35"/>
      <c r="Q5" s="35"/>
    </row>
    <row r="6" spans="1:17" ht="22.35" customHeight="1" x14ac:dyDescent="0.25">
      <c r="A6" s="321"/>
      <c r="B6" s="75" t="s">
        <v>59</v>
      </c>
      <c r="C6" s="332"/>
      <c r="D6" s="333"/>
      <c r="E6" s="326" t="s">
        <v>60</v>
      </c>
      <c r="F6" s="327"/>
      <c r="G6" s="334"/>
      <c r="H6" s="335"/>
      <c r="I6" s="38"/>
      <c r="J6" s="34"/>
      <c r="K6" s="35"/>
      <c r="L6" s="35"/>
      <c r="M6" s="35"/>
      <c r="N6" s="35"/>
      <c r="O6" s="35"/>
      <c r="P6" s="35"/>
      <c r="Q6" s="35"/>
    </row>
    <row r="7" spans="1:17" ht="6" customHeight="1" x14ac:dyDescent="0.25">
      <c r="A7" s="321"/>
      <c r="B7" s="76"/>
      <c r="C7" s="39"/>
      <c r="D7" s="40"/>
      <c r="E7" s="40"/>
      <c r="F7" s="40"/>
      <c r="G7" s="39"/>
      <c r="H7" s="39"/>
      <c r="I7" s="38"/>
      <c r="J7" s="34"/>
      <c r="K7" s="35"/>
      <c r="L7" s="35"/>
      <c r="M7" s="35"/>
      <c r="N7" s="35"/>
      <c r="O7" s="35"/>
      <c r="P7" s="35"/>
      <c r="Q7" s="35"/>
    </row>
    <row r="8" spans="1:17" ht="22.35" customHeight="1" x14ac:dyDescent="0.25">
      <c r="A8" s="321"/>
      <c r="B8" s="75" t="s">
        <v>61</v>
      </c>
      <c r="C8" s="41"/>
      <c r="D8" s="336"/>
      <c r="E8" s="336"/>
      <c r="F8" s="336"/>
      <c r="G8" s="334"/>
      <c r="H8" s="335"/>
      <c r="I8" s="38"/>
      <c r="J8" s="34"/>
      <c r="K8" s="35"/>
      <c r="L8" s="35"/>
      <c r="M8" s="35"/>
      <c r="N8" s="35"/>
      <c r="O8" s="35"/>
      <c r="P8" s="35"/>
      <c r="Q8" s="35"/>
    </row>
    <row r="9" spans="1:17" ht="6.75" customHeight="1" x14ac:dyDescent="0.25">
      <c r="A9" s="323"/>
      <c r="B9" s="77"/>
      <c r="C9" s="39"/>
      <c r="D9" s="39"/>
      <c r="E9" s="39"/>
      <c r="F9" s="39"/>
      <c r="G9" s="39"/>
      <c r="H9" s="39"/>
      <c r="I9" s="42"/>
      <c r="J9" s="34"/>
      <c r="K9" s="35"/>
      <c r="L9" s="35"/>
      <c r="M9" s="35"/>
      <c r="N9" s="35"/>
      <c r="O9" s="35"/>
      <c r="P9" s="35"/>
      <c r="Q9" s="35"/>
    </row>
    <row r="10" spans="1:17" ht="7.5" customHeight="1" x14ac:dyDescent="0.25">
      <c r="A10" s="328" t="s">
        <v>62</v>
      </c>
      <c r="B10" s="78"/>
      <c r="C10" s="43"/>
      <c r="D10" s="43"/>
      <c r="E10" s="43"/>
      <c r="F10" s="43"/>
      <c r="G10" s="43"/>
      <c r="H10" s="43"/>
      <c r="I10" s="44"/>
      <c r="J10" s="34"/>
      <c r="K10" s="35"/>
      <c r="L10" s="35"/>
      <c r="M10" s="35"/>
      <c r="N10" s="35"/>
      <c r="O10" s="35"/>
      <c r="P10" s="35"/>
      <c r="Q10" s="35"/>
    </row>
    <row r="11" spans="1:17" ht="22.35" customHeight="1" x14ac:dyDescent="0.25">
      <c r="A11" s="329"/>
      <c r="B11" s="79" t="s">
        <v>63</v>
      </c>
      <c r="C11" s="331"/>
      <c r="D11" s="331"/>
      <c r="E11" s="71" t="s">
        <v>64</v>
      </c>
      <c r="F11" s="331"/>
      <c r="G11" s="331"/>
      <c r="H11" s="46"/>
      <c r="I11" s="47"/>
      <c r="J11" s="34"/>
      <c r="K11" s="35"/>
      <c r="L11" s="35"/>
      <c r="M11" s="35"/>
      <c r="N11" s="35"/>
      <c r="O11" s="35"/>
      <c r="P11" s="35"/>
      <c r="Q11" s="35"/>
    </row>
    <row r="12" spans="1:17" ht="7.5" customHeight="1" x14ac:dyDescent="0.25">
      <c r="A12" s="329"/>
      <c r="B12" s="80"/>
      <c r="C12" s="48"/>
      <c r="D12" s="48"/>
      <c r="E12" s="48"/>
      <c r="F12" s="48"/>
      <c r="G12" s="48"/>
      <c r="H12" s="46"/>
      <c r="I12" s="47"/>
      <c r="J12" s="34"/>
      <c r="K12" s="35"/>
      <c r="L12" s="35"/>
      <c r="M12" s="35"/>
      <c r="N12" s="35"/>
      <c r="O12" s="35"/>
      <c r="P12" s="35"/>
      <c r="Q12" s="35"/>
    </row>
    <row r="13" spans="1:17" ht="21" customHeight="1" x14ac:dyDescent="0.25">
      <c r="A13" s="329"/>
      <c r="B13" s="79" t="s">
        <v>19</v>
      </c>
      <c r="C13" s="49"/>
      <c r="D13" s="50" t="s">
        <v>22</v>
      </c>
      <c r="E13" s="51"/>
      <c r="F13" s="45" t="s">
        <v>28</v>
      </c>
      <c r="G13" s="51"/>
      <c r="H13" s="46"/>
      <c r="I13" s="47"/>
      <c r="J13" s="34"/>
      <c r="K13" s="35"/>
      <c r="L13" s="35"/>
      <c r="M13" s="35"/>
      <c r="N13" s="35"/>
      <c r="O13" s="35"/>
      <c r="P13" s="35"/>
      <c r="Q13" s="35"/>
    </row>
    <row r="14" spans="1:17" ht="7.5" customHeight="1" x14ac:dyDescent="0.25">
      <c r="A14" s="329"/>
      <c r="B14" s="80"/>
      <c r="C14" s="48"/>
      <c r="D14" s="48"/>
      <c r="E14" s="48"/>
      <c r="F14" s="48"/>
      <c r="G14" s="48"/>
      <c r="H14" s="48"/>
      <c r="I14" s="47"/>
      <c r="J14" s="34"/>
      <c r="K14" s="35"/>
      <c r="L14" s="35"/>
      <c r="M14" s="35"/>
      <c r="N14" s="35"/>
      <c r="O14" s="35"/>
      <c r="P14" s="35"/>
      <c r="Q14" s="35"/>
    </row>
    <row r="15" spans="1:17" ht="22.35" customHeight="1" x14ac:dyDescent="0.25">
      <c r="A15" s="329"/>
      <c r="B15" s="79" t="s">
        <v>29</v>
      </c>
      <c r="C15" s="49"/>
      <c r="D15" s="50" t="s">
        <v>20</v>
      </c>
      <c r="E15" s="49"/>
      <c r="F15" s="45" t="s">
        <v>24</v>
      </c>
      <c r="G15" s="331"/>
      <c r="H15" s="331"/>
      <c r="I15" s="47"/>
      <c r="J15" s="34"/>
      <c r="K15" s="35"/>
      <c r="L15" s="35"/>
      <c r="M15" s="35"/>
      <c r="N15" s="35"/>
      <c r="O15" s="35"/>
      <c r="P15" s="35"/>
      <c r="Q15" s="35"/>
    </row>
    <row r="16" spans="1:17" ht="7.5" customHeight="1" x14ac:dyDescent="0.25">
      <c r="A16" s="329"/>
      <c r="B16" s="80"/>
      <c r="C16" s="48"/>
      <c r="D16" s="48"/>
      <c r="E16" s="48"/>
      <c r="F16" s="48"/>
      <c r="G16" s="48"/>
      <c r="H16" s="48"/>
      <c r="I16" s="47"/>
      <c r="J16" s="34"/>
      <c r="K16" s="35"/>
      <c r="L16" s="35"/>
      <c r="M16" s="35"/>
      <c r="N16" s="35"/>
      <c r="O16" s="35"/>
      <c r="P16" s="35"/>
      <c r="Q16" s="35"/>
    </row>
    <row r="17" spans="1:17" ht="22.35" customHeight="1" x14ac:dyDescent="0.25">
      <c r="A17" s="329"/>
      <c r="B17" s="79" t="s">
        <v>37</v>
      </c>
      <c r="C17" s="311"/>
      <c r="D17" s="312"/>
      <c r="E17" s="312"/>
      <c r="F17" s="312"/>
      <c r="G17" s="312"/>
      <c r="H17" s="313"/>
      <c r="I17" s="47"/>
      <c r="J17" s="34"/>
      <c r="K17" s="35"/>
      <c r="L17" s="35"/>
      <c r="M17" s="35"/>
      <c r="N17" s="35"/>
      <c r="O17" s="35"/>
      <c r="P17" s="35"/>
      <c r="Q17" s="35"/>
    </row>
    <row r="18" spans="1:17" ht="7.5" customHeight="1" x14ac:dyDescent="0.25">
      <c r="A18" s="329"/>
      <c r="B18" s="80"/>
      <c r="C18" s="48"/>
      <c r="D18" s="48"/>
      <c r="E18" s="48"/>
      <c r="F18" s="48"/>
      <c r="G18" s="48"/>
      <c r="H18" s="48"/>
      <c r="I18" s="47"/>
      <c r="J18" s="34"/>
      <c r="K18" s="35"/>
      <c r="L18" s="35"/>
      <c r="M18" s="35"/>
      <c r="N18" s="35"/>
      <c r="O18" s="35"/>
      <c r="P18" s="35"/>
      <c r="Q18" s="35"/>
    </row>
    <row r="19" spans="1:17" ht="22.35" customHeight="1" x14ac:dyDescent="0.25">
      <c r="A19" s="329"/>
      <c r="B19" s="79" t="s">
        <v>65</v>
      </c>
      <c r="C19" s="311"/>
      <c r="D19" s="312"/>
      <c r="E19" s="312"/>
      <c r="F19" s="312"/>
      <c r="G19" s="312"/>
      <c r="H19" s="313"/>
      <c r="I19" s="47"/>
      <c r="J19" s="34"/>
      <c r="K19" s="35"/>
      <c r="L19" s="35"/>
      <c r="M19" s="35"/>
      <c r="N19" s="35"/>
      <c r="O19" s="35"/>
      <c r="P19" s="35"/>
      <c r="Q19" s="35"/>
    </row>
    <row r="20" spans="1:17" ht="8.25" customHeight="1" x14ac:dyDescent="0.25">
      <c r="A20" s="330"/>
      <c r="B20" s="81"/>
      <c r="C20" s="52"/>
      <c r="D20" s="52"/>
      <c r="E20" s="52"/>
      <c r="F20" s="52"/>
      <c r="G20" s="52"/>
      <c r="H20" s="53"/>
      <c r="I20" s="54"/>
      <c r="J20" s="34"/>
      <c r="K20" s="35"/>
      <c r="L20" s="35"/>
      <c r="M20" s="35"/>
      <c r="N20" s="35"/>
      <c r="O20" s="35"/>
      <c r="P20" s="35"/>
      <c r="Q20" s="35"/>
    </row>
    <row r="21" spans="1:17" ht="8.25" customHeight="1" x14ac:dyDescent="0.25">
      <c r="A21" s="55"/>
      <c r="B21" s="82"/>
      <c r="C21" s="57"/>
      <c r="D21" s="57"/>
      <c r="E21" s="57"/>
      <c r="F21" s="57"/>
      <c r="G21" s="57"/>
      <c r="H21" s="57"/>
      <c r="I21" s="58"/>
      <c r="J21" s="34"/>
      <c r="K21" s="35"/>
      <c r="L21" s="35"/>
      <c r="M21" s="35"/>
      <c r="N21" s="35"/>
      <c r="O21" s="35"/>
      <c r="P21" s="35"/>
      <c r="Q21" s="35"/>
    </row>
    <row r="22" spans="1:17" ht="22.35" customHeight="1" x14ac:dyDescent="0.25">
      <c r="A22" s="314"/>
      <c r="B22" s="83" t="s">
        <v>66</v>
      </c>
      <c r="C22" s="60"/>
      <c r="D22" s="59" t="s">
        <v>67</v>
      </c>
      <c r="E22" s="60"/>
      <c r="F22" s="59" t="s">
        <v>68</v>
      </c>
      <c r="G22" s="316"/>
      <c r="H22" s="317"/>
      <c r="I22" s="61"/>
      <c r="J22" s="34"/>
      <c r="K22" s="35"/>
      <c r="L22" s="35"/>
      <c r="M22" s="35"/>
      <c r="N22" s="35"/>
      <c r="O22" s="35"/>
      <c r="P22" s="35"/>
      <c r="Q22" s="35"/>
    </row>
    <row r="23" spans="1:17" ht="6.75" customHeight="1" x14ac:dyDescent="0.25">
      <c r="A23" s="314"/>
      <c r="B23" s="84"/>
      <c r="C23" s="62"/>
      <c r="D23" s="59"/>
      <c r="E23" s="62"/>
      <c r="F23" s="62"/>
      <c r="G23" s="59"/>
      <c r="H23" s="62"/>
      <c r="I23" s="61"/>
      <c r="J23" s="34"/>
      <c r="K23" s="35"/>
      <c r="L23" s="35"/>
      <c r="M23" s="35"/>
      <c r="N23" s="35"/>
      <c r="O23" s="35"/>
      <c r="P23" s="35"/>
      <c r="Q23" s="35"/>
    </row>
    <row r="24" spans="1:17" ht="22.35" customHeight="1" x14ac:dyDescent="0.25">
      <c r="A24" s="314"/>
      <c r="B24" s="83" t="s">
        <v>69</v>
      </c>
      <c r="C24" s="51"/>
      <c r="D24" s="59" t="s">
        <v>70</v>
      </c>
      <c r="E24" s="311"/>
      <c r="F24" s="312"/>
      <c r="G24" s="312"/>
      <c r="H24" s="313"/>
      <c r="I24" s="61"/>
      <c r="J24" s="34"/>
      <c r="K24" s="35"/>
      <c r="L24" s="35"/>
      <c r="M24" s="35"/>
      <c r="N24" s="35"/>
      <c r="O24" s="35"/>
      <c r="P24" s="35"/>
      <c r="Q24" s="35"/>
    </row>
    <row r="25" spans="1:17" ht="7.5" customHeight="1" x14ac:dyDescent="0.25">
      <c r="A25" s="314"/>
      <c r="B25" s="84"/>
      <c r="C25" s="62"/>
      <c r="D25" s="59"/>
      <c r="E25" s="62"/>
      <c r="F25" s="62"/>
      <c r="G25" s="59"/>
      <c r="H25" s="62"/>
      <c r="I25" s="61"/>
      <c r="J25" s="34"/>
      <c r="K25" s="35"/>
      <c r="L25" s="35"/>
      <c r="M25" s="35"/>
      <c r="N25" s="35"/>
      <c r="O25" s="35"/>
      <c r="P25" s="35"/>
      <c r="Q25" s="35"/>
    </row>
    <row r="26" spans="1:17" ht="22.35" customHeight="1" x14ac:dyDescent="0.25">
      <c r="A26" s="314"/>
      <c r="B26" s="83" t="s">
        <v>71</v>
      </c>
      <c r="C26" s="51"/>
      <c r="D26" s="59" t="s">
        <v>70</v>
      </c>
      <c r="E26" s="311"/>
      <c r="F26" s="312"/>
      <c r="G26" s="312"/>
      <c r="H26" s="313"/>
      <c r="I26" s="61"/>
      <c r="J26" s="34"/>
      <c r="K26" s="35"/>
      <c r="L26" s="35"/>
      <c r="M26" s="35"/>
      <c r="N26" s="35"/>
      <c r="O26" s="35"/>
      <c r="P26" s="35"/>
      <c r="Q26" s="35"/>
    </row>
    <row r="27" spans="1:17" ht="6" customHeight="1" x14ac:dyDescent="0.25">
      <c r="A27" s="314"/>
      <c r="B27" s="84"/>
      <c r="C27" s="62"/>
      <c r="D27" s="59"/>
      <c r="E27" s="62"/>
      <c r="F27" s="62"/>
      <c r="G27" s="59"/>
      <c r="H27" s="62"/>
      <c r="I27" s="61"/>
      <c r="J27" s="34"/>
      <c r="K27" s="35"/>
      <c r="L27" s="35"/>
      <c r="M27" s="35"/>
      <c r="N27" s="35"/>
      <c r="O27" s="35"/>
      <c r="P27" s="35"/>
      <c r="Q27" s="35"/>
    </row>
    <row r="28" spans="1:17" ht="22.35" customHeight="1" x14ac:dyDescent="0.25">
      <c r="A28" s="314"/>
      <c r="B28" s="83" t="s">
        <v>72</v>
      </c>
      <c r="C28" s="51"/>
      <c r="D28" s="59" t="s">
        <v>73</v>
      </c>
      <c r="E28" s="51"/>
      <c r="F28" s="59" t="s">
        <v>74</v>
      </c>
      <c r="G28" s="318"/>
      <c r="H28" s="319"/>
      <c r="I28" s="61"/>
      <c r="J28" s="34"/>
      <c r="K28" s="35"/>
      <c r="L28" s="35"/>
      <c r="M28" s="35"/>
      <c r="N28" s="35"/>
      <c r="O28" s="35"/>
      <c r="P28" s="35"/>
      <c r="Q28" s="35"/>
    </row>
    <row r="29" spans="1:17" ht="6" customHeight="1" x14ac:dyDescent="0.25">
      <c r="A29" s="315"/>
      <c r="B29" s="85"/>
      <c r="C29" s="64"/>
      <c r="D29" s="63"/>
      <c r="E29" s="64"/>
      <c r="F29" s="64"/>
      <c r="G29" s="63"/>
      <c r="H29" s="64"/>
      <c r="I29" s="65"/>
      <c r="J29" s="34"/>
      <c r="K29" s="35"/>
      <c r="L29" s="35"/>
      <c r="M29" s="35"/>
      <c r="N29" s="35"/>
      <c r="O29" s="35"/>
      <c r="P29" s="35"/>
      <c r="Q29" s="35"/>
    </row>
    <row r="30" spans="1:17" ht="7.5" customHeight="1" x14ac:dyDescent="0.25">
      <c r="A30" s="320" t="s">
        <v>75</v>
      </c>
      <c r="B30" s="74"/>
      <c r="C30" s="36"/>
      <c r="D30" s="36"/>
      <c r="E30" s="36"/>
      <c r="F30" s="36"/>
      <c r="G30" s="36"/>
      <c r="H30" s="36"/>
      <c r="I30" s="37"/>
      <c r="J30" s="34"/>
      <c r="K30" s="35"/>
      <c r="L30" s="35"/>
      <c r="M30" s="35"/>
      <c r="N30" s="35"/>
      <c r="O30" s="35"/>
      <c r="P30" s="35"/>
      <c r="Q30" s="35"/>
    </row>
    <row r="31" spans="1:17" ht="22.35" customHeight="1" x14ac:dyDescent="0.25">
      <c r="A31" s="321"/>
      <c r="B31" s="75" t="s">
        <v>76</v>
      </c>
      <c r="C31" s="309"/>
      <c r="D31" s="310"/>
      <c r="E31" s="66" t="s">
        <v>77</v>
      </c>
      <c r="F31" s="324"/>
      <c r="G31" s="325"/>
      <c r="H31" s="67"/>
      <c r="I31" s="38"/>
      <c r="J31" s="34"/>
      <c r="K31" s="35"/>
      <c r="L31" s="35"/>
      <c r="M31" s="35"/>
      <c r="N31" s="35"/>
      <c r="O31" s="35"/>
      <c r="P31" s="35"/>
      <c r="Q31" s="35"/>
    </row>
    <row r="32" spans="1:17" ht="7.5" customHeight="1" x14ac:dyDescent="0.25">
      <c r="A32" s="322"/>
      <c r="B32" s="76"/>
      <c r="C32" s="39"/>
      <c r="D32" s="39"/>
      <c r="E32" s="40"/>
      <c r="F32" s="40"/>
      <c r="G32" s="39"/>
      <c r="H32" s="39"/>
      <c r="I32" s="38"/>
      <c r="J32" s="34"/>
      <c r="K32" s="35"/>
      <c r="L32" s="35"/>
      <c r="M32" s="35"/>
      <c r="N32" s="35"/>
      <c r="O32" s="35"/>
      <c r="P32" s="35"/>
      <c r="Q32" s="35"/>
    </row>
    <row r="33" spans="1:17" ht="22.35" customHeight="1" x14ac:dyDescent="0.25">
      <c r="A33" s="321"/>
      <c r="B33" s="75" t="s">
        <v>78</v>
      </c>
      <c r="C33" s="309"/>
      <c r="D33" s="310"/>
      <c r="E33" s="326" t="s">
        <v>79</v>
      </c>
      <c r="F33" s="327"/>
      <c r="G33" s="309"/>
      <c r="H33" s="310"/>
      <c r="I33" s="38"/>
      <c r="J33" s="34"/>
      <c r="K33" s="35"/>
      <c r="L33" s="35"/>
      <c r="M33" s="35"/>
      <c r="N33" s="35"/>
      <c r="O33" s="35"/>
      <c r="P33" s="35"/>
      <c r="Q33" s="35"/>
    </row>
    <row r="34" spans="1:17" ht="7.5" customHeight="1" x14ac:dyDescent="0.25">
      <c r="A34" s="321"/>
      <c r="B34" s="76"/>
      <c r="C34" s="39"/>
      <c r="D34" s="39"/>
      <c r="E34" s="40"/>
      <c r="F34" s="40"/>
      <c r="G34" s="39"/>
      <c r="H34" s="39"/>
      <c r="I34" s="38"/>
      <c r="J34" s="34"/>
      <c r="K34" s="35"/>
      <c r="L34" s="35"/>
      <c r="M34" s="35"/>
      <c r="N34" s="35"/>
      <c r="O34" s="35"/>
      <c r="P34" s="35"/>
      <c r="Q34" s="35"/>
    </row>
    <row r="35" spans="1:17" ht="22.35" customHeight="1" x14ac:dyDescent="0.25">
      <c r="A35" s="321"/>
      <c r="B35" s="75" t="s">
        <v>33</v>
      </c>
      <c r="C35" s="311"/>
      <c r="D35" s="312"/>
      <c r="E35" s="312"/>
      <c r="F35" s="312"/>
      <c r="G35" s="312"/>
      <c r="H35" s="313"/>
      <c r="I35" s="38"/>
      <c r="J35" s="34"/>
      <c r="K35" s="35"/>
      <c r="L35" s="35"/>
      <c r="M35" s="35"/>
      <c r="N35" s="35"/>
      <c r="O35" s="35"/>
      <c r="P35" s="35"/>
      <c r="Q35" s="35"/>
    </row>
    <row r="36" spans="1:17" ht="7.5" customHeight="1" x14ac:dyDescent="0.25">
      <c r="A36" s="323"/>
      <c r="B36" s="77"/>
      <c r="C36" s="39"/>
      <c r="D36" s="39"/>
      <c r="E36" s="39"/>
      <c r="F36" s="39"/>
      <c r="G36" s="39"/>
      <c r="H36" s="39"/>
      <c r="I36" s="42"/>
      <c r="J36" s="34"/>
      <c r="K36" s="35"/>
      <c r="L36" s="35"/>
      <c r="M36" s="35"/>
      <c r="N36" s="35"/>
      <c r="O36" s="35"/>
      <c r="P36" s="35"/>
      <c r="Q36" s="35"/>
    </row>
    <row r="37" spans="1:17" x14ac:dyDescent="0.25">
      <c r="A37" s="34"/>
      <c r="B37" s="86"/>
      <c r="C37" s="34"/>
      <c r="D37" s="34"/>
      <c r="E37" s="34"/>
      <c r="F37" s="34"/>
      <c r="G37" s="34"/>
      <c r="H37" s="34"/>
      <c r="I37" s="34"/>
      <c r="J37" s="34"/>
      <c r="K37" s="35"/>
      <c r="L37" s="35"/>
      <c r="M37" s="35"/>
      <c r="N37" s="35"/>
      <c r="O37" s="35"/>
      <c r="P37" s="35"/>
      <c r="Q37" s="35"/>
    </row>
  </sheetData>
  <mergeCells count="27">
    <mergeCell ref="A3:A9"/>
    <mergeCell ref="C4:D4"/>
    <mergeCell ref="E4:F4"/>
    <mergeCell ref="G4:H4"/>
    <mergeCell ref="C6:D6"/>
    <mergeCell ref="E6:F6"/>
    <mergeCell ref="G6:H6"/>
    <mergeCell ref="D8:F8"/>
    <mergeCell ref="G8:H8"/>
    <mergeCell ref="A10:A20"/>
    <mergeCell ref="C11:D11"/>
    <mergeCell ref="F11:G11"/>
    <mergeCell ref="G15:H15"/>
    <mergeCell ref="C17:H17"/>
    <mergeCell ref="C19:H19"/>
    <mergeCell ref="G33:H33"/>
    <mergeCell ref="C35:H35"/>
    <mergeCell ref="A22:A29"/>
    <mergeCell ref="G22:H22"/>
    <mergeCell ref="E24:H24"/>
    <mergeCell ref="E26:H26"/>
    <mergeCell ref="G28:H28"/>
    <mergeCell ref="A30:A36"/>
    <mergeCell ref="C31:D31"/>
    <mergeCell ref="F31:G31"/>
    <mergeCell ref="C33:D33"/>
    <mergeCell ref="E33:F33"/>
  </mergeCells>
  <dataValidations count="4">
    <dataValidation operator="greaterThanOrEqual" allowBlank="1" showInputMessage="1" showErrorMessage="1" errorTitle="Lỗi nhập dữ liệu" error="Chỉ được nhập dữ liệu dạng số" sqref="F31:G31 G6:H6 G8:H8"/>
    <dataValidation type="list" operator="greaterThanOrEqual" allowBlank="1" showInputMessage="1" showErrorMessage="1" errorTitle="Lỗi nhập dữ liệu" error="Chỉ được nhập dữ liệu dạng ngày tháng" sqref="G13">
      <formula1>Dân_tộc</formula1>
    </dataValidation>
    <dataValidation type="whole" operator="greaterThanOrEqual" allowBlank="1" showInputMessage="1" showErrorMessage="1" errorTitle="Lỗi nhập dữ liệu" error="Chỉ được nhập dữ liệu dạng số" sqref="G4">
      <formula1>0</formula1>
    </dataValidation>
    <dataValidation type="date" operator="greaterThanOrEqual" allowBlank="1" showInputMessage="1" showErrorMessage="1" errorTitle="Lỗi nhập dữ liệu" error="Chỉ được nhập dữ liệu dạng ngày tháng" sqref="C24 E13 C26 C28 E28 G28">
      <formula1>1</formula1>
    </dataValidation>
  </dataValidations>
  <pageMargins left="0.45" right="0.45" top="0.75" bottom="0.75" header="0.3" footer="0.3"/>
  <pageSetup paperSize="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OrEqual" allowBlank="1" showInputMessage="1" showErrorMessage="1" errorTitle="Lỗi nhập dữ liệu" error="Chỉ được nhập dữ liệu dạng số">
          <x14:formula1>
            <xm:f>'G:\DOC\[Quan_ly_DV.xlsm.xlsm]ThietLap'!#REF!</xm:f>
          </x14:formula1>
          <xm:sqref>G22:H22 E22 G33:H33</xm:sqref>
        </x14:dataValidation>
        <x14:dataValidation type="list" allowBlank="1" showInputMessage="1" showErrorMessage="1">
          <x14:formula1>
            <xm:f>'G:\DOC\[Quan_ly_DV.xlsm.xlsm]ThietLap'!#REF!</xm:f>
          </x14:formula1>
          <xm:sqref>H31 C13 C15 E15 C22</xm:sqref>
        </x14:dataValidation>
        <x14:dataValidation type="list" operator="greaterThanOrEqual" allowBlank="1" showInputMessage="1" showErrorMessage="1" errorTitle="Lỗi nhập dữ liệu" error="Chỉ được nhập dữ liệu dạng số">
          <x14:formula1>
            <xm:f>OFFSET('G:\DOC\[Quan_ly_DV.xlsm.xlsm]DSDV'!#REF!,0,0,COUNTA('G:\DOC\[Quan_ly_DV.xlsm.xlsm]DSDV'!#REF!))</xm:f>
          </x14:formula1>
          <xm:sqref>C31 C33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5"/>
  <sheetViews>
    <sheetView workbookViewId="0">
      <selection activeCell="D18" sqref="D18:D25"/>
    </sheetView>
  </sheetViews>
  <sheetFormatPr defaultColWidth="9.140625" defaultRowHeight="15" x14ac:dyDescent="0.25"/>
  <cols>
    <col min="1" max="1" width="16.85546875" style="1" customWidth="1"/>
    <col min="2" max="2" width="15.5703125" style="1" customWidth="1"/>
    <col min="3" max="3" width="20.42578125" style="1" customWidth="1"/>
    <col min="4" max="5" width="15.7109375" style="1" customWidth="1"/>
    <col min="6" max="6" width="15.5703125" style="1" customWidth="1"/>
    <col min="7" max="7" width="4.28515625" style="1" customWidth="1"/>
    <col min="8" max="8" width="11.85546875" style="1" customWidth="1"/>
    <col min="9" max="9" width="9" style="1" customWidth="1"/>
    <col min="10" max="10" width="5.140625" style="1" customWidth="1"/>
    <col min="11" max="16384" width="9.140625" style="1"/>
  </cols>
  <sheetData>
    <row r="1" spans="1:18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3" spans="1:18" ht="20.25" x14ac:dyDescent="0.25">
      <c r="A3" s="337" t="s">
        <v>83</v>
      </c>
      <c r="B3" s="337"/>
      <c r="C3" s="337"/>
      <c r="D3" s="337"/>
      <c r="E3" s="337"/>
      <c r="F3" s="337"/>
      <c r="G3" s="337"/>
      <c r="H3" s="337"/>
      <c r="I3" s="337"/>
      <c r="J3" s="337"/>
      <c r="K3" s="34"/>
      <c r="L3" s="35"/>
      <c r="M3" s="35"/>
      <c r="N3" s="35"/>
      <c r="O3" s="35"/>
      <c r="P3" s="35"/>
      <c r="Q3" s="35"/>
      <c r="R3" s="35"/>
    </row>
    <row r="4" spans="1:18" ht="15.75" x14ac:dyDescent="0.25">
      <c r="A4" s="95"/>
      <c r="B4" s="96"/>
      <c r="C4" s="52"/>
      <c r="D4" s="52"/>
      <c r="E4" s="52"/>
      <c r="F4" s="52"/>
      <c r="G4" s="52"/>
      <c r="H4" s="52"/>
      <c r="I4" s="53"/>
      <c r="J4" s="54"/>
      <c r="K4" s="34"/>
      <c r="L4" s="35"/>
      <c r="M4" s="35"/>
      <c r="N4" s="35"/>
      <c r="O4" s="35"/>
      <c r="P4" s="35"/>
      <c r="Q4" s="35"/>
      <c r="R4" s="35"/>
    </row>
    <row r="5" spans="1:18" ht="15.75" x14ac:dyDescent="0.25">
      <c r="A5" s="55"/>
      <c r="B5" s="97"/>
      <c r="C5" s="56"/>
      <c r="D5" s="57"/>
      <c r="E5" s="57"/>
      <c r="F5" s="57"/>
      <c r="G5" s="57"/>
      <c r="H5" s="57"/>
      <c r="I5" s="57"/>
      <c r="J5" s="58"/>
      <c r="K5" s="34"/>
      <c r="L5" s="35"/>
      <c r="M5" s="35"/>
      <c r="N5" s="35"/>
      <c r="O5" s="35"/>
      <c r="P5" s="35"/>
      <c r="Q5" s="35"/>
      <c r="R5" s="35"/>
    </row>
    <row r="6" spans="1:18" ht="18.75" x14ac:dyDescent="0.25">
      <c r="A6" s="338" t="s">
        <v>84</v>
      </c>
      <c r="B6" s="340" t="s">
        <v>85</v>
      </c>
      <c r="C6" s="341"/>
      <c r="D6" s="309"/>
      <c r="E6" s="310"/>
      <c r="F6" s="342" t="s">
        <v>90</v>
      </c>
      <c r="G6" s="343"/>
      <c r="H6" s="309"/>
      <c r="I6" s="310"/>
      <c r="J6" s="61"/>
      <c r="K6" s="34"/>
      <c r="L6" s="35"/>
      <c r="M6" s="35"/>
      <c r="N6" s="35"/>
      <c r="O6" s="35"/>
      <c r="P6" s="35"/>
      <c r="Q6" s="35"/>
      <c r="R6" s="35"/>
    </row>
    <row r="7" spans="1:18" ht="18.75" x14ac:dyDescent="0.25">
      <c r="A7" s="338"/>
      <c r="B7" s="98"/>
      <c r="C7" s="99"/>
      <c r="D7" s="100"/>
      <c r="E7" s="101"/>
      <c r="F7" s="100"/>
      <c r="G7" s="100"/>
      <c r="H7" s="101"/>
      <c r="I7" s="100"/>
      <c r="J7" s="61"/>
      <c r="K7" s="34"/>
      <c r="L7" s="35"/>
      <c r="M7" s="35"/>
      <c r="N7" s="35"/>
      <c r="O7" s="35"/>
      <c r="P7" s="35"/>
      <c r="Q7" s="35"/>
      <c r="R7" s="35"/>
    </row>
    <row r="8" spans="1:18" ht="18.75" x14ac:dyDescent="0.25">
      <c r="A8" s="338"/>
      <c r="B8" s="344" t="s">
        <v>86</v>
      </c>
      <c r="C8" s="345"/>
      <c r="D8" s="102"/>
      <c r="E8" s="101" t="s">
        <v>87</v>
      </c>
      <c r="F8" s="103"/>
      <c r="G8" s="104"/>
      <c r="H8" s="104"/>
      <c r="I8" s="104"/>
      <c r="J8" s="106"/>
      <c r="K8" s="34"/>
      <c r="L8" s="35"/>
      <c r="M8" s="35"/>
      <c r="N8" s="35"/>
      <c r="O8" s="35"/>
      <c r="P8" s="35"/>
      <c r="Q8" s="35"/>
      <c r="R8" s="35"/>
    </row>
    <row r="9" spans="1:18" ht="18.75" x14ac:dyDescent="0.25">
      <c r="A9" s="338"/>
      <c r="B9" s="98"/>
      <c r="C9" s="99"/>
      <c r="D9" s="100"/>
      <c r="E9" s="101"/>
      <c r="F9" s="100"/>
      <c r="G9" s="100"/>
      <c r="H9" s="101"/>
      <c r="I9" s="100"/>
      <c r="J9" s="61"/>
      <c r="K9" s="34"/>
      <c r="L9" s="35"/>
      <c r="M9" s="35"/>
      <c r="N9" s="35"/>
      <c r="O9" s="35"/>
      <c r="P9" s="35"/>
      <c r="Q9" s="35"/>
      <c r="R9" s="35"/>
    </row>
    <row r="10" spans="1:18" x14ac:dyDescent="0.25">
      <c r="A10" s="338"/>
      <c r="B10" s="346" t="s">
        <v>88</v>
      </c>
      <c r="C10" s="347"/>
      <c r="D10" s="348"/>
      <c r="E10" s="349"/>
      <c r="F10" s="349"/>
      <c r="G10" s="349"/>
      <c r="H10" s="349"/>
      <c r="I10" s="350"/>
      <c r="J10" s="61"/>
      <c r="K10" s="34"/>
      <c r="L10" s="35"/>
      <c r="M10" s="35"/>
      <c r="N10" s="35"/>
      <c r="O10" s="35"/>
      <c r="P10" s="35"/>
      <c r="Q10" s="35"/>
      <c r="R10" s="35"/>
    </row>
    <row r="11" spans="1:18" x14ac:dyDescent="0.25">
      <c r="A11" s="338"/>
      <c r="B11" s="346"/>
      <c r="C11" s="347"/>
      <c r="D11" s="351"/>
      <c r="E11" s="352"/>
      <c r="F11" s="352"/>
      <c r="G11" s="352"/>
      <c r="H11" s="352"/>
      <c r="I11" s="353"/>
      <c r="J11" s="61"/>
      <c r="K11" s="34"/>
      <c r="L11" s="35"/>
      <c r="M11" s="35"/>
      <c r="N11" s="35"/>
      <c r="O11" s="35"/>
      <c r="P11" s="35"/>
      <c r="Q11" s="35"/>
      <c r="R11" s="35"/>
    </row>
    <row r="12" spans="1:18" x14ac:dyDescent="0.25">
      <c r="A12" s="338"/>
      <c r="B12" s="346"/>
      <c r="C12" s="347"/>
      <c r="D12" s="354"/>
      <c r="E12" s="355"/>
      <c r="F12" s="355"/>
      <c r="G12" s="355"/>
      <c r="H12" s="355"/>
      <c r="I12" s="356"/>
      <c r="J12" s="61"/>
      <c r="K12" s="34"/>
      <c r="L12" s="35"/>
      <c r="M12" s="35"/>
      <c r="N12" s="35"/>
      <c r="O12" s="35"/>
      <c r="P12" s="35"/>
      <c r="Q12" s="35"/>
      <c r="R12" s="35"/>
    </row>
    <row r="13" spans="1:18" ht="18.75" x14ac:dyDescent="0.25">
      <c r="A13" s="338"/>
      <c r="B13" s="98"/>
      <c r="C13" s="99"/>
      <c r="D13" s="100"/>
      <c r="E13" s="101"/>
      <c r="F13" s="100"/>
      <c r="G13" s="100"/>
      <c r="H13" s="101"/>
      <c r="I13" s="100"/>
      <c r="J13" s="61"/>
      <c r="K13" s="34"/>
      <c r="L13" s="35"/>
      <c r="M13" s="35"/>
      <c r="N13" s="35"/>
      <c r="O13" s="35"/>
      <c r="P13" s="35"/>
      <c r="Q13" s="35"/>
      <c r="R13" s="35"/>
    </row>
    <row r="14" spans="1:18" ht="18.75" x14ac:dyDescent="0.25">
      <c r="A14" s="338"/>
      <c r="B14" s="344" t="s">
        <v>89</v>
      </c>
      <c r="C14" s="345"/>
      <c r="D14" s="309"/>
      <c r="E14" s="310"/>
      <c r="F14" s="104"/>
      <c r="G14" s="104"/>
      <c r="H14" s="104"/>
      <c r="I14" s="104"/>
      <c r="J14" s="61"/>
      <c r="K14" s="34"/>
      <c r="L14" s="35"/>
      <c r="M14" s="35"/>
      <c r="N14" s="35"/>
      <c r="O14" s="35"/>
      <c r="P14" s="35"/>
      <c r="Q14" s="35"/>
      <c r="R14" s="35"/>
    </row>
    <row r="15" spans="1:18" ht="15.75" x14ac:dyDescent="0.25">
      <c r="A15" s="339"/>
      <c r="B15" s="105"/>
      <c r="C15" s="63"/>
      <c r="D15" s="64"/>
      <c r="E15" s="63"/>
      <c r="F15" s="64"/>
      <c r="G15" s="64"/>
      <c r="H15" s="63"/>
      <c r="I15" s="64"/>
      <c r="J15" s="65"/>
      <c r="K15" s="34"/>
      <c r="L15" s="35"/>
      <c r="M15" s="35"/>
      <c r="N15" s="35"/>
      <c r="O15" s="35"/>
      <c r="P15" s="35"/>
      <c r="Q15" s="35"/>
      <c r="R15" s="35"/>
    </row>
    <row r="16" spans="1:18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5"/>
      <c r="M16" s="35"/>
      <c r="N16" s="35"/>
      <c r="O16" s="35"/>
      <c r="P16" s="35"/>
      <c r="Q16" s="35"/>
      <c r="R16" s="35"/>
    </row>
    <row r="18" spans="4:4" x14ac:dyDescent="0.25">
      <c r="D18" s="273" t="s">
        <v>255</v>
      </c>
    </row>
    <row r="19" spans="4:4" x14ac:dyDescent="0.25">
      <c r="D19" s="274" t="s">
        <v>249</v>
      </c>
    </row>
    <row r="20" spans="4:4" x14ac:dyDescent="0.25">
      <c r="D20" s="274" t="s">
        <v>250</v>
      </c>
    </row>
    <row r="21" spans="4:4" x14ac:dyDescent="0.25">
      <c r="D21" s="274" t="s">
        <v>251</v>
      </c>
    </row>
    <row r="22" spans="4:4" x14ac:dyDescent="0.25">
      <c r="D22" s="274" t="s">
        <v>252</v>
      </c>
    </row>
    <row r="23" spans="4:4" x14ac:dyDescent="0.25">
      <c r="D23" s="274" t="s">
        <v>253</v>
      </c>
    </row>
    <row r="24" spans="4:4" x14ac:dyDescent="0.25">
      <c r="D24" s="274" t="s">
        <v>112</v>
      </c>
    </row>
    <row r="25" spans="4:4" x14ac:dyDescent="0.25">
      <c r="D25" s="274" t="s">
        <v>256</v>
      </c>
    </row>
  </sheetData>
  <mergeCells count="11">
    <mergeCell ref="D14:E14"/>
    <mergeCell ref="A3:J3"/>
    <mergeCell ref="A6:A15"/>
    <mergeCell ref="B6:C6"/>
    <mergeCell ref="D6:E6"/>
    <mergeCell ref="F6:G6"/>
    <mergeCell ref="H6:I6"/>
    <mergeCell ref="B8:C8"/>
    <mergeCell ref="B10:C12"/>
    <mergeCell ref="D10:I12"/>
    <mergeCell ref="B14:C14"/>
  </mergeCells>
  <dataValidations count="2">
    <dataValidation operator="greaterThanOrEqual" allowBlank="1" showInputMessage="1" showErrorMessage="1" errorTitle="Lỗi nhập dữ liệu" error="Chỉ được nhập dữ liệu dạng số" sqref="F6"/>
    <dataValidation operator="greaterThanOrEqual" allowBlank="1" showInputMessage="1" showErrorMessage="1" errorTitle="Lỗi nhập dữ liệu" error="Chỉ được nhập dữ liệu dạng ngày tháng" sqref="D8 D10"/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Lỗi nhập dữ liệu" error="Chỉ được nhập dữ liệu dạng số">
          <x14:formula1>
            <xm:f>OFFSET('G:\DOC\[Quan_ly_DV.xlsm.xlsm]DSDV'!#REF!,0,0,COUNTA('G:\DOC\[Quan_ly_DV.xlsm.xlsm]DSDV'!#REF!))</xm:f>
          </x14:formula1>
          <xm:sqref>D6 D14 H6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7"/>
  <sheetViews>
    <sheetView tabSelected="1" workbookViewId="0">
      <selection activeCell="N14" sqref="N14"/>
    </sheetView>
  </sheetViews>
  <sheetFormatPr defaultRowHeight="15" x14ac:dyDescent="0.25"/>
  <cols>
    <col min="1" max="1" width="12.140625" style="21" customWidth="1"/>
    <col min="2" max="2" width="11.5703125" style="21" customWidth="1"/>
    <col min="3" max="3" width="15.5703125" style="21" customWidth="1"/>
    <col min="4" max="4" width="11.140625" style="21" customWidth="1"/>
    <col min="5" max="5" width="14.42578125" style="21" customWidth="1"/>
    <col min="6" max="6" width="8.5703125" style="21" customWidth="1"/>
    <col min="7" max="7" width="16" style="21" customWidth="1"/>
    <col min="8" max="8" width="9.140625" style="21" customWidth="1"/>
    <col min="9" max="9" width="6.140625" style="21" customWidth="1"/>
    <col min="10" max="10" width="6" style="21" customWidth="1"/>
    <col min="11" max="11" width="9.140625" style="21"/>
    <col min="12" max="12" width="8.85546875" style="21" customWidth="1"/>
    <col min="13" max="16384" width="9.140625" style="21"/>
  </cols>
  <sheetData>
    <row r="1" spans="1:21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3" spans="1:21" x14ac:dyDescent="0.25">
      <c r="A3" s="359" t="s">
        <v>91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1"/>
    </row>
    <row r="4" spans="1:21" ht="15" customHeight="1" x14ac:dyDescent="0.25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4"/>
    </row>
    <row r="5" spans="1:21" ht="20.25" x14ac:dyDescent="0.25">
      <c r="A5" s="365" t="s">
        <v>84</v>
      </c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9"/>
    </row>
    <row r="6" spans="1:21" ht="20.25" x14ac:dyDescent="0.25">
      <c r="A6" s="365"/>
      <c r="B6" s="115"/>
      <c r="C6" s="116"/>
      <c r="D6" s="117" t="s">
        <v>92</v>
      </c>
      <c r="E6" s="367"/>
      <c r="F6" s="367"/>
      <c r="G6" s="367"/>
      <c r="H6" s="368" t="s">
        <v>93</v>
      </c>
      <c r="I6" s="369"/>
      <c r="J6" s="369"/>
      <c r="K6" s="309"/>
      <c r="L6" s="310"/>
    </row>
    <row r="7" spans="1:21" ht="20.25" x14ac:dyDescent="0.25">
      <c r="A7" s="365"/>
      <c r="B7" s="115"/>
      <c r="C7" s="116"/>
      <c r="D7" s="116"/>
      <c r="E7" s="108"/>
      <c r="F7" s="108"/>
      <c r="G7" s="108"/>
      <c r="H7" s="108"/>
      <c r="I7" s="108"/>
      <c r="J7" s="108"/>
      <c r="K7" s="108"/>
      <c r="L7" s="109"/>
    </row>
    <row r="8" spans="1:21" ht="20.25" x14ac:dyDescent="0.25">
      <c r="A8" s="365"/>
      <c r="B8" s="115"/>
      <c r="C8" s="116"/>
      <c r="D8" s="117" t="s">
        <v>94</v>
      </c>
      <c r="E8" s="110"/>
      <c r="F8" s="120" t="s">
        <v>95</v>
      </c>
      <c r="G8" s="111"/>
      <c r="H8" s="108"/>
      <c r="I8" s="108"/>
      <c r="J8" s="108"/>
      <c r="K8" s="108"/>
      <c r="L8" s="109"/>
    </row>
    <row r="9" spans="1:21" ht="20.25" x14ac:dyDescent="0.25">
      <c r="A9" s="365"/>
      <c r="B9" s="115"/>
      <c r="C9" s="116"/>
      <c r="D9" s="116"/>
      <c r="E9" s="108"/>
      <c r="F9" s="108"/>
      <c r="G9" s="108"/>
      <c r="H9" s="108"/>
      <c r="I9" s="108"/>
      <c r="J9" s="108"/>
      <c r="K9" s="108"/>
      <c r="L9" s="109"/>
    </row>
    <row r="10" spans="1:21" ht="20.25" x14ac:dyDescent="0.25">
      <c r="A10" s="365"/>
      <c r="B10" s="115"/>
      <c r="C10" s="116"/>
      <c r="D10" s="117" t="s">
        <v>96</v>
      </c>
      <c r="E10" s="370"/>
      <c r="F10" s="371"/>
      <c r="G10" s="371"/>
      <c r="H10" s="371"/>
      <c r="I10" s="371"/>
      <c r="J10" s="371"/>
      <c r="K10" s="372"/>
      <c r="L10" s="109"/>
    </row>
    <row r="11" spans="1:21" ht="20.25" x14ac:dyDescent="0.25">
      <c r="A11" s="365"/>
      <c r="B11" s="115"/>
      <c r="C11" s="116"/>
      <c r="D11" s="117"/>
      <c r="E11" s="112"/>
      <c r="F11" s="112"/>
      <c r="G11" s="112"/>
      <c r="H11" s="112"/>
      <c r="I11" s="112"/>
      <c r="J11" s="112"/>
      <c r="K11" s="112"/>
      <c r="L11" s="109"/>
      <c r="O11" s="149"/>
      <c r="P11" s="149"/>
      <c r="Q11" s="149"/>
      <c r="R11" s="149"/>
      <c r="S11" s="149"/>
      <c r="T11" s="149"/>
      <c r="U11" s="149"/>
    </row>
    <row r="12" spans="1:21" ht="20.25" x14ac:dyDescent="0.25">
      <c r="A12" s="365"/>
      <c r="B12" s="116"/>
      <c r="C12" s="116"/>
      <c r="D12" s="117" t="s">
        <v>97</v>
      </c>
      <c r="E12" s="370"/>
      <c r="F12" s="371"/>
      <c r="G12" s="371"/>
      <c r="H12" s="371"/>
      <c r="I12" s="371"/>
      <c r="J12" s="371"/>
      <c r="K12" s="372"/>
      <c r="L12" s="109"/>
    </row>
    <row r="13" spans="1:21" ht="20.25" x14ac:dyDescent="0.25">
      <c r="A13" s="365"/>
      <c r="B13" s="116"/>
      <c r="C13" s="116"/>
      <c r="D13" s="117"/>
      <c r="E13" s="112"/>
      <c r="F13" s="112"/>
      <c r="G13" s="112"/>
      <c r="H13" s="112"/>
      <c r="I13" s="112"/>
      <c r="J13" s="112"/>
      <c r="K13" s="112"/>
      <c r="L13" s="109"/>
    </row>
    <row r="14" spans="1:21" ht="20.25" x14ac:dyDescent="0.25">
      <c r="A14" s="365"/>
      <c r="B14" s="116"/>
      <c r="C14" s="116"/>
      <c r="D14" s="117" t="s">
        <v>98</v>
      </c>
      <c r="E14" s="309"/>
      <c r="F14" s="373"/>
      <c r="G14" s="373"/>
      <c r="H14" s="373"/>
      <c r="I14" s="373"/>
      <c r="J14" s="373"/>
      <c r="K14" s="310"/>
      <c r="L14" s="109"/>
    </row>
    <row r="15" spans="1:21" ht="20.25" x14ac:dyDescent="0.25">
      <c r="A15" s="365"/>
      <c r="B15" s="116"/>
      <c r="C15" s="116"/>
      <c r="D15" s="117"/>
      <c r="E15" s="112"/>
      <c r="F15" s="112"/>
      <c r="G15" s="112"/>
      <c r="H15" s="112"/>
      <c r="I15" s="112"/>
      <c r="J15" s="112"/>
      <c r="K15" s="112"/>
      <c r="L15" s="109"/>
    </row>
    <row r="16" spans="1:21" ht="20.25" x14ac:dyDescent="0.25">
      <c r="A16" s="365"/>
      <c r="B16" s="116"/>
      <c r="C16" s="116"/>
      <c r="D16" s="117" t="s">
        <v>99</v>
      </c>
      <c r="E16" s="309"/>
      <c r="F16" s="373"/>
      <c r="G16" s="373"/>
      <c r="H16" s="373"/>
      <c r="I16" s="373"/>
      <c r="J16" s="373"/>
      <c r="K16" s="310"/>
      <c r="L16" s="109"/>
    </row>
    <row r="17" spans="1:12" ht="20.25" x14ac:dyDescent="0.25">
      <c r="A17" s="365"/>
      <c r="B17" s="116"/>
      <c r="C17" s="116"/>
      <c r="D17" s="117"/>
      <c r="E17" s="112"/>
      <c r="F17" s="112"/>
      <c r="G17" s="112"/>
      <c r="H17" s="112"/>
      <c r="I17" s="112"/>
      <c r="J17" s="112"/>
      <c r="K17" s="112"/>
      <c r="L17" s="109"/>
    </row>
    <row r="18" spans="1:12" ht="20.25" x14ac:dyDescent="0.25">
      <c r="A18" s="365"/>
      <c r="B18" s="116"/>
      <c r="C18" s="116"/>
      <c r="D18" s="117" t="s">
        <v>100</v>
      </c>
      <c r="E18" s="309"/>
      <c r="F18" s="373"/>
      <c r="G18" s="373"/>
      <c r="H18" s="373"/>
      <c r="I18" s="373"/>
      <c r="J18" s="373"/>
      <c r="K18" s="310"/>
      <c r="L18" s="109"/>
    </row>
    <row r="19" spans="1:12" ht="20.25" x14ac:dyDescent="0.25">
      <c r="A19" s="366"/>
      <c r="B19" s="118"/>
      <c r="C19" s="118"/>
      <c r="D19" s="118"/>
      <c r="E19" s="113"/>
      <c r="F19" s="113"/>
      <c r="G19" s="113"/>
      <c r="H19" s="113"/>
      <c r="I19" s="113"/>
      <c r="J19" s="113"/>
      <c r="K19" s="113"/>
      <c r="L19" s="114"/>
    </row>
    <row r="22" spans="1:12" x14ac:dyDescent="0.25">
      <c r="D22" s="277" t="s">
        <v>259</v>
      </c>
      <c r="E22" s="273" t="s">
        <v>257</v>
      </c>
      <c r="F22" s="273" t="s">
        <v>258</v>
      </c>
      <c r="G22" s="273" t="s">
        <v>31</v>
      </c>
    </row>
    <row r="23" spans="1:12" x14ac:dyDescent="0.25">
      <c r="D23" s="21" t="s">
        <v>260</v>
      </c>
      <c r="E23" s="274" t="s">
        <v>241</v>
      </c>
      <c r="F23" s="275" t="s">
        <v>215</v>
      </c>
      <c r="G23" s="276" t="s">
        <v>241</v>
      </c>
    </row>
    <row r="24" spans="1:12" x14ac:dyDescent="0.25">
      <c r="D24" s="21" t="s">
        <v>261</v>
      </c>
      <c r="E24" s="274" t="s">
        <v>240</v>
      </c>
      <c r="F24" s="275" t="s">
        <v>216</v>
      </c>
      <c r="G24" s="276" t="s">
        <v>240</v>
      </c>
    </row>
    <row r="25" spans="1:12" x14ac:dyDescent="0.25">
      <c r="D25" s="21" t="s">
        <v>262</v>
      </c>
      <c r="E25" s="274" t="s">
        <v>239</v>
      </c>
      <c r="F25" s="275" t="s">
        <v>217</v>
      </c>
      <c r="G25" s="276" t="s">
        <v>239</v>
      </c>
    </row>
    <row r="26" spans="1:12" x14ac:dyDescent="0.25">
      <c r="D26" s="21" t="s">
        <v>263</v>
      </c>
      <c r="E26" s="274" t="s">
        <v>238</v>
      </c>
      <c r="F26" s="275" t="s">
        <v>218</v>
      </c>
      <c r="G26" s="276" t="s">
        <v>238</v>
      </c>
    </row>
    <row r="27" spans="1:12" x14ac:dyDescent="0.25">
      <c r="E27" s="274" t="s">
        <v>216</v>
      </c>
      <c r="F27" s="35"/>
      <c r="G27" s="276" t="s">
        <v>216</v>
      </c>
    </row>
  </sheetData>
  <mergeCells count="10">
    <mergeCell ref="A3:L4"/>
    <mergeCell ref="A5:A19"/>
    <mergeCell ref="E6:G6"/>
    <mergeCell ref="H6:J6"/>
    <mergeCell ref="E10:K10"/>
    <mergeCell ref="E12:K12"/>
    <mergeCell ref="E14:K14"/>
    <mergeCell ref="E16:K16"/>
    <mergeCell ref="E18:K18"/>
    <mergeCell ref="K6:L6"/>
  </mergeCells>
  <dataValidations count="2">
    <dataValidation type="custom" allowBlank="1" showInputMessage="1" showErrorMessage="1" errorTitle="Ngay thang khong hop le" error="Xin nhap ngay thang hop le" sqref="G8">
      <formula1>AND(G8&lt;=TODAY(), G8 &gt;= E8)</formula1>
    </dataValidation>
    <dataValidation type="custom" allowBlank="1" showInputMessage="1" showErrorMessage="1" errorTitle="Ngay thang khong hop le" error="Xin nhap ngay thang hop le" sqref="E8">
      <formula1>AND(E8&lt;=TODAY(), E8&lt;=G8)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Lỗi nhập dữ liệu" error="Chỉ được nhập dữ liệu dạng số">
          <x14:formula1>
            <xm:f>OFFSET('G:\DOC\[Quan_ly_DV.xlsm.xlsm]DSDV'!#REF!,0,0,COUNTA('G:\DOC\[Quan_ly_DV.xlsm.xlsm]DSDV'!#REF!))</xm:f>
          </x14:formula1>
          <xm:sqref>K6 E16 E18 E14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5"/>
  <sheetViews>
    <sheetView topLeftCell="A4" workbookViewId="0">
      <selection activeCell="J23" sqref="J23"/>
    </sheetView>
  </sheetViews>
  <sheetFormatPr defaultRowHeight="15" x14ac:dyDescent="0.25"/>
  <cols>
    <col min="1" max="1" width="12.140625" style="21" customWidth="1"/>
    <col min="2" max="2" width="11.5703125" style="21" customWidth="1"/>
    <col min="3" max="3" width="15.5703125" style="21" customWidth="1"/>
    <col min="4" max="4" width="11.140625" style="21" customWidth="1"/>
    <col min="5" max="5" width="14.42578125" style="21" customWidth="1"/>
    <col min="6" max="6" width="8.5703125" style="21" customWidth="1"/>
    <col min="7" max="7" width="9.7109375" style="21" customWidth="1"/>
    <col min="8" max="8" width="9.140625" style="21" customWidth="1"/>
    <col min="9" max="9" width="6.28515625" style="21" customWidth="1"/>
    <col min="10" max="10" width="6" style="21" customWidth="1"/>
    <col min="11" max="12" width="9.140625" style="21"/>
    <col min="13" max="13" width="8.85546875" style="21" customWidth="1"/>
    <col min="14" max="16384" width="9.140625" style="21"/>
  </cols>
  <sheetData>
    <row r="1" spans="1:22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3" spans="1:22" x14ac:dyDescent="0.25">
      <c r="A3" s="359" t="s">
        <v>101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1"/>
    </row>
    <row r="4" spans="1:22" ht="15" customHeight="1" x14ac:dyDescent="0.25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4"/>
    </row>
    <row r="5" spans="1:22" ht="20.25" x14ac:dyDescent="0.25">
      <c r="A5" s="365" t="s">
        <v>84</v>
      </c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9"/>
    </row>
    <row r="6" spans="1:22" ht="20.25" x14ac:dyDescent="0.25">
      <c r="A6" s="365"/>
      <c r="B6" s="115"/>
      <c r="C6" s="116"/>
      <c r="D6" s="117" t="s">
        <v>92</v>
      </c>
      <c r="E6" s="374"/>
      <c r="F6" s="374"/>
      <c r="G6" s="374"/>
      <c r="H6" s="368" t="s">
        <v>93</v>
      </c>
      <c r="I6" s="369"/>
      <c r="J6" s="369"/>
      <c r="K6" s="379"/>
      <c r="L6" s="379"/>
      <c r="M6" s="109"/>
    </row>
    <row r="7" spans="1:22" ht="20.25" x14ac:dyDescent="0.25">
      <c r="A7" s="365"/>
      <c r="B7" s="115"/>
      <c r="C7" s="116"/>
      <c r="D7" s="116"/>
      <c r="E7" s="108"/>
      <c r="F7" s="108"/>
      <c r="G7" s="108"/>
      <c r="H7" s="108"/>
      <c r="I7" s="108"/>
      <c r="J7" s="108"/>
      <c r="K7" s="108"/>
      <c r="L7" s="108"/>
      <c r="M7" s="109"/>
    </row>
    <row r="8" spans="1:22" ht="20.25" x14ac:dyDescent="0.25">
      <c r="A8" s="365"/>
      <c r="B8" s="117"/>
      <c r="C8" s="117" t="s">
        <v>102</v>
      </c>
      <c r="D8" s="122"/>
      <c r="E8" s="115"/>
      <c r="F8" s="117" t="s">
        <v>92</v>
      </c>
      <c r="G8" s="374"/>
      <c r="H8" s="374"/>
      <c r="I8" s="374"/>
      <c r="J8" s="108"/>
      <c r="K8" s="117" t="s">
        <v>103</v>
      </c>
      <c r="L8" s="122"/>
      <c r="M8" s="109"/>
    </row>
    <row r="9" spans="1:22" ht="20.25" x14ac:dyDescent="0.25">
      <c r="A9" s="365"/>
      <c r="B9" s="115"/>
      <c r="C9" s="116"/>
      <c r="D9" s="116"/>
      <c r="E9" s="108"/>
      <c r="F9" s="108"/>
      <c r="G9" s="108"/>
      <c r="H9" s="108"/>
      <c r="I9" s="108"/>
      <c r="J9" s="108"/>
      <c r="K9" s="108"/>
      <c r="L9" s="108"/>
      <c r="M9" s="109"/>
    </row>
    <row r="10" spans="1:22" ht="58.5" customHeight="1" x14ac:dyDescent="0.25">
      <c r="A10" s="365"/>
      <c r="B10" s="375" t="s">
        <v>104</v>
      </c>
      <c r="C10" s="376"/>
      <c r="D10" s="376"/>
      <c r="E10" s="380"/>
      <c r="F10" s="380"/>
      <c r="G10" s="380"/>
      <c r="H10" s="380"/>
      <c r="I10" s="380"/>
      <c r="J10" s="380"/>
      <c r="K10" s="380"/>
      <c r="L10" s="380"/>
      <c r="M10" s="109"/>
    </row>
    <row r="11" spans="1:22" ht="20.25" x14ac:dyDescent="0.25">
      <c r="A11" s="366"/>
      <c r="B11" s="377"/>
      <c r="C11" s="378"/>
      <c r="D11" s="378"/>
      <c r="E11" s="121"/>
      <c r="F11" s="121"/>
      <c r="G11" s="121"/>
      <c r="H11" s="121"/>
      <c r="I11" s="121"/>
      <c r="J11" s="121"/>
      <c r="K11" s="121"/>
      <c r="L11" s="121"/>
      <c r="M11" s="114"/>
      <c r="O11" s="357"/>
      <c r="P11" s="358"/>
      <c r="Q11" s="358"/>
      <c r="R11" s="358"/>
      <c r="S11" s="358"/>
      <c r="T11" s="358"/>
      <c r="U11" s="358"/>
      <c r="V11" s="358"/>
    </row>
    <row r="14" spans="1:22" x14ac:dyDescent="0.25">
      <c r="D14" s="148" t="s">
        <v>264</v>
      </c>
    </row>
    <row r="15" spans="1:22" x14ac:dyDescent="0.25">
      <c r="D15" s="278" t="s">
        <v>265</v>
      </c>
    </row>
    <row r="16" spans="1:22" x14ac:dyDescent="0.25">
      <c r="D16" s="278" t="s">
        <v>266</v>
      </c>
    </row>
    <row r="17" spans="4:4" x14ac:dyDescent="0.25">
      <c r="D17" s="278" t="s">
        <v>267</v>
      </c>
    </row>
    <row r="18" spans="4:4" x14ac:dyDescent="0.25">
      <c r="D18" s="278" t="s">
        <v>268</v>
      </c>
    </row>
    <row r="19" spans="4:4" x14ac:dyDescent="0.25">
      <c r="D19" s="278" t="s">
        <v>269</v>
      </c>
    </row>
    <row r="20" spans="4:4" x14ac:dyDescent="0.25">
      <c r="D20" s="278" t="s">
        <v>270</v>
      </c>
    </row>
    <row r="21" spans="4:4" x14ac:dyDescent="0.25">
      <c r="D21" s="278" t="s">
        <v>271</v>
      </c>
    </row>
    <row r="22" spans="4:4" x14ac:dyDescent="0.25">
      <c r="D22" s="278" t="s">
        <v>272</v>
      </c>
    </row>
    <row r="23" spans="4:4" x14ac:dyDescent="0.25">
      <c r="D23" s="278" t="s">
        <v>273</v>
      </c>
    </row>
    <row r="24" spans="4:4" x14ac:dyDescent="0.25">
      <c r="D24" s="278" t="s">
        <v>274</v>
      </c>
    </row>
    <row r="25" spans="4:4" x14ac:dyDescent="0.25">
      <c r="D25" s="278" t="s">
        <v>275</v>
      </c>
    </row>
  </sheetData>
  <mergeCells count="9">
    <mergeCell ref="O11:V11"/>
    <mergeCell ref="G8:I8"/>
    <mergeCell ref="A3:M4"/>
    <mergeCell ref="A5:A11"/>
    <mergeCell ref="E6:G6"/>
    <mergeCell ref="H6:J6"/>
    <mergeCell ref="B10:D11"/>
    <mergeCell ref="K6:L6"/>
    <mergeCell ref="E10:L10"/>
  </mergeCells>
  <pageMargins left="0.45" right="0.45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Lỗi nhập dữ liệu" error="Chỉ được nhập dữ liệu dạng số">
          <x14:formula1>
            <xm:f>OFFSET('G:\DOC\[Quan_ly_DV.xlsm.xlsm]DSDV'!#REF!,0,0,COUNTA('G:\DOC\[Quan_ly_DV.xlsm.xlsm]DSDV'!#REF!))</xm:f>
          </x14:formula1>
          <xm:sqref>K6 O11 D8:E8 L8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21"/>
  <sheetViews>
    <sheetView workbookViewId="0">
      <selection activeCell="F27" sqref="F27"/>
    </sheetView>
  </sheetViews>
  <sheetFormatPr defaultRowHeight="15" x14ac:dyDescent="0.25"/>
  <cols>
    <col min="1" max="1" width="12.140625" style="21" customWidth="1"/>
    <col min="2" max="2" width="11.5703125" style="21" customWidth="1"/>
    <col min="3" max="3" width="15.5703125" style="21" customWidth="1"/>
    <col min="4" max="4" width="11.140625" style="21" customWidth="1"/>
    <col min="5" max="5" width="14.42578125" style="21" customWidth="1"/>
    <col min="6" max="6" width="8.5703125" style="21" customWidth="1"/>
    <col min="7" max="7" width="16" style="21" customWidth="1"/>
    <col min="8" max="8" width="9.140625" style="21" customWidth="1"/>
    <col min="9" max="9" width="6.140625" style="21" customWidth="1"/>
    <col min="10" max="10" width="6" style="21" customWidth="1"/>
    <col min="11" max="11" width="9.140625" style="21"/>
    <col min="12" max="12" width="8.85546875" style="21" customWidth="1"/>
    <col min="13" max="13" width="9.140625" style="21"/>
    <col min="14" max="14" width="13.5703125" style="21" customWidth="1"/>
    <col min="15" max="16" width="14.42578125" style="21" customWidth="1"/>
    <col min="17" max="17" width="14.85546875" style="21" customWidth="1"/>
    <col min="18" max="16384" width="9.140625" style="21"/>
  </cols>
  <sheetData>
    <row r="1" spans="1:17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3" spans="1:17" x14ac:dyDescent="0.25">
      <c r="A3" s="381" t="s">
        <v>105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3"/>
    </row>
    <row r="4" spans="1:17" ht="15" customHeight="1" x14ac:dyDescent="0.25">
      <c r="A4" s="384"/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6"/>
    </row>
    <row r="5" spans="1:17" ht="20.25" x14ac:dyDescent="0.25">
      <c r="A5" s="365" t="s">
        <v>84</v>
      </c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9"/>
    </row>
    <row r="6" spans="1:17" ht="20.25" x14ac:dyDescent="0.25">
      <c r="A6" s="365"/>
      <c r="B6" s="115"/>
      <c r="C6" s="116"/>
      <c r="D6" s="117" t="s">
        <v>92</v>
      </c>
      <c r="E6" s="367"/>
      <c r="F6" s="367"/>
      <c r="G6" s="367"/>
      <c r="H6" s="368" t="s">
        <v>93</v>
      </c>
      <c r="I6" s="369"/>
      <c r="J6" s="369"/>
      <c r="K6" s="309"/>
      <c r="L6" s="310"/>
    </row>
    <row r="7" spans="1:17" ht="20.25" x14ac:dyDescent="0.25">
      <c r="A7" s="365"/>
      <c r="B7" s="115"/>
      <c r="C7" s="116"/>
      <c r="D7" s="116"/>
      <c r="E7" s="108"/>
      <c r="F7" s="108"/>
      <c r="G7" s="108"/>
      <c r="H7" s="108"/>
      <c r="I7" s="108"/>
      <c r="J7" s="108"/>
      <c r="K7" s="108"/>
      <c r="L7" s="109"/>
    </row>
    <row r="8" spans="1:17" ht="20.25" x14ac:dyDescent="0.25">
      <c r="A8" s="365"/>
      <c r="B8" s="115"/>
      <c r="C8" s="116"/>
      <c r="D8" s="117" t="s">
        <v>113</v>
      </c>
      <c r="E8" s="110"/>
      <c r="F8" s="120"/>
      <c r="G8" s="108"/>
      <c r="H8" s="108"/>
      <c r="I8" s="108"/>
      <c r="J8" s="108"/>
      <c r="K8" s="108"/>
      <c r="L8" s="109"/>
    </row>
    <row r="9" spans="1:17" ht="20.25" x14ac:dyDescent="0.25">
      <c r="A9" s="130"/>
      <c r="B9" s="131"/>
      <c r="C9" s="132"/>
      <c r="D9" s="133"/>
      <c r="E9" s="134"/>
      <c r="F9" s="134"/>
      <c r="G9" s="135"/>
      <c r="H9" s="135"/>
      <c r="I9" s="135"/>
      <c r="J9" s="135"/>
      <c r="K9" s="135"/>
      <c r="L9" s="136"/>
    </row>
    <row r="10" spans="1:17" ht="20.25" x14ac:dyDescent="0.25">
      <c r="A10" s="388" t="s">
        <v>114</v>
      </c>
      <c r="B10" s="137"/>
      <c r="C10" s="138"/>
      <c r="D10" s="139"/>
      <c r="E10" s="140"/>
      <c r="F10" s="140"/>
      <c r="G10" s="141"/>
      <c r="H10" s="141"/>
      <c r="I10" s="141"/>
      <c r="J10" s="141"/>
      <c r="K10" s="141"/>
      <c r="L10" s="142"/>
      <c r="N10" s="148" t="s">
        <v>106</v>
      </c>
      <c r="O10" s="148" t="s">
        <v>115</v>
      </c>
      <c r="P10" s="148" t="s">
        <v>110</v>
      </c>
      <c r="Q10" s="148" t="s">
        <v>112</v>
      </c>
    </row>
    <row r="11" spans="1:17" ht="20.25" x14ac:dyDescent="0.25">
      <c r="A11" s="389"/>
      <c r="B11" s="123"/>
      <c r="C11" s="124"/>
      <c r="D11" s="127" t="s">
        <v>107</v>
      </c>
      <c r="E11" s="129"/>
      <c r="F11" s="125"/>
      <c r="G11" s="128" t="s">
        <v>109</v>
      </c>
      <c r="H11" s="387"/>
      <c r="I11" s="387"/>
      <c r="J11" s="125"/>
      <c r="K11" s="125"/>
      <c r="L11" s="126"/>
      <c r="N11" s="21" t="s">
        <v>119</v>
      </c>
      <c r="O11" s="21" t="s">
        <v>119</v>
      </c>
      <c r="P11" s="21" t="s">
        <v>119</v>
      </c>
      <c r="Q11" s="21" t="s">
        <v>119</v>
      </c>
    </row>
    <row r="12" spans="1:17" ht="20.25" x14ac:dyDescent="0.25">
      <c r="A12" s="389"/>
      <c r="B12" s="123"/>
      <c r="C12" s="124"/>
      <c r="D12" s="124"/>
      <c r="E12" s="125"/>
      <c r="F12" s="125"/>
      <c r="G12" s="125"/>
      <c r="H12" s="125"/>
      <c r="I12" s="125"/>
      <c r="J12" s="125"/>
      <c r="K12" s="125"/>
      <c r="L12" s="126"/>
      <c r="N12" s="21" t="s">
        <v>120</v>
      </c>
      <c r="O12" s="21" t="s">
        <v>120</v>
      </c>
      <c r="P12" s="21" t="s">
        <v>120</v>
      </c>
      <c r="Q12" s="21" t="s">
        <v>120</v>
      </c>
    </row>
    <row r="13" spans="1:17" ht="20.25" x14ac:dyDescent="0.25">
      <c r="A13" s="389"/>
      <c r="B13" s="123"/>
      <c r="C13" s="124"/>
      <c r="D13" s="128" t="s">
        <v>111</v>
      </c>
      <c r="E13" s="129"/>
      <c r="F13" s="125"/>
      <c r="G13" s="128" t="s">
        <v>112</v>
      </c>
      <c r="H13" s="387"/>
      <c r="I13" s="387"/>
      <c r="J13" s="125"/>
      <c r="K13" s="125"/>
      <c r="L13" s="126"/>
      <c r="N13" s="21" t="s">
        <v>121</v>
      </c>
      <c r="O13" s="21" t="s">
        <v>121</v>
      </c>
      <c r="P13" s="21" t="s">
        <v>121</v>
      </c>
      <c r="Q13" s="21" t="s">
        <v>121</v>
      </c>
    </row>
    <row r="14" spans="1:17" ht="20.25" x14ac:dyDescent="0.25">
      <c r="A14" s="390"/>
      <c r="B14" s="143"/>
      <c r="C14" s="144"/>
      <c r="D14" s="144"/>
      <c r="E14" s="145"/>
      <c r="F14" s="145"/>
      <c r="G14" s="145"/>
      <c r="H14" s="145"/>
      <c r="I14" s="145"/>
      <c r="J14" s="145"/>
      <c r="K14" s="145"/>
      <c r="L14" s="146"/>
      <c r="N14" s="21" t="s">
        <v>122</v>
      </c>
      <c r="O14" s="21" t="s">
        <v>122</v>
      </c>
      <c r="P14" s="21" t="s">
        <v>122</v>
      </c>
      <c r="Q14" s="21" t="s">
        <v>122</v>
      </c>
    </row>
    <row r="15" spans="1:17" ht="20.25" x14ac:dyDescent="0.25">
      <c r="A15" s="391" t="s">
        <v>116</v>
      </c>
      <c r="B15" s="151"/>
      <c r="C15" s="152"/>
      <c r="D15" s="153"/>
      <c r="E15" s="154"/>
      <c r="F15" s="154"/>
      <c r="G15" s="155"/>
      <c r="H15" s="155"/>
      <c r="I15" s="155"/>
      <c r="J15" s="155"/>
      <c r="K15" s="155"/>
      <c r="L15" s="147"/>
    </row>
    <row r="16" spans="1:17" ht="20.25" x14ac:dyDescent="0.25">
      <c r="A16" s="392"/>
      <c r="B16" s="115"/>
      <c r="C16" s="116"/>
      <c r="D16" s="117" t="s">
        <v>117</v>
      </c>
      <c r="E16" s="129"/>
      <c r="F16" s="108"/>
      <c r="G16" s="119" t="s">
        <v>118</v>
      </c>
      <c r="H16" s="387"/>
      <c r="I16" s="387"/>
      <c r="J16" s="108"/>
      <c r="K16" s="108"/>
      <c r="L16" s="109"/>
      <c r="N16" s="148"/>
      <c r="O16" s="148"/>
    </row>
    <row r="17" spans="1:21" ht="20.25" x14ac:dyDescent="0.25">
      <c r="A17" s="392"/>
      <c r="B17" s="115"/>
      <c r="C17" s="116"/>
      <c r="D17" s="117"/>
      <c r="E17" s="112"/>
      <c r="F17" s="108"/>
      <c r="G17" s="119"/>
      <c r="H17" s="112"/>
      <c r="I17" s="112"/>
      <c r="J17" s="108"/>
      <c r="K17" s="108"/>
      <c r="L17" s="109"/>
      <c r="N17" s="148" t="s">
        <v>46</v>
      </c>
      <c r="O17" s="148" t="s">
        <v>123</v>
      </c>
    </row>
    <row r="18" spans="1:21" ht="20.25" x14ac:dyDescent="0.25">
      <c r="A18" s="393"/>
      <c r="B18" s="156"/>
      <c r="C18" s="118"/>
      <c r="D18" s="157"/>
      <c r="E18" s="121"/>
      <c r="F18" s="121"/>
      <c r="G18" s="121"/>
      <c r="H18" s="121"/>
      <c r="I18" s="121"/>
      <c r="J18" s="121"/>
      <c r="K18" s="121"/>
      <c r="L18" s="114"/>
      <c r="N18" s="150" t="s">
        <v>126</v>
      </c>
      <c r="O18" s="150" t="s">
        <v>124</v>
      </c>
      <c r="P18" s="149"/>
      <c r="Q18" s="149"/>
      <c r="R18" s="149"/>
      <c r="S18" s="149"/>
      <c r="T18" s="149"/>
      <c r="U18" s="149"/>
    </row>
    <row r="19" spans="1:21" x14ac:dyDescent="0.25">
      <c r="N19" s="21" t="s">
        <v>124</v>
      </c>
      <c r="O19" s="21" t="s">
        <v>125</v>
      </c>
    </row>
    <row r="20" spans="1:21" x14ac:dyDescent="0.25">
      <c r="N20" s="21" t="s">
        <v>125</v>
      </c>
    </row>
    <row r="21" spans="1:21" ht="18.75" x14ac:dyDescent="0.25">
      <c r="N21" s="21" t="s">
        <v>127</v>
      </c>
    </row>
  </sheetData>
  <mergeCells count="10">
    <mergeCell ref="A3:L4"/>
    <mergeCell ref="E6:G6"/>
    <mergeCell ref="H6:J6"/>
    <mergeCell ref="K6:L6"/>
    <mergeCell ref="H16:I16"/>
    <mergeCell ref="A5:A8"/>
    <mergeCell ref="A10:A14"/>
    <mergeCell ref="H11:I11"/>
    <mergeCell ref="H13:I13"/>
    <mergeCell ref="A15:A18"/>
  </mergeCells>
  <dataValidations count="1">
    <dataValidation type="custom" allowBlank="1" showInputMessage="1" showErrorMessage="1" errorTitle="Ngay thang khong hop le" error="Xin nhap ngay thang hop le" sqref="E8">
      <formula1>AND(E8&lt;=TODAY(), E8&lt;=G8)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Lỗi nhập dữ liệu" error="Chỉ được nhập dữ liệu dạng số">
          <x14:formula1>
            <xm:f>OFFSET('G:\DOC\[Quan_ly_DV.xlsm.xlsm]DSDV'!#REF!,0,0,COUNTA('G:\DOC\[Quan_ly_DV.xlsm.xlsm]DSDV'!#REF!))</xm:f>
          </x14:formula1>
          <xm:sqref>K6 E11 H11 E13 H13 E16 H16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U1527"/>
  <sheetViews>
    <sheetView workbookViewId="0">
      <selection activeCell="H25" sqref="H25:L25"/>
    </sheetView>
  </sheetViews>
  <sheetFormatPr defaultColWidth="11.5703125" defaultRowHeight="12.75" x14ac:dyDescent="0.25"/>
  <cols>
    <col min="1" max="1" width="3.85546875" style="171" customWidth="1"/>
    <col min="2" max="3" width="10.7109375" style="158" customWidth="1"/>
    <col min="4" max="4" width="12.42578125" style="173" customWidth="1"/>
    <col min="5" max="5" width="7.7109375" style="164" customWidth="1"/>
    <col min="6" max="6" width="9.28515625" style="164" customWidth="1"/>
    <col min="7" max="7" width="11.140625" style="164" customWidth="1"/>
    <col min="8" max="8" width="2.7109375" style="158" customWidth="1"/>
    <col min="9" max="17" width="2.7109375" style="174" customWidth="1"/>
    <col min="18" max="18" width="3.85546875" style="174" customWidth="1"/>
    <col min="19" max="19" width="11.5703125" style="158"/>
    <col min="20" max="20" width="19.5703125" style="158" customWidth="1"/>
    <col min="21" max="21" width="15" style="158" customWidth="1"/>
    <col min="22" max="22" width="3.85546875" style="158" customWidth="1"/>
    <col min="23" max="32" width="2.42578125" style="158" customWidth="1"/>
    <col min="33" max="265" width="11.5703125" style="158"/>
    <col min="266" max="266" width="5.5703125" style="158" customWidth="1"/>
    <col min="267" max="267" width="18.42578125" style="158" customWidth="1"/>
    <col min="268" max="268" width="26.140625" style="158" customWidth="1"/>
    <col min="269" max="269" width="11.85546875" style="158" customWidth="1"/>
    <col min="270" max="270" width="15.85546875" style="158" customWidth="1"/>
    <col min="271" max="271" width="6.42578125" style="158" customWidth="1"/>
    <col min="272" max="521" width="11.5703125" style="158"/>
    <col min="522" max="522" width="5.5703125" style="158" customWidth="1"/>
    <col min="523" max="523" width="18.42578125" style="158" customWidth="1"/>
    <col min="524" max="524" width="26.140625" style="158" customWidth="1"/>
    <col min="525" max="525" width="11.85546875" style="158" customWidth="1"/>
    <col min="526" max="526" width="15.85546875" style="158" customWidth="1"/>
    <col min="527" max="527" width="6.42578125" style="158" customWidth="1"/>
    <col min="528" max="777" width="11.5703125" style="158"/>
    <col min="778" max="778" width="5.5703125" style="158" customWidth="1"/>
    <col min="779" max="779" width="18.42578125" style="158" customWidth="1"/>
    <col min="780" max="780" width="26.140625" style="158" customWidth="1"/>
    <col min="781" max="781" width="11.85546875" style="158" customWidth="1"/>
    <col min="782" max="782" width="15.85546875" style="158" customWidth="1"/>
    <col min="783" max="783" width="6.42578125" style="158" customWidth="1"/>
    <col min="784" max="1033" width="11.5703125" style="158"/>
    <col min="1034" max="1034" width="5.5703125" style="158" customWidth="1"/>
    <col min="1035" max="1035" width="18.42578125" style="158" customWidth="1"/>
    <col min="1036" max="1036" width="26.140625" style="158" customWidth="1"/>
    <col min="1037" max="1037" width="11.85546875" style="158" customWidth="1"/>
    <col min="1038" max="1038" width="15.85546875" style="158" customWidth="1"/>
    <col min="1039" max="1039" width="6.42578125" style="158" customWidth="1"/>
    <col min="1040" max="1289" width="11.5703125" style="158"/>
    <col min="1290" max="1290" width="5.5703125" style="158" customWidth="1"/>
    <col min="1291" max="1291" width="18.42578125" style="158" customWidth="1"/>
    <col min="1292" max="1292" width="26.140625" style="158" customWidth="1"/>
    <col min="1293" max="1293" width="11.85546875" style="158" customWidth="1"/>
    <col min="1294" max="1294" width="15.85546875" style="158" customWidth="1"/>
    <col min="1295" max="1295" width="6.42578125" style="158" customWidth="1"/>
    <col min="1296" max="1545" width="11.5703125" style="158"/>
    <col min="1546" max="1546" width="5.5703125" style="158" customWidth="1"/>
    <col min="1547" max="1547" width="18.42578125" style="158" customWidth="1"/>
    <col min="1548" max="1548" width="26.140625" style="158" customWidth="1"/>
    <col min="1549" max="1549" width="11.85546875" style="158" customWidth="1"/>
    <col min="1550" max="1550" width="15.85546875" style="158" customWidth="1"/>
    <col min="1551" max="1551" width="6.42578125" style="158" customWidth="1"/>
    <col min="1552" max="1801" width="11.5703125" style="158"/>
    <col min="1802" max="1802" width="5.5703125" style="158" customWidth="1"/>
    <col min="1803" max="1803" width="18.42578125" style="158" customWidth="1"/>
    <col min="1804" max="1804" width="26.140625" style="158" customWidth="1"/>
    <col min="1805" max="1805" width="11.85546875" style="158" customWidth="1"/>
    <col min="1806" max="1806" width="15.85546875" style="158" customWidth="1"/>
    <col min="1807" max="1807" width="6.42578125" style="158" customWidth="1"/>
    <col min="1808" max="2057" width="11.5703125" style="158"/>
    <col min="2058" max="2058" width="5.5703125" style="158" customWidth="1"/>
    <col min="2059" max="2059" width="18.42578125" style="158" customWidth="1"/>
    <col min="2060" max="2060" width="26.140625" style="158" customWidth="1"/>
    <col min="2061" max="2061" width="11.85546875" style="158" customWidth="1"/>
    <col min="2062" max="2062" width="15.85546875" style="158" customWidth="1"/>
    <col min="2063" max="2063" width="6.42578125" style="158" customWidth="1"/>
    <col min="2064" max="2313" width="11.5703125" style="158"/>
    <col min="2314" max="2314" width="5.5703125" style="158" customWidth="1"/>
    <col min="2315" max="2315" width="18.42578125" style="158" customWidth="1"/>
    <col min="2316" max="2316" width="26.140625" style="158" customWidth="1"/>
    <col min="2317" max="2317" width="11.85546875" style="158" customWidth="1"/>
    <col min="2318" max="2318" width="15.85546875" style="158" customWidth="1"/>
    <col min="2319" max="2319" width="6.42578125" style="158" customWidth="1"/>
    <col min="2320" max="2569" width="11.5703125" style="158"/>
    <col min="2570" max="2570" width="5.5703125" style="158" customWidth="1"/>
    <col min="2571" max="2571" width="18.42578125" style="158" customWidth="1"/>
    <col min="2572" max="2572" width="26.140625" style="158" customWidth="1"/>
    <col min="2573" max="2573" width="11.85546875" style="158" customWidth="1"/>
    <col min="2574" max="2574" width="15.85546875" style="158" customWidth="1"/>
    <col min="2575" max="2575" width="6.42578125" style="158" customWidth="1"/>
    <col min="2576" max="2825" width="11.5703125" style="158"/>
    <col min="2826" max="2826" width="5.5703125" style="158" customWidth="1"/>
    <col min="2827" max="2827" width="18.42578125" style="158" customWidth="1"/>
    <col min="2828" max="2828" width="26.140625" style="158" customWidth="1"/>
    <col min="2829" max="2829" width="11.85546875" style="158" customWidth="1"/>
    <col min="2830" max="2830" width="15.85546875" style="158" customWidth="1"/>
    <col min="2831" max="2831" width="6.42578125" style="158" customWidth="1"/>
    <col min="2832" max="3081" width="11.5703125" style="158"/>
    <col min="3082" max="3082" width="5.5703125" style="158" customWidth="1"/>
    <col min="3083" max="3083" width="18.42578125" style="158" customWidth="1"/>
    <col min="3084" max="3084" width="26.140625" style="158" customWidth="1"/>
    <col min="3085" max="3085" width="11.85546875" style="158" customWidth="1"/>
    <col min="3086" max="3086" width="15.85546875" style="158" customWidth="1"/>
    <col min="3087" max="3087" width="6.42578125" style="158" customWidth="1"/>
    <col min="3088" max="3337" width="11.5703125" style="158"/>
    <col min="3338" max="3338" width="5.5703125" style="158" customWidth="1"/>
    <col min="3339" max="3339" width="18.42578125" style="158" customWidth="1"/>
    <col min="3340" max="3340" width="26.140625" style="158" customWidth="1"/>
    <col min="3341" max="3341" width="11.85546875" style="158" customWidth="1"/>
    <col min="3342" max="3342" width="15.85546875" style="158" customWidth="1"/>
    <col min="3343" max="3343" width="6.42578125" style="158" customWidth="1"/>
    <col min="3344" max="3593" width="11.5703125" style="158"/>
    <col min="3594" max="3594" width="5.5703125" style="158" customWidth="1"/>
    <col min="3595" max="3595" width="18.42578125" style="158" customWidth="1"/>
    <col min="3596" max="3596" width="26.140625" style="158" customWidth="1"/>
    <col min="3597" max="3597" width="11.85546875" style="158" customWidth="1"/>
    <col min="3598" max="3598" width="15.85546875" style="158" customWidth="1"/>
    <col min="3599" max="3599" width="6.42578125" style="158" customWidth="1"/>
    <col min="3600" max="3849" width="11.5703125" style="158"/>
    <col min="3850" max="3850" width="5.5703125" style="158" customWidth="1"/>
    <col min="3851" max="3851" width="18.42578125" style="158" customWidth="1"/>
    <col min="3852" max="3852" width="26.140625" style="158" customWidth="1"/>
    <col min="3853" max="3853" width="11.85546875" style="158" customWidth="1"/>
    <col min="3854" max="3854" width="15.85546875" style="158" customWidth="1"/>
    <col min="3855" max="3855" width="6.42578125" style="158" customWidth="1"/>
    <col min="3856" max="4105" width="11.5703125" style="158"/>
    <col min="4106" max="4106" width="5.5703125" style="158" customWidth="1"/>
    <col min="4107" max="4107" width="18.42578125" style="158" customWidth="1"/>
    <col min="4108" max="4108" width="26.140625" style="158" customWidth="1"/>
    <col min="4109" max="4109" width="11.85546875" style="158" customWidth="1"/>
    <col min="4110" max="4110" width="15.85546875" style="158" customWidth="1"/>
    <col min="4111" max="4111" width="6.42578125" style="158" customWidth="1"/>
    <col min="4112" max="4361" width="11.5703125" style="158"/>
    <col min="4362" max="4362" width="5.5703125" style="158" customWidth="1"/>
    <col min="4363" max="4363" width="18.42578125" style="158" customWidth="1"/>
    <col min="4364" max="4364" width="26.140625" style="158" customWidth="1"/>
    <col min="4365" max="4365" width="11.85546875" style="158" customWidth="1"/>
    <col min="4366" max="4366" width="15.85546875" style="158" customWidth="1"/>
    <col min="4367" max="4367" width="6.42578125" style="158" customWidth="1"/>
    <col min="4368" max="4617" width="11.5703125" style="158"/>
    <col min="4618" max="4618" width="5.5703125" style="158" customWidth="1"/>
    <col min="4619" max="4619" width="18.42578125" style="158" customWidth="1"/>
    <col min="4620" max="4620" width="26.140625" style="158" customWidth="1"/>
    <col min="4621" max="4621" width="11.85546875" style="158" customWidth="1"/>
    <col min="4622" max="4622" width="15.85546875" style="158" customWidth="1"/>
    <col min="4623" max="4623" width="6.42578125" style="158" customWidth="1"/>
    <col min="4624" max="4873" width="11.5703125" style="158"/>
    <col min="4874" max="4874" width="5.5703125" style="158" customWidth="1"/>
    <col min="4875" max="4875" width="18.42578125" style="158" customWidth="1"/>
    <col min="4876" max="4876" width="26.140625" style="158" customWidth="1"/>
    <col min="4877" max="4877" width="11.85546875" style="158" customWidth="1"/>
    <col min="4878" max="4878" width="15.85546875" style="158" customWidth="1"/>
    <col min="4879" max="4879" width="6.42578125" style="158" customWidth="1"/>
    <col min="4880" max="5129" width="11.5703125" style="158"/>
    <col min="5130" max="5130" width="5.5703125" style="158" customWidth="1"/>
    <col min="5131" max="5131" width="18.42578125" style="158" customWidth="1"/>
    <col min="5132" max="5132" width="26.140625" style="158" customWidth="1"/>
    <col min="5133" max="5133" width="11.85546875" style="158" customWidth="1"/>
    <col min="5134" max="5134" width="15.85546875" style="158" customWidth="1"/>
    <col min="5135" max="5135" width="6.42578125" style="158" customWidth="1"/>
    <col min="5136" max="5385" width="11.5703125" style="158"/>
    <col min="5386" max="5386" width="5.5703125" style="158" customWidth="1"/>
    <col min="5387" max="5387" width="18.42578125" style="158" customWidth="1"/>
    <col min="5388" max="5388" width="26.140625" style="158" customWidth="1"/>
    <col min="5389" max="5389" width="11.85546875" style="158" customWidth="1"/>
    <col min="5390" max="5390" width="15.85546875" style="158" customWidth="1"/>
    <col min="5391" max="5391" width="6.42578125" style="158" customWidth="1"/>
    <col min="5392" max="5641" width="11.5703125" style="158"/>
    <col min="5642" max="5642" width="5.5703125" style="158" customWidth="1"/>
    <col min="5643" max="5643" width="18.42578125" style="158" customWidth="1"/>
    <col min="5644" max="5644" width="26.140625" style="158" customWidth="1"/>
    <col min="5645" max="5645" width="11.85546875" style="158" customWidth="1"/>
    <col min="5646" max="5646" width="15.85546875" style="158" customWidth="1"/>
    <col min="5647" max="5647" width="6.42578125" style="158" customWidth="1"/>
    <col min="5648" max="5897" width="11.5703125" style="158"/>
    <col min="5898" max="5898" width="5.5703125" style="158" customWidth="1"/>
    <col min="5899" max="5899" width="18.42578125" style="158" customWidth="1"/>
    <col min="5900" max="5900" width="26.140625" style="158" customWidth="1"/>
    <col min="5901" max="5901" width="11.85546875" style="158" customWidth="1"/>
    <col min="5902" max="5902" width="15.85546875" style="158" customWidth="1"/>
    <col min="5903" max="5903" width="6.42578125" style="158" customWidth="1"/>
    <col min="5904" max="6153" width="11.5703125" style="158"/>
    <col min="6154" max="6154" width="5.5703125" style="158" customWidth="1"/>
    <col min="6155" max="6155" width="18.42578125" style="158" customWidth="1"/>
    <col min="6156" max="6156" width="26.140625" style="158" customWidth="1"/>
    <col min="6157" max="6157" width="11.85546875" style="158" customWidth="1"/>
    <col min="6158" max="6158" width="15.85546875" style="158" customWidth="1"/>
    <col min="6159" max="6159" width="6.42578125" style="158" customWidth="1"/>
    <col min="6160" max="6409" width="11.5703125" style="158"/>
    <col min="6410" max="6410" width="5.5703125" style="158" customWidth="1"/>
    <col min="6411" max="6411" width="18.42578125" style="158" customWidth="1"/>
    <col min="6412" max="6412" width="26.140625" style="158" customWidth="1"/>
    <col min="6413" max="6413" width="11.85546875" style="158" customWidth="1"/>
    <col min="6414" max="6414" width="15.85546875" style="158" customWidth="1"/>
    <col min="6415" max="6415" width="6.42578125" style="158" customWidth="1"/>
    <col min="6416" max="6665" width="11.5703125" style="158"/>
    <col min="6666" max="6666" width="5.5703125" style="158" customWidth="1"/>
    <col min="6667" max="6667" width="18.42578125" style="158" customWidth="1"/>
    <col min="6668" max="6668" width="26.140625" style="158" customWidth="1"/>
    <col min="6669" max="6669" width="11.85546875" style="158" customWidth="1"/>
    <col min="6670" max="6670" width="15.85546875" style="158" customWidth="1"/>
    <col min="6671" max="6671" width="6.42578125" style="158" customWidth="1"/>
    <col min="6672" max="6921" width="11.5703125" style="158"/>
    <col min="6922" max="6922" width="5.5703125" style="158" customWidth="1"/>
    <col min="6923" max="6923" width="18.42578125" style="158" customWidth="1"/>
    <col min="6924" max="6924" width="26.140625" style="158" customWidth="1"/>
    <col min="6925" max="6925" width="11.85546875" style="158" customWidth="1"/>
    <col min="6926" max="6926" width="15.85546875" style="158" customWidth="1"/>
    <col min="6927" max="6927" width="6.42578125" style="158" customWidth="1"/>
    <col min="6928" max="7177" width="11.5703125" style="158"/>
    <col min="7178" max="7178" width="5.5703125" style="158" customWidth="1"/>
    <col min="7179" max="7179" width="18.42578125" style="158" customWidth="1"/>
    <col min="7180" max="7180" width="26.140625" style="158" customWidth="1"/>
    <col min="7181" max="7181" width="11.85546875" style="158" customWidth="1"/>
    <col min="7182" max="7182" width="15.85546875" style="158" customWidth="1"/>
    <col min="7183" max="7183" width="6.42578125" style="158" customWidth="1"/>
    <col min="7184" max="7433" width="11.5703125" style="158"/>
    <col min="7434" max="7434" width="5.5703125" style="158" customWidth="1"/>
    <col min="7435" max="7435" width="18.42578125" style="158" customWidth="1"/>
    <col min="7436" max="7436" width="26.140625" style="158" customWidth="1"/>
    <col min="7437" max="7437" width="11.85546875" style="158" customWidth="1"/>
    <col min="7438" max="7438" width="15.85546875" style="158" customWidth="1"/>
    <col min="7439" max="7439" width="6.42578125" style="158" customWidth="1"/>
    <col min="7440" max="7689" width="11.5703125" style="158"/>
    <col min="7690" max="7690" width="5.5703125" style="158" customWidth="1"/>
    <col min="7691" max="7691" width="18.42578125" style="158" customWidth="1"/>
    <col min="7692" max="7692" width="26.140625" style="158" customWidth="1"/>
    <col min="7693" max="7693" width="11.85546875" style="158" customWidth="1"/>
    <col min="7694" max="7694" width="15.85546875" style="158" customWidth="1"/>
    <col min="7695" max="7695" width="6.42578125" style="158" customWidth="1"/>
    <col min="7696" max="7945" width="11.5703125" style="158"/>
    <col min="7946" max="7946" width="5.5703125" style="158" customWidth="1"/>
    <col min="7947" max="7947" width="18.42578125" style="158" customWidth="1"/>
    <col min="7948" max="7948" width="26.140625" style="158" customWidth="1"/>
    <col min="7949" max="7949" width="11.85546875" style="158" customWidth="1"/>
    <col min="7950" max="7950" width="15.85546875" style="158" customWidth="1"/>
    <col min="7951" max="7951" width="6.42578125" style="158" customWidth="1"/>
    <col min="7952" max="8201" width="11.5703125" style="158"/>
    <col min="8202" max="8202" width="5.5703125" style="158" customWidth="1"/>
    <col min="8203" max="8203" width="18.42578125" style="158" customWidth="1"/>
    <col min="8204" max="8204" width="26.140625" style="158" customWidth="1"/>
    <col min="8205" max="8205" width="11.85546875" style="158" customWidth="1"/>
    <col min="8206" max="8206" width="15.85546875" style="158" customWidth="1"/>
    <col min="8207" max="8207" width="6.42578125" style="158" customWidth="1"/>
    <col min="8208" max="8457" width="11.5703125" style="158"/>
    <col min="8458" max="8458" width="5.5703125" style="158" customWidth="1"/>
    <col min="8459" max="8459" width="18.42578125" style="158" customWidth="1"/>
    <col min="8460" max="8460" width="26.140625" style="158" customWidth="1"/>
    <col min="8461" max="8461" width="11.85546875" style="158" customWidth="1"/>
    <col min="8462" max="8462" width="15.85546875" style="158" customWidth="1"/>
    <col min="8463" max="8463" width="6.42578125" style="158" customWidth="1"/>
    <col min="8464" max="8713" width="11.5703125" style="158"/>
    <col min="8714" max="8714" width="5.5703125" style="158" customWidth="1"/>
    <col min="8715" max="8715" width="18.42578125" style="158" customWidth="1"/>
    <col min="8716" max="8716" width="26.140625" style="158" customWidth="1"/>
    <col min="8717" max="8717" width="11.85546875" style="158" customWidth="1"/>
    <col min="8718" max="8718" width="15.85546875" style="158" customWidth="1"/>
    <col min="8719" max="8719" width="6.42578125" style="158" customWidth="1"/>
    <col min="8720" max="8969" width="11.5703125" style="158"/>
    <col min="8970" max="8970" width="5.5703125" style="158" customWidth="1"/>
    <col min="8971" max="8971" width="18.42578125" style="158" customWidth="1"/>
    <col min="8972" max="8972" width="26.140625" style="158" customWidth="1"/>
    <col min="8973" max="8973" width="11.85546875" style="158" customWidth="1"/>
    <col min="8974" max="8974" width="15.85546875" style="158" customWidth="1"/>
    <col min="8975" max="8975" width="6.42578125" style="158" customWidth="1"/>
    <col min="8976" max="9225" width="11.5703125" style="158"/>
    <col min="9226" max="9226" width="5.5703125" style="158" customWidth="1"/>
    <col min="9227" max="9227" width="18.42578125" style="158" customWidth="1"/>
    <col min="9228" max="9228" width="26.140625" style="158" customWidth="1"/>
    <col min="9229" max="9229" width="11.85546875" style="158" customWidth="1"/>
    <col min="9230" max="9230" width="15.85546875" style="158" customWidth="1"/>
    <col min="9231" max="9231" width="6.42578125" style="158" customWidth="1"/>
    <col min="9232" max="9481" width="11.5703125" style="158"/>
    <col min="9482" max="9482" width="5.5703125" style="158" customWidth="1"/>
    <col min="9483" max="9483" width="18.42578125" style="158" customWidth="1"/>
    <col min="9484" max="9484" width="26.140625" style="158" customWidth="1"/>
    <col min="9485" max="9485" width="11.85546875" style="158" customWidth="1"/>
    <col min="9486" max="9486" width="15.85546875" style="158" customWidth="1"/>
    <col min="9487" max="9487" width="6.42578125" style="158" customWidth="1"/>
    <col min="9488" max="9737" width="11.5703125" style="158"/>
    <col min="9738" max="9738" width="5.5703125" style="158" customWidth="1"/>
    <col min="9739" max="9739" width="18.42578125" style="158" customWidth="1"/>
    <col min="9740" max="9740" width="26.140625" style="158" customWidth="1"/>
    <col min="9741" max="9741" width="11.85546875" style="158" customWidth="1"/>
    <col min="9742" max="9742" width="15.85546875" style="158" customWidth="1"/>
    <col min="9743" max="9743" width="6.42578125" style="158" customWidth="1"/>
    <col min="9744" max="9993" width="11.5703125" style="158"/>
    <col min="9994" max="9994" width="5.5703125" style="158" customWidth="1"/>
    <col min="9995" max="9995" width="18.42578125" style="158" customWidth="1"/>
    <col min="9996" max="9996" width="26.140625" style="158" customWidth="1"/>
    <col min="9997" max="9997" width="11.85546875" style="158" customWidth="1"/>
    <col min="9998" max="9998" width="15.85546875" style="158" customWidth="1"/>
    <col min="9999" max="9999" width="6.42578125" style="158" customWidth="1"/>
    <col min="10000" max="10249" width="11.5703125" style="158"/>
    <col min="10250" max="10250" width="5.5703125" style="158" customWidth="1"/>
    <col min="10251" max="10251" width="18.42578125" style="158" customWidth="1"/>
    <col min="10252" max="10252" width="26.140625" style="158" customWidth="1"/>
    <col min="10253" max="10253" width="11.85546875" style="158" customWidth="1"/>
    <col min="10254" max="10254" width="15.85546875" style="158" customWidth="1"/>
    <col min="10255" max="10255" width="6.42578125" style="158" customWidth="1"/>
    <col min="10256" max="10505" width="11.5703125" style="158"/>
    <col min="10506" max="10506" width="5.5703125" style="158" customWidth="1"/>
    <col min="10507" max="10507" width="18.42578125" style="158" customWidth="1"/>
    <col min="10508" max="10508" width="26.140625" style="158" customWidth="1"/>
    <col min="10509" max="10509" width="11.85546875" style="158" customWidth="1"/>
    <col min="10510" max="10510" width="15.85546875" style="158" customWidth="1"/>
    <col min="10511" max="10511" width="6.42578125" style="158" customWidth="1"/>
    <col min="10512" max="10761" width="11.5703125" style="158"/>
    <col min="10762" max="10762" width="5.5703125" style="158" customWidth="1"/>
    <col min="10763" max="10763" width="18.42578125" style="158" customWidth="1"/>
    <col min="10764" max="10764" width="26.140625" style="158" customWidth="1"/>
    <col min="10765" max="10765" width="11.85546875" style="158" customWidth="1"/>
    <col min="10766" max="10766" width="15.85546875" style="158" customWidth="1"/>
    <col min="10767" max="10767" width="6.42578125" style="158" customWidth="1"/>
    <col min="10768" max="11017" width="11.5703125" style="158"/>
    <col min="11018" max="11018" width="5.5703125" style="158" customWidth="1"/>
    <col min="11019" max="11019" width="18.42578125" style="158" customWidth="1"/>
    <col min="11020" max="11020" width="26.140625" style="158" customWidth="1"/>
    <col min="11021" max="11021" width="11.85546875" style="158" customWidth="1"/>
    <col min="11022" max="11022" width="15.85546875" style="158" customWidth="1"/>
    <col min="11023" max="11023" width="6.42578125" style="158" customWidth="1"/>
    <col min="11024" max="11273" width="11.5703125" style="158"/>
    <col min="11274" max="11274" width="5.5703125" style="158" customWidth="1"/>
    <col min="11275" max="11275" width="18.42578125" style="158" customWidth="1"/>
    <col min="11276" max="11276" width="26.140625" style="158" customWidth="1"/>
    <col min="11277" max="11277" width="11.85546875" style="158" customWidth="1"/>
    <col min="11278" max="11278" width="15.85546875" style="158" customWidth="1"/>
    <col min="11279" max="11279" width="6.42578125" style="158" customWidth="1"/>
    <col min="11280" max="11529" width="11.5703125" style="158"/>
    <col min="11530" max="11530" width="5.5703125" style="158" customWidth="1"/>
    <col min="11531" max="11531" width="18.42578125" style="158" customWidth="1"/>
    <col min="11532" max="11532" width="26.140625" style="158" customWidth="1"/>
    <col min="11533" max="11533" width="11.85546875" style="158" customWidth="1"/>
    <col min="11534" max="11534" width="15.85546875" style="158" customWidth="1"/>
    <col min="11535" max="11535" width="6.42578125" style="158" customWidth="1"/>
    <col min="11536" max="11785" width="11.5703125" style="158"/>
    <col min="11786" max="11786" width="5.5703125" style="158" customWidth="1"/>
    <col min="11787" max="11787" width="18.42578125" style="158" customWidth="1"/>
    <col min="11788" max="11788" width="26.140625" style="158" customWidth="1"/>
    <col min="11789" max="11789" width="11.85546875" style="158" customWidth="1"/>
    <col min="11790" max="11790" width="15.85546875" style="158" customWidth="1"/>
    <col min="11791" max="11791" width="6.42578125" style="158" customWidth="1"/>
    <col min="11792" max="12041" width="11.5703125" style="158"/>
    <col min="12042" max="12042" width="5.5703125" style="158" customWidth="1"/>
    <col min="12043" max="12043" width="18.42578125" style="158" customWidth="1"/>
    <col min="12044" max="12044" width="26.140625" style="158" customWidth="1"/>
    <col min="12045" max="12045" width="11.85546875" style="158" customWidth="1"/>
    <col min="12046" max="12046" width="15.85546875" style="158" customWidth="1"/>
    <col min="12047" max="12047" width="6.42578125" style="158" customWidth="1"/>
    <col min="12048" max="12297" width="11.5703125" style="158"/>
    <col min="12298" max="12298" width="5.5703125" style="158" customWidth="1"/>
    <col min="12299" max="12299" width="18.42578125" style="158" customWidth="1"/>
    <col min="12300" max="12300" width="26.140625" style="158" customWidth="1"/>
    <col min="12301" max="12301" width="11.85546875" style="158" customWidth="1"/>
    <col min="12302" max="12302" width="15.85546875" style="158" customWidth="1"/>
    <col min="12303" max="12303" width="6.42578125" style="158" customWidth="1"/>
    <col min="12304" max="12553" width="11.5703125" style="158"/>
    <col min="12554" max="12554" width="5.5703125" style="158" customWidth="1"/>
    <col min="12555" max="12555" width="18.42578125" style="158" customWidth="1"/>
    <col min="12556" max="12556" width="26.140625" style="158" customWidth="1"/>
    <col min="12557" max="12557" width="11.85546875" style="158" customWidth="1"/>
    <col min="12558" max="12558" width="15.85546875" style="158" customWidth="1"/>
    <col min="12559" max="12559" width="6.42578125" style="158" customWidth="1"/>
    <col min="12560" max="12809" width="11.5703125" style="158"/>
    <col min="12810" max="12810" width="5.5703125" style="158" customWidth="1"/>
    <col min="12811" max="12811" width="18.42578125" style="158" customWidth="1"/>
    <col min="12812" max="12812" width="26.140625" style="158" customWidth="1"/>
    <col min="12813" max="12813" width="11.85546875" style="158" customWidth="1"/>
    <col min="12814" max="12814" width="15.85546875" style="158" customWidth="1"/>
    <col min="12815" max="12815" width="6.42578125" style="158" customWidth="1"/>
    <col min="12816" max="13065" width="11.5703125" style="158"/>
    <col min="13066" max="13066" width="5.5703125" style="158" customWidth="1"/>
    <col min="13067" max="13067" width="18.42578125" style="158" customWidth="1"/>
    <col min="13068" max="13068" width="26.140625" style="158" customWidth="1"/>
    <col min="13069" max="13069" width="11.85546875" style="158" customWidth="1"/>
    <col min="13070" max="13070" width="15.85546875" style="158" customWidth="1"/>
    <col min="13071" max="13071" width="6.42578125" style="158" customWidth="1"/>
    <col min="13072" max="13321" width="11.5703125" style="158"/>
    <col min="13322" max="13322" width="5.5703125" style="158" customWidth="1"/>
    <col min="13323" max="13323" width="18.42578125" style="158" customWidth="1"/>
    <col min="13324" max="13324" width="26.140625" style="158" customWidth="1"/>
    <col min="13325" max="13325" width="11.85546875" style="158" customWidth="1"/>
    <col min="13326" max="13326" width="15.85546875" style="158" customWidth="1"/>
    <col min="13327" max="13327" width="6.42578125" style="158" customWidth="1"/>
    <col min="13328" max="13577" width="11.5703125" style="158"/>
    <col min="13578" max="13578" width="5.5703125" style="158" customWidth="1"/>
    <col min="13579" max="13579" width="18.42578125" style="158" customWidth="1"/>
    <col min="13580" max="13580" width="26.140625" style="158" customWidth="1"/>
    <col min="13581" max="13581" width="11.85546875" style="158" customWidth="1"/>
    <col min="13582" max="13582" width="15.85546875" style="158" customWidth="1"/>
    <col min="13583" max="13583" width="6.42578125" style="158" customWidth="1"/>
    <col min="13584" max="13833" width="11.5703125" style="158"/>
    <col min="13834" max="13834" width="5.5703125" style="158" customWidth="1"/>
    <col min="13835" max="13835" width="18.42578125" style="158" customWidth="1"/>
    <col min="13836" max="13836" width="26.140625" style="158" customWidth="1"/>
    <col min="13837" max="13837" width="11.85546875" style="158" customWidth="1"/>
    <col min="13838" max="13838" width="15.85546875" style="158" customWidth="1"/>
    <col min="13839" max="13839" width="6.42578125" style="158" customWidth="1"/>
    <col min="13840" max="14089" width="11.5703125" style="158"/>
    <col min="14090" max="14090" width="5.5703125" style="158" customWidth="1"/>
    <col min="14091" max="14091" width="18.42578125" style="158" customWidth="1"/>
    <col min="14092" max="14092" width="26.140625" style="158" customWidth="1"/>
    <col min="14093" max="14093" width="11.85546875" style="158" customWidth="1"/>
    <col min="14094" max="14094" width="15.85546875" style="158" customWidth="1"/>
    <col min="14095" max="14095" width="6.42578125" style="158" customWidth="1"/>
    <col min="14096" max="14345" width="11.5703125" style="158"/>
    <col min="14346" max="14346" width="5.5703125" style="158" customWidth="1"/>
    <col min="14347" max="14347" width="18.42578125" style="158" customWidth="1"/>
    <col min="14348" max="14348" width="26.140625" style="158" customWidth="1"/>
    <col min="14349" max="14349" width="11.85546875" style="158" customWidth="1"/>
    <col min="14350" max="14350" width="15.85546875" style="158" customWidth="1"/>
    <col min="14351" max="14351" width="6.42578125" style="158" customWidth="1"/>
    <col min="14352" max="14601" width="11.5703125" style="158"/>
    <col min="14602" max="14602" width="5.5703125" style="158" customWidth="1"/>
    <col min="14603" max="14603" width="18.42578125" style="158" customWidth="1"/>
    <col min="14604" max="14604" width="26.140625" style="158" customWidth="1"/>
    <col min="14605" max="14605" width="11.85546875" style="158" customWidth="1"/>
    <col min="14606" max="14606" width="15.85546875" style="158" customWidth="1"/>
    <col min="14607" max="14607" width="6.42578125" style="158" customWidth="1"/>
    <col min="14608" max="14857" width="11.5703125" style="158"/>
    <col min="14858" max="14858" width="5.5703125" style="158" customWidth="1"/>
    <col min="14859" max="14859" width="18.42578125" style="158" customWidth="1"/>
    <col min="14860" max="14860" width="26.140625" style="158" customWidth="1"/>
    <col min="14861" max="14861" width="11.85546875" style="158" customWidth="1"/>
    <col min="14862" max="14862" width="15.85546875" style="158" customWidth="1"/>
    <col min="14863" max="14863" width="6.42578125" style="158" customWidth="1"/>
    <col min="14864" max="15113" width="11.5703125" style="158"/>
    <col min="15114" max="15114" width="5.5703125" style="158" customWidth="1"/>
    <col min="15115" max="15115" width="18.42578125" style="158" customWidth="1"/>
    <col min="15116" max="15116" width="26.140625" style="158" customWidth="1"/>
    <col min="15117" max="15117" width="11.85546875" style="158" customWidth="1"/>
    <col min="15118" max="15118" width="15.85546875" style="158" customWidth="1"/>
    <col min="15119" max="15119" width="6.42578125" style="158" customWidth="1"/>
    <col min="15120" max="15369" width="11.5703125" style="158"/>
    <col min="15370" max="15370" width="5.5703125" style="158" customWidth="1"/>
    <col min="15371" max="15371" width="18.42578125" style="158" customWidth="1"/>
    <col min="15372" max="15372" width="26.140625" style="158" customWidth="1"/>
    <col min="15373" max="15373" width="11.85546875" style="158" customWidth="1"/>
    <col min="15374" max="15374" width="15.85546875" style="158" customWidth="1"/>
    <col min="15375" max="15375" width="6.42578125" style="158" customWidth="1"/>
    <col min="15376" max="15625" width="11.5703125" style="158"/>
    <col min="15626" max="15626" width="5.5703125" style="158" customWidth="1"/>
    <col min="15627" max="15627" width="18.42578125" style="158" customWidth="1"/>
    <col min="15628" max="15628" width="26.140625" style="158" customWidth="1"/>
    <col min="15629" max="15629" width="11.85546875" style="158" customWidth="1"/>
    <col min="15630" max="15630" width="15.85546875" style="158" customWidth="1"/>
    <col min="15631" max="15631" width="6.42578125" style="158" customWidth="1"/>
    <col min="15632" max="15881" width="11.5703125" style="158"/>
    <col min="15882" max="15882" width="5.5703125" style="158" customWidth="1"/>
    <col min="15883" max="15883" width="18.42578125" style="158" customWidth="1"/>
    <col min="15884" max="15884" width="26.140625" style="158" customWidth="1"/>
    <col min="15885" max="15885" width="11.85546875" style="158" customWidth="1"/>
    <col min="15886" max="15886" width="15.85546875" style="158" customWidth="1"/>
    <col min="15887" max="15887" width="6.42578125" style="158" customWidth="1"/>
    <col min="15888" max="16137" width="11.5703125" style="158"/>
    <col min="16138" max="16138" width="5.5703125" style="158" customWidth="1"/>
    <col min="16139" max="16139" width="18.42578125" style="158" customWidth="1"/>
    <col min="16140" max="16140" width="26.140625" style="158" customWidth="1"/>
    <col min="16141" max="16141" width="11.85546875" style="158" customWidth="1"/>
    <col min="16142" max="16142" width="15.85546875" style="158" customWidth="1"/>
    <col min="16143" max="16143" width="6.42578125" style="158" customWidth="1"/>
    <col min="16144" max="16384" width="11.5703125" style="158"/>
  </cols>
  <sheetData>
    <row r="1" spans="1:21" ht="20.25" x14ac:dyDescent="0.25">
      <c r="A1" s="394" t="s">
        <v>128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</row>
    <row r="2" spans="1:21" ht="20.25" x14ac:dyDescent="0.25">
      <c r="A2" s="159"/>
      <c r="B2" s="395" t="s">
        <v>129</v>
      </c>
      <c r="C2" s="395"/>
      <c r="D2" s="395"/>
      <c r="E2" s="160"/>
      <c r="F2" s="160"/>
      <c r="G2" s="160"/>
      <c r="H2" s="161"/>
      <c r="I2" s="162"/>
      <c r="J2" s="162"/>
      <c r="K2" s="162"/>
      <c r="L2" s="162"/>
      <c r="M2" s="162"/>
      <c r="N2" s="162"/>
      <c r="O2" s="162"/>
      <c r="P2" s="162"/>
      <c r="Q2" s="162"/>
      <c r="R2" s="162"/>
    </row>
    <row r="3" spans="1:21" x14ac:dyDescent="0.25">
      <c r="A3" s="159"/>
      <c r="B3" s="163" t="s">
        <v>130</v>
      </c>
      <c r="C3" s="395"/>
      <c r="D3" s="395"/>
      <c r="F3" s="165" t="s">
        <v>131</v>
      </c>
      <c r="G3" s="166"/>
      <c r="H3" s="167"/>
      <c r="I3" s="167"/>
      <c r="J3" s="167"/>
      <c r="K3" s="167"/>
      <c r="L3" s="167"/>
      <c r="M3" s="167"/>
      <c r="N3" s="168"/>
      <c r="O3" s="167" t="s">
        <v>132</v>
      </c>
      <c r="P3" s="167" t="s">
        <v>133</v>
      </c>
      <c r="Q3" s="167" t="s">
        <v>134</v>
      </c>
      <c r="R3" s="168"/>
    </row>
    <row r="4" spans="1:21" x14ac:dyDescent="0.25">
      <c r="A4" s="159"/>
      <c r="B4" s="396" t="s">
        <v>135</v>
      </c>
      <c r="C4" s="396"/>
      <c r="D4" s="396"/>
      <c r="F4" s="158"/>
      <c r="G4" s="158"/>
      <c r="I4" s="158"/>
      <c r="J4" s="158"/>
      <c r="K4" s="158"/>
      <c r="L4" s="158"/>
      <c r="M4" s="158"/>
      <c r="N4" s="158"/>
      <c r="O4" s="158"/>
      <c r="P4" s="158"/>
      <c r="Q4" s="158"/>
      <c r="R4" s="158"/>
    </row>
    <row r="5" spans="1:21" ht="14.25" x14ac:dyDescent="0.25">
      <c r="A5" s="159"/>
      <c r="B5" s="163" t="s">
        <v>130</v>
      </c>
      <c r="C5" s="395"/>
      <c r="D5" s="395"/>
      <c r="F5" s="397" t="s">
        <v>136</v>
      </c>
      <c r="G5" s="397"/>
      <c r="I5" s="167"/>
      <c r="J5" s="167"/>
      <c r="K5" s="166"/>
      <c r="L5" s="167"/>
      <c r="M5" s="167"/>
      <c r="N5" s="167"/>
      <c r="O5" s="167"/>
      <c r="P5" s="167"/>
      <c r="Q5" s="167"/>
      <c r="R5" s="163"/>
      <c r="T5" s="161" t="s">
        <v>137</v>
      </c>
    </row>
    <row r="6" spans="1:21" ht="20.25" x14ac:dyDescent="0.25">
      <c r="A6" s="159" t="s">
        <v>138</v>
      </c>
      <c r="B6" s="396" t="s">
        <v>139</v>
      </c>
      <c r="C6" s="396"/>
      <c r="D6" s="396"/>
      <c r="E6" s="160"/>
      <c r="F6" s="160"/>
      <c r="G6" s="160"/>
      <c r="H6" s="160"/>
      <c r="I6" s="162"/>
      <c r="J6" s="162"/>
      <c r="K6" s="162"/>
      <c r="L6" s="162"/>
      <c r="M6" s="162"/>
      <c r="N6" s="162"/>
      <c r="O6" s="162"/>
      <c r="P6" s="162"/>
      <c r="Q6" s="162"/>
      <c r="R6" s="162"/>
    </row>
    <row r="7" spans="1:21" ht="20.25" x14ac:dyDescent="0.25">
      <c r="A7" s="159"/>
      <c r="B7" s="396" t="s">
        <v>140</v>
      </c>
      <c r="C7" s="396"/>
      <c r="D7" s="396"/>
      <c r="E7" s="160"/>
      <c r="F7" s="160"/>
      <c r="G7" s="160"/>
      <c r="H7" s="160"/>
      <c r="I7" s="162"/>
      <c r="J7" s="162"/>
      <c r="K7" s="162"/>
      <c r="L7" s="162"/>
      <c r="M7" s="162"/>
      <c r="N7" s="162"/>
      <c r="O7" s="162"/>
      <c r="P7" s="162"/>
      <c r="Q7" s="162"/>
      <c r="R7" s="162"/>
      <c r="T7" s="169" t="s">
        <v>131</v>
      </c>
      <c r="U7" s="170" t="str">
        <f>IF($D$15="","",INDEX([1]DSDV!$B$7:$B$216,MATCH($D$15,[1]DSDV!$G$7:$G$216,0)))</f>
        <v/>
      </c>
    </row>
    <row r="8" spans="1:21" ht="20.25" x14ac:dyDescent="0.25">
      <c r="A8" s="159"/>
      <c r="B8" s="396" t="s">
        <v>135</v>
      </c>
      <c r="C8" s="396"/>
      <c r="D8" s="396"/>
      <c r="E8" s="160"/>
      <c r="F8" s="160"/>
      <c r="G8" s="160"/>
      <c r="H8" s="160"/>
      <c r="I8" s="162"/>
      <c r="J8" s="162"/>
      <c r="K8" s="162"/>
      <c r="L8" s="162"/>
      <c r="M8" s="162"/>
      <c r="N8" s="162"/>
      <c r="O8" s="162"/>
      <c r="P8" s="162"/>
      <c r="Q8" s="162"/>
      <c r="R8" s="162"/>
      <c r="T8" s="169" t="s">
        <v>136</v>
      </c>
      <c r="U8" s="170" t="str">
        <f>IF($D$15="","",INDEX([1]DSDV!$C$7:$C$216,MATCH($D$15,[1]DSDV!$G$7:$G$216,0)))</f>
        <v/>
      </c>
    </row>
    <row r="9" spans="1:21" ht="20.25" x14ac:dyDescent="0.25">
      <c r="A9" s="159"/>
      <c r="B9" s="396" t="s">
        <v>141</v>
      </c>
      <c r="C9" s="396"/>
      <c r="D9" s="396"/>
      <c r="E9" s="160"/>
      <c r="F9" s="160"/>
      <c r="G9" s="160"/>
      <c r="H9" s="160"/>
      <c r="I9" s="162"/>
      <c r="J9" s="162"/>
      <c r="K9" s="162"/>
      <c r="L9" s="162"/>
      <c r="M9" s="162"/>
      <c r="N9" s="162"/>
      <c r="O9" s="162"/>
      <c r="P9" s="162"/>
      <c r="Q9" s="162"/>
      <c r="R9" s="162"/>
    </row>
    <row r="10" spans="1:21" ht="20.25" x14ac:dyDescent="0.25">
      <c r="A10" s="159"/>
      <c r="B10" s="163" t="s">
        <v>142</v>
      </c>
      <c r="C10" s="163" t="s">
        <v>203</v>
      </c>
      <c r="D10" s="163"/>
      <c r="E10" s="163"/>
      <c r="F10" s="160"/>
      <c r="G10" s="160"/>
      <c r="H10" s="160"/>
      <c r="I10" s="162"/>
      <c r="J10" s="162"/>
      <c r="K10" s="162"/>
      <c r="L10" s="162"/>
      <c r="M10" s="162"/>
      <c r="N10" s="162"/>
      <c r="O10" s="162"/>
      <c r="P10" s="162"/>
      <c r="Q10" s="162"/>
      <c r="R10" s="162"/>
    </row>
    <row r="11" spans="1:21" ht="22.5" x14ac:dyDescent="0.25">
      <c r="B11" s="401" t="s">
        <v>143</v>
      </c>
      <c r="C11" s="401"/>
      <c r="D11" s="401"/>
      <c r="E11" s="401"/>
      <c r="F11" s="401"/>
      <c r="G11" s="401"/>
      <c r="H11" s="401"/>
      <c r="I11" s="401"/>
      <c r="J11" s="401"/>
      <c r="K11" s="401"/>
      <c r="L11" s="401"/>
      <c r="M11" s="401"/>
      <c r="N11" s="401"/>
      <c r="O11" s="401"/>
      <c r="P11" s="401"/>
      <c r="Q11" s="401"/>
      <c r="R11" s="172"/>
    </row>
    <row r="12" spans="1:21" ht="22.5" x14ac:dyDescent="0.25"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1"/>
      <c r="R12" s="172"/>
    </row>
    <row r="14" spans="1:21" s="176" customFormat="1" ht="15.75" x14ac:dyDescent="0.25">
      <c r="A14" s="175"/>
      <c r="B14" s="176" t="s">
        <v>144</v>
      </c>
      <c r="D14" s="177"/>
      <c r="E14" s="177"/>
      <c r="F14" s="177"/>
      <c r="G14" s="398" t="s">
        <v>145</v>
      </c>
      <c r="H14" s="398"/>
      <c r="I14" s="178" t="str">
        <f>IF($D$15="","",VLOOKUP($D$15,Bang_DSDV,2,0))</f>
        <v/>
      </c>
      <c r="J14" s="178"/>
      <c r="K14" s="178"/>
      <c r="L14" s="178"/>
      <c r="M14" s="178"/>
      <c r="N14" s="178"/>
      <c r="O14" s="178"/>
      <c r="P14" s="178"/>
      <c r="Q14" s="178"/>
      <c r="R14" s="178"/>
      <c r="T14" s="158"/>
    </row>
    <row r="15" spans="1:21" s="176" customFormat="1" ht="15.75" x14ac:dyDescent="0.25">
      <c r="A15" s="175"/>
      <c r="B15" s="402" t="s">
        <v>146</v>
      </c>
      <c r="C15" s="402"/>
      <c r="D15" s="177"/>
      <c r="E15" s="177"/>
      <c r="F15" s="177"/>
      <c r="G15" s="398" t="s">
        <v>147</v>
      </c>
      <c r="H15" s="398"/>
      <c r="I15" s="398" t="str">
        <f>IF($D$15="","",VLOOKUP($D$15,Bang_DSDV,5,0))</f>
        <v/>
      </c>
      <c r="J15" s="398"/>
      <c r="K15" s="398"/>
      <c r="L15" s="398"/>
      <c r="M15" s="398"/>
      <c r="N15" s="398"/>
      <c r="O15" s="179"/>
      <c r="P15" s="179"/>
      <c r="Q15" s="179"/>
      <c r="R15" s="179"/>
    </row>
    <row r="16" spans="1:21" s="176" customFormat="1" ht="15.75" x14ac:dyDescent="0.25">
      <c r="B16" s="176" t="s">
        <v>148</v>
      </c>
      <c r="D16" s="179" t="str">
        <f>IF($D$15="","",VLOOKUP($D$15,Bang_DSDV,27,0))</f>
        <v/>
      </c>
      <c r="E16" s="177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</row>
    <row r="17" spans="1:20" s="176" customFormat="1" ht="15.75" x14ac:dyDescent="0.25">
      <c r="B17" s="176" t="s">
        <v>149</v>
      </c>
      <c r="D17" s="181"/>
      <c r="E17" s="177"/>
      <c r="F17" s="177" t="str">
        <f>IF($D$15="","",VLOOKUP($D$15,Bang_DSDV,28,0))</f>
        <v/>
      </c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</row>
    <row r="18" spans="1:20" s="176" customFormat="1" ht="15.75" x14ac:dyDescent="0.25">
      <c r="B18" s="176" t="s">
        <v>150</v>
      </c>
      <c r="D18" s="176" t="str">
        <f>IF($D$15="","",VLOOKUP($D$15,Bang_DSDV,18,0))</f>
        <v/>
      </c>
      <c r="E18" s="182"/>
      <c r="F18" s="182"/>
      <c r="G18" s="398" t="s">
        <v>151</v>
      </c>
      <c r="H18" s="398"/>
      <c r="I18" s="399" t="str">
        <f>IF($D$15="","",VLOOKUP($D$15,Bang_DSDV,19,0))</f>
        <v/>
      </c>
      <c r="J18" s="399"/>
      <c r="K18" s="399"/>
      <c r="L18" s="399"/>
      <c r="M18" s="178"/>
      <c r="N18" s="178"/>
      <c r="O18" s="178"/>
      <c r="P18" s="178"/>
      <c r="Q18" s="178"/>
      <c r="R18" s="178"/>
    </row>
    <row r="19" spans="1:20" s="176" customFormat="1" ht="15.75" x14ac:dyDescent="0.25">
      <c r="B19" s="176" t="s">
        <v>152</v>
      </c>
      <c r="D19" s="176" t="str">
        <f>IF($D$15="","",VLOOKUP($D$15,Bang_DSDV,3,0))</f>
        <v/>
      </c>
      <c r="E19" s="182"/>
      <c r="F19" s="182"/>
      <c r="G19" s="398" t="s">
        <v>153</v>
      </c>
      <c r="H19" s="398"/>
      <c r="I19" s="399" t="str">
        <f>IF($D$15="","",VLOOKUP($D$15,Bang_DSDV,13,0))</f>
        <v/>
      </c>
      <c r="J19" s="399"/>
      <c r="K19" s="399"/>
      <c r="L19" s="399"/>
      <c r="M19" s="178"/>
      <c r="N19" s="178"/>
      <c r="O19" s="178"/>
      <c r="P19" s="178"/>
      <c r="Q19" s="178"/>
      <c r="R19" s="178"/>
    </row>
    <row r="20" spans="1:20" s="176" customFormat="1" ht="15.75" x14ac:dyDescent="0.25">
      <c r="B20" s="176" t="s">
        <v>154</v>
      </c>
      <c r="D20" s="181"/>
      <c r="E20" s="182"/>
      <c r="F20" s="177" t="str">
        <f>IF($D$15="","",VLOOKUP($D$15,Bang_DSDV,4,0))</f>
        <v/>
      </c>
      <c r="G20" s="177"/>
      <c r="H20" s="177"/>
      <c r="I20" s="178"/>
      <c r="J20" s="178"/>
      <c r="K20" s="178"/>
      <c r="L20" s="178"/>
      <c r="M20" s="178"/>
      <c r="N20" s="178"/>
      <c r="O20" s="178"/>
      <c r="P20" s="178"/>
      <c r="Q20" s="178"/>
      <c r="R20" s="178"/>
    </row>
    <row r="21" spans="1:20" s="176" customFormat="1" ht="15.75" x14ac:dyDescent="0.25">
      <c r="B21" s="176" t="s">
        <v>155</v>
      </c>
      <c r="D21" s="181"/>
      <c r="E21" s="182"/>
      <c r="F21" s="183"/>
      <c r="G21" s="177" t="str">
        <f>IF($D$15="","",VLOOKUP($D$15,Bang_DSDV,25,0))</f>
        <v/>
      </c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</row>
    <row r="22" spans="1:20" s="176" customFormat="1" ht="15.75" x14ac:dyDescent="0.25">
      <c r="B22" s="176" t="s">
        <v>156</v>
      </c>
      <c r="D22" s="177" t="str">
        <f>IF($D$15="","",VLOOKUP($D$15,Bang_DSDV,14,0))</f>
        <v/>
      </c>
      <c r="E22" s="177"/>
      <c r="F22" s="177"/>
      <c r="G22" s="182"/>
      <c r="I22" s="178"/>
      <c r="J22" s="178"/>
      <c r="K22" s="178"/>
      <c r="L22" s="178"/>
      <c r="M22" s="178"/>
      <c r="N22" s="178"/>
      <c r="O22" s="178"/>
      <c r="P22" s="178"/>
      <c r="Q22" s="178"/>
      <c r="R22" s="178"/>
    </row>
    <row r="23" spans="1:20" s="176" customFormat="1" ht="15.75" x14ac:dyDescent="0.25">
      <c r="B23" s="176" t="s">
        <v>157</v>
      </c>
      <c r="D23" s="184" t="str">
        <f>IF($D$15="","",VLOOKUP($D$15,Bang_DSDV,6,0))</f>
        <v/>
      </c>
      <c r="E23" s="177"/>
      <c r="F23" s="184" t="s">
        <v>158</v>
      </c>
      <c r="G23" s="176" t="str">
        <f>IF($D$15="","",VLOOKUP($D$15,Bang_DSDV,7,0))</f>
        <v/>
      </c>
    </row>
    <row r="24" spans="1:20" s="176" customFormat="1" ht="15.75" x14ac:dyDescent="0.25">
      <c r="B24" s="176" t="s">
        <v>159</v>
      </c>
      <c r="D24" s="184" t="str">
        <f>IF($D$15="","",VLOOKUP($D$15,Bang_DSDV,8,0))</f>
        <v/>
      </c>
      <c r="E24" s="177"/>
      <c r="F24" s="184" t="s">
        <v>158</v>
      </c>
      <c r="G24" s="176" t="str">
        <f>IF($D$15="","",VLOOKUP($D$15,Bang_DSDV,9,0))</f>
        <v/>
      </c>
    </row>
    <row r="25" spans="1:20" s="176" customFormat="1" ht="15.75" x14ac:dyDescent="0.25">
      <c r="B25" s="176" t="s">
        <v>160</v>
      </c>
      <c r="D25" s="184" t="str">
        <f>IF($D$15="","",VLOOKUP($D$15,Bang_DSDV,10,0))</f>
        <v/>
      </c>
      <c r="E25" s="177"/>
      <c r="F25" s="400" t="s">
        <v>161</v>
      </c>
      <c r="G25" s="400"/>
      <c r="H25" s="400" t="str">
        <f>IF($D$15="","",VLOOKUP($D$15,Bang_DSDV,11,0))</f>
        <v/>
      </c>
      <c r="I25" s="400"/>
      <c r="J25" s="400"/>
      <c r="K25" s="400"/>
      <c r="L25" s="400"/>
      <c r="M25" s="177"/>
      <c r="N25" s="177"/>
      <c r="O25" s="177"/>
      <c r="P25" s="179"/>
      <c r="Q25" s="179"/>
      <c r="R25" s="179"/>
    </row>
    <row r="26" spans="1:20" s="176" customFormat="1" ht="15.75" x14ac:dyDescent="0.25">
      <c r="B26" s="176" t="s">
        <v>162</v>
      </c>
      <c r="D26" s="181"/>
      <c r="E26" s="182"/>
      <c r="F26" s="182" t="str">
        <f>IF($D$15="","",VLOOKUP($D$15,Bang_DSDV,12,0))</f>
        <v/>
      </c>
      <c r="G26" s="182"/>
      <c r="I26" s="178"/>
      <c r="J26" s="178"/>
      <c r="K26" s="178"/>
      <c r="L26" s="178"/>
      <c r="M26" s="178"/>
      <c r="N26" s="178"/>
      <c r="O26" s="178"/>
      <c r="P26" s="178"/>
      <c r="Q26" s="178"/>
      <c r="R26" s="178"/>
    </row>
    <row r="27" spans="1:20" s="176" customFormat="1" ht="15.75" x14ac:dyDescent="0.25">
      <c r="B27" s="176" t="s">
        <v>163</v>
      </c>
      <c r="D27" s="400"/>
      <c r="E27" s="400"/>
      <c r="F27" s="182"/>
      <c r="G27" s="182"/>
      <c r="I27" s="178"/>
      <c r="J27" s="178"/>
      <c r="K27" s="178"/>
      <c r="L27" s="178"/>
      <c r="M27" s="178"/>
      <c r="N27" s="178"/>
      <c r="O27" s="178"/>
      <c r="P27" s="178"/>
      <c r="Q27" s="178"/>
      <c r="R27" s="178"/>
    </row>
    <row r="28" spans="1:20" s="176" customFormat="1" ht="15.75" x14ac:dyDescent="0.25">
      <c r="B28" s="185" t="s">
        <v>164</v>
      </c>
      <c r="D28" s="186" t="str">
        <f>IF($D$15="","",VLOOKUP($D$15,Bang_DSDV,20,0))</f>
        <v/>
      </c>
      <c r="F28" s="409" t="s">
        <v>165</v>
      </c>
      <c r="G28" s="409"/>
      <c r="H28" s="409" t="str">
        <f>IF($D$15="","",VLOOKUP($D$15,Bang_DSDV,21,0))</f>
        <v/>
      </c>
      <c r="I28" s="409"/>
      <c r="J28" s="409"/>
      <c r="K28" s="409"/>
      <c r="L28" s="178"/>
      <c r="M28" s="178"/>
      <c r="N28" s="178"/>
      <c r="O28" s="178"/>
      <c r="P28" s="178"/>
      <c r="Q28" s="178"/>
      <c r="R28" s="178"/>
    </row>
    <row r="29" spans="1:20" s="176" customFormat="1" ht="15.75" x14ac:dyDescent="0.25">
      <c r="B29" s="185" t="s">
        <v>166</v>
      </c>
      <c r="D29" s="186" t="str">
        <f>IF($D$15="","",VLOOKUP($D$15,Bang_DSDV,24,0))</f>
        <v/>
      </c>
      <c r="E29" s="186"/>
      <c r="F29" s="410" t="s">
        <v>167</v>
      </c>
      <c r="G29" s="410"/>
      <c r="H29" s="411" t="str">
        <f>IF($D$15="","",VLOOKUP($D$15,Bang_DSDV,26,0))</f>
        <v/>
      </c>
      <c r="I29" s="411"/>
      <c r="J29" s="411"/>
      <c r="K29" s="411"/>
      <c r="L29" s="186"/>
      <c r="M29" s="186"/>
      <c r="N29" s="186"/>
      <c r="O29" s="186"/>
      <c r="P29" s="186"/>
      <c r="Q29" s="186"/>
      <c r="R29" s="186"/>
    </row>
    <row r="30" spans="1:20" s="176" customFormat="1" ht="15.75" x14ac:dyDescent="0.25">
      <c r="B30" s="176" t="s">
        <v>168</v>
      </c>
      <c r="D30" s="181"/>
      <c r="E30" s="187" t="str">
        <f>IF($D$15="","",INDEX([1]DSDV!$D$7:$D$216,MATCH($D$15,[1]DSDV!$G$7:$G$216,0)))</f>
        <v/>
      </c>
      <c r="F30" s="177"/>
      <c r="G30" s="182" t="s">
        <v>169</v>
      </c>
      <c r="I30" s="409" t="str">
        <f>IF($D$15="","",INDEX([1]DSDV!$E$7:$E$216,MATCH($D$15,[1]DSDV!$G$7:$G$216,0)))</f>
        <v/>
      </c>
      <c r="J30" s="409"/>
      <c r="K30" s="409"/>
      <c r="L30" s="409"/>
      <c r="M30" s="409"/>
      <c r="N30" s="178"/>
      <c r="O30" s="178"/>
      <c r="P30" s="178"/>
      <c r="Q30" s="178"/>
      <c r="R30" s="178"/>
      <c r="T30" s="176" t="s">
        <v>277</v>
      </c>
    </row>
    <row r="31" spans="1:20" ht="15.75" x14ac:dyDescent="0.25">
      <c r="A31" s="158"/>
      <c r="B31" s="399" t="s">
        <v>170</v>
      </c>
      <c r="C31" s="399"/>
      <c r="D31" s="399"/>
      <c r="E31" s="399"/>
      <c r="F31" s="399"/>
      <c r="G31" s="399"/>
      <c r="H31" s="399"/>
      <c r="I31" s="399"/>
      <c r="J31" s="178"/>
      <c r="K31" s="178"/>
      <c r="L31" s="178"/>
      <c r="M31" s="178"/>
      <c r="N31" s="178"/>
      <c r="O31" s="178"/>
      <c r="P31" s="178"/>
      <c r="Q31" s="178"/>
      <c r="R31" s="178"/>
    </row>
    <row r="32" spans="1:20" x14ac:dyDescent="0.25">
      <c r="A32" s="158"/>
    </row>
    <row r="33" spans="1:18" ht="15.75" x14ac:dyDescent="0.25">
      <c r="A33" s="158"/>
      <c r="B33" s="403" t="s">
        <v>171</v>
      </c>
      <c r="C33" s="404"/>
      <c r="D33" s="405" t="s">
        <v>172</v>
      </c>
      <c r="E33" s="405"/>
      <c r="F33" s="405"/>
      <c r="G33" s="405"/>
      <c r="H33" s="406" t="s">
        <v>173</v>
      </c>
      <c r="I33" s="406"/>
      <c r="J33" s="406"/>
      <c r="K33" s="406"/>
      <c r="L33" s="406"/>
      <c r="M33" s="406"/>
      <c r="N33" s="406"/>
      <c r="O33" s="406"/>
      <c r="P33" s="406"/>
      <c r="Q33" s="406"/>
      <c r="R33" s="176"/>
    </row>
    <row r="34" spans="1:18" ht="15.75" x14ac:dyDescent="0.25">
      <c r="A34" s="158"/>
      <c r="B34" s="188" t="s">
        <v>174</v>
      </c>
      <c r="C34" s="188" t="s">
        <v>175</v>
      </c>
      <c r="D34" s="405"/>
      <c r="E34" s="405"/>
      <c r="F34" s="405"/>
      <c r="G34" s="405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176"/>
    </row>
    <row r="35" spans="1:18" s="166" customFormat="1" ht="15" x14ac:dyDescent="0.25">
      <c r="B35" s="189"/>
      <c r="C35" s="189"/>
      <c r="D35" s="407"/>
      <c r="E35" s="407"/>
      <c r="F35" s="407"/>
      <c r="G35" s="407"/>
      <c r="H35" s="408"/>
      <c r="I35" s="408"/>
      <c r="J35" s="408"/>
      <c r="K35" s="408"/>
      <c r="L35" s="408"/>
      <c r="M35" s="408"/>
      <c r="N35" s="408"/>
      <c r="O35" s="408"/>
      <c r="P35" s="408"/>
      <c r="Q35" s="408"/>
      <c r="R35" s="190"/>
    </row>
    <row r="36" spans="1:18" s="166" customFormat="1" ht="15" x14ac:dyDescent="0.25">
      <c r="B36" s="191"/>
      <c r="C36" s="191"/>
      <c r="D36" s="407"/>
      <c r="E36" s="407"/>
      <c r="F36" s="407"/>
      <c r="G36" s="407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192"/>
    </row>
    <row r="37" spans="1:18" s="166" customFormat="1" ht="15" x14ac:dyDescent="0.25">
      <c r="B37" s="191"/>
      <c r="C37" s="191"/>
      <c r="D37" s="407"/>
      <c r="E37" s="407"/>
      <c r="F37" s="407"/>
      <c r="G37" s="407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192"/>
    </row>
    <row r="38" spans="1:18" s="166" customFormat="1" ht="15" x14ac:dyDescent="0.25">
      <c r="B38" s="191"/>
      <c r="C38" s="191"/>
      <c r="D38" s="407"/>
      <c r="E38" s="407"/>
      <c r="F38" s="407"/>
      <c r="G38" s="407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192"/>
    </row>
    <row r="39" spans="1:18" s="166" customFormat="1" ht="15" x14ac:dyDescent="0.25">
      <c r="B39" s="191"/>
      <c r="C39" s="191"/>
      <c r="D39" s="407"/>
      <c r="E39" s="407"/>
      <c r="F39" s="407"/>
      <c r="G39" s="407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192"/>
    </row>
    <row r="40" spans="1:18" s="166" customFormat="1" ht="15" x14ac:dyDescent="0.25">
      <c r="B40" s="191"/>
      <c r="C40" s="191"/>
      <c r="D40" s="407"/>
      <c r="E40" s="407"/>
      <c r="F40" s="407"/>
      <c r="G40" s="407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192"/>
    </row>
    <row r="41" spans="1:18" s="166" customFormat="1" ht="15" x14ac:dyDescent="0.25">
      <c r="B41" s="191"/>
      <c r="C41" s="191"/>
      <c r="D41" s="407"/>
      <c r="E41" s="407"/>
      <c r="F41" s="407"/>
      <c r="G41" s="407"/>
      <c r="H41" s="408"/>
      <c r="I41" s="408"/>
      <c r="J41" s="408"/>
      <c r="K41" s="408"/>
      <c r="L41" s="408"/>
      <c r="M41" s="408"/>
      <c r="N41" s="408"/>
      <c r="O41" s="408"/>
      <c r="P41" s="408"/>
      <c r="Q41" s="408"/>
      <c r="R41" s="192"/>
    </row>
    <row r="42" spans="1:18" s="166" customFormat="1" ht="15" x14ac:dyDescent="0.25">
      <c r="B42" s="191"/>
      <c r="C42" s="191"/>
      <c r="D42" s="407"/>
      <c r="E42" s="407"/>
      <c r="F42" s="407"/>
      <c r="G42" s="407"/>
      <c r="H42" s="408"/>
      <c r="I42" s="408"/>
      <c r="J42" s="408"/>
      <c r="K42" s="408"/>
      <c r="L42" s="408"/>
      <c r="M42" s="408"/>
      <c r="N42" s="408"/>
      <c r="O42" s="408"/>
      <c r="P42" s="408"/>
      <c r="Q42" s="408"/>
      <c r="R42" s="192"/>
    </row>
    <row r="43" spans="1:18" x14ac:dyDescent="0.25">
      <c r="A43" s="158"/>
      <c r="B43" s="193"/>
      <c r="C43" s="193"/>
      <c r="D43" s="171"/>
      <c r="E43" s="166"/>
      <c r="F43" s="166"/>
      <c r="G43" s="166"/>
    </row>
    <row r="44" spans="1:18" ht="15.75" x14ac:dyDescent="0.25">
      <c r="A44" s="158"/>
      <c r="B44" s="412" t="s">
        <v>176</v>
      </c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194"/>
    </row>
    <row r="45" spans="1:18" ht="15.75" x14ac:dyDescent="0.25">
      <c r="A45" s="158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194"/>
    </row>
    <row r="46" spans="1:18" ht="15" x14ac:dyDescent="0.25">
      <c r="A46" s="158"/>
      <c r="B46" s="195"/>
      <c r="C46"/>
      <c r="D46"/>
      <c r="E46"/>
      <c r="F46"/>
      <c r="G46"/>
      <c r="H46"/>
    </row>
    <row r="47" spans="1:18" ht="15.75" x14ac:dyDescent="0.25">
      <c r="A47" s="158"/>
      <c r="B47" s="413" t="s">
        <v>177</v>
      </c>
      <c r="C47" s="415" t="s">
        <v>178</v>
      </c>
      <c r="D47" s="416"/>
      <c r="E47" s="419" t="s">
        <v>171</v>
      </c>
      <c r="F47" s="420"/>
      <c r="G47" s="413" t="s">
        <v>179</v>
      </c>
      <c r="H47" s="421" t="s">
        <v>180</v>
      </c>
      <c r="I47" s="421"/>
      <c r="J47" s="421"/>
      <c r="K47" s="421"/>
      <c r="L47" s="421"/>
      <c r="M47" s="421"/>
      <c r="N47" s="422" t="s">
        <v>181</v>
      </c>
      <c r="O47" s="422"/>
      <c r="P47" s="422"/>
      <c r="Q47" s="422"/>
      <c r="R47" s="196"/>
    </row>
    <row r="48" spans="1:18" ht="15.75" x14ac:dyDescent="0.25">
      <c r="A48" s="158"/>
      <c r="B48" s="414"/>
      <c r="C48" s="417"/>
      <c r="D48" s="418"/>
      <c r="E48" s="217" t="s">
        <v>174</v>
      </c>
      <c r="F48" s="217" t="s">
        <v>87</v>
      </c>
      <c r="G48" s="414"/>
      <c r="H48" s="421"/>
      <c r="I48" s="421"/>
      <c r="J48" s="421"/>
      <c r="K48" s="421"/>
      <c r="L48" s="421"/>
      <c r="M48" s="421"/>
      <c r="N48" s="422"/>
      <c r="O48" s="422"/>
      <c r="P48" s="422"/>
      <c r="Q48" s="422"/>
      <c r="R48" s="196"/>
    </row>
    <row r="49" spans="1:18" ht="15" x14ac:dyDescent="0.25">
      <c r="A49" s="158"/>
      <c r="B49" s="197"/>
      <c r="C49" s="423"/>
      <c r="D49" s="424"/>
      <c r="E49" s="198"/>
      <c r="F49" s="199"/>
      <c r="G49" s="197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200"/>
    </row>
    <row r="50" spans="1:18" ht="15" x14ac:dyDescent="0.25">
      <c r="A50" s="158"/>
      <c r="B50" s="197"/>
      <c r="C50" s="423"/>
      <c r="D50" s="424"/>
      <c r="E50" s="198"/>
      <c r="F50" s="199"/>
      <c r="G50" s="197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200"/>
    </row>
    <row r="51" spans="1:18" ht="15" x14ac:dyDescent="0.25">
      <c r="A51" s="158"/>
      <c r="B51" s="197"/>
      <c r="C51" s="423"/>
      <c r="D51" s="424"/>
      <c r="E51" s="198"/>
      <c r="F51" s="199"/>
      <c r="G51" s="197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200"/>
    </row>
    <row r="52" spans="1:18" ht="15" x14ac:dyDescent="0.25">
      <c r="A52" s="158"/>
      <c r="B52" s="197"/>
      <c r="C52" s="423"/>
      <c r="D52" s="424"/>
      <c r="E52" s="201"/>
      <c r="F52" s="197"/>
      <c r="G52" s="197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200"/>
    </row>
    <row r="53" spans="1:18" ht="15" x14ac:dyDescent="0.25">
      <c r="A53" s="158"/>
      <c r="B53" s="197"/>
      <c r="C53" s="423"/>
      <c r="D53" s="424"/>
      <c r="E53" s="201"/>
      <c r="F53" s="197"/>
      <c r="G53" s="197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200"/>
    </row>
    <row r="54" spans="1:18" ht="15" x14ac:dyDescent="0.25">
      <c r="A54" s="158"/>
      <c r="B54" s="197"/>
      <c r="C54" s="423"/>
      <c r="D54" s="424"/>
      <c r="E54" s="201"/>
      <c r="F54" s="197"/>
      <c r="G54" s="197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200"/>
    </row>
    <row r="55" spans="1:18" ht="15" x14ac:dyDescent="0.25">
      <c r="A55" s="158"/>
      <c r="B55" s="197"/>
      <c r="C55" s="423"/>
      <c r="D55" s="424"/>
      <c r="E55" s="201"/>
      <c r="F55" s="197"/>
      <c r="G55" s="197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200"/>
    </row>
    <row r="56" spans="1:18" ht="15" x14ac:dyDescent="0.25">
      <c r="A56" s="158"/>
      <c r="B56" s="197"/>
      <c r="C56" s="423"/>
      <c r="D56" s="424"/>
      <c r="E56" s="201"/>
      <c r="F56" s="197"/>
      <c r="G56" s="197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200"/>
    </row>
    <row r="57" spans="1:18" ht="15" x14ac:dyDescent="0.25">
      <c r="A57" s="158"/>
      <c r="B57" s="197"/>
      <c r="C57" s="423"/>
      <c r="D57" s="424"/>
      <c r="E57" s="201"/>
      <c r="F57" s="197"/>
      <c r="G57" s="197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200"/>
    </row>
    <row r="58" spans="1:18" ht="18.75" x14ac:dyDescent="0.25">
      <c r="A58" s="158"/>
      <c r="B58" s="202"/>
      <c r="C58" s="423"/>
      <c r="D58" s="424"/>
      <c r="E58" s="202"/>
      <c r="F58" s="202"/>
      <c r="G58" s="202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203"/>
    </row>
    <row r="59" spans="1:18" x14ac:dyDescent="0.25">
      <c r="A59" s="158"/>
      <c r="B59" s="193"/>
      <c r="C59" s="193"/>
      <c r="D59" s="171"/>
      <c r="E59" s="166"/>
      <c r="F59" s="166"/>
      <c r="G59" s="166"/>
    </row>
    <row r="60" spans="1:18" ht="15.75" x14ac:dyDescent="0.25">
      <c r="B60" s="204" t="s">
        <v>182</v>
      </c>
      <c r="C60" s="193"/>
      <c r="D60" s="171"/>
      <c r="E60" s="166"/>
      <c r="F60" s="166"/>
      <c r="G60" s="166"/>
    </row>
    <row r="61" spans="1:18" ht="15.75" x14ac:dyDescent="0.25">
      <c r="A61" s="158"/>
      <c r="B61" s="426" t="s">
        <v>183</v>
      </c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205"/>
    </row>
    <row r="62" spans="1:18" ht="15.75" x14ac:dyDescent="0.25">
      <c r="B62" s="426"/>
      <c r="C62" s="426"/>
      <c r="D62" s="426"/>
      <c r="E62" s="426"/>
      <c r="F62" s="426"/>
      <c r="G62" s="426"/>
      <c r="H62" s="426"/>
      <c r="I62" s="426"/>
      <c r="J62" s="426"/>
      <c r="K62" s="426"/>
      <c r="L62" s="426"/>
      <c r="M62" s="426"/>
      <c r="N62" s="426"/>
      <c r="O62" s="426"/>
      <c r="P62" s="426"/>
      <c r="Q62" s="426"/>
      <c r="R62" s="205"/>
    </row>
    <row r="63" spans="1:18" ht="15.75" x14ac:dyDescent="0.25">
      <c r="B63" s="427" t="s">
        <v>184</v>
      </c>
      <c r="C63" s="427"/>
      <c r="D63" s="427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206"/>
    </row>
    <row r="64" spans="1:18" ht="31.5" x14ac:dyDescent="0.25">
      <c r="A64" s="196"/>
      <c r="B64" s="217" t="s">
        <v>185</v>
      </c>
      <c r="C64" s="422" t="s">
        <v>186</v>
      </c>
      <c r="D64" s="422"/>
      <c r="E64" s="217" t="s">
        <v>103</v>
      </c>
      <c r="F64" s="428" t="s">
        <v>104</v>
      </c>
      <c r="G64" s="429"/>
      <c r="H64" s="429"/>
      <c r="I64" s="429"/>
      <c r="J64" s="429"/>
      <c r="K64" s="429"/>
      <c r="L64" s="429"/>
      <c r="M64" s="429"/>
      <c r="N64" s="429"/>
      <c r="O64" s="429"/>
      <c r="P64" s="429"/>
      <c r="Q64" s="430"/>
      <c r="R64" s="158"/>
    </row>
    <row r="65" spans="1:18" ht="16.5" x14ac:dyDescent="0.25">
      <c r="A65" s="207"/>
      <c r="B65" s="208"/>
      <c r="C65" s="431"/>
      <c r="D65" s="432"/>
      <c r="E65" s="209"/>
      <c r="F65" s="433"/>
      <c r="G65" s="434"/>
      <c r="H65" s="434"/>
      <c r="I65" s="434"/>
      <c r="J65" s="434"/>
      <c r="K65" s="434"/>
      <c r="L65" s="434"/>
      <c r="M65" s="434"/>
      <c r="N65" s="434"/>
      <c r="O65" s="434"/>
      <c r="P65" s="434"/>
      <c r="Q65" s="435"/>
      <c r="R65" s="158"/>
    </row>
    <row r="66" spans="1:18" ht="16.5" x14ac:dyDescent="0.25">
      <c r="A66" s="210"/>
      <c r="B66" s="209"/>
      <c r="C66" s="431"/>
      <c r="D66" s="432"/>
      <c r="E66" s="209"/>
      <c r="F66" s="433"/>
      <c r="G66" s="434"/>
      <c r="H66" s="434"/>
      <c r="I66" s="434"/>
      <c r="J66" s="434"/>
      <c r="K66" s="434"/>
      <c r="L66" s="434"/>
      <c r="M66" s="434"/>
      <c r="N66" s="434"/>
      <c r="O66" s="434"/>
      <c r="P66" s="434"/>
      <c r="Q66" s="435"/>
      <c r="R66" s="158"/>
    </row>
    <row r="67" spans="1:18" ht="16.5" x14ac:dyDescent="0.25">
      <c r="A67" s="210"/>
      <c r="B67" s="209"/>
      <c r="C67" s="431"/>
      <c r="D67" s="432"/>
      <c r="E67" s="209"/>
      <c r="F67" s="433"/>
      <c r="G67" s="434"/>
      <c r="H67" s="434"/>
      <c r="I67" s="434"/>
      <c r="J67" s="434"/>
      <c r="K67" s="434"/>
      <c r="L67" s="434"/>
      <c r="M67" s="434"/>
      <c r="N67" s="434"/>
      <c r="O67" s="434"/>
      <c r="P67" s="434"/>
      <c r="Q67" s="435"/>
      <c r="R67" s="158"/>
    </row>
    <row r="68" spans="1:18" ht="16.5" x14ac:dyDescent="0.25">
      <c r="A68" s="210"/>
      <c r="B68" s="209"/>
      <c r="C68" s="431"/>
      <c r="D68" s="432"/>
      <c r="E68" s="209"/>
      <c r="F68" s="433"/>
      <c r="G68" s="434"/>
      <c r="H68" s="434"/>
      <c r="I68" s="434"/>
      <c r="J68" s="434"/>
      <c r="K68" s="434"/>
      <c r="L68" s="434"/>
      <c r="M68" s="434"/>
      <c r="N68" s="434"/>
      <c r="O68" s="434"/>
      <c r="P68" s="434"/>
      <c r="Q68" s="435"/>
      <c r="R68" s="158"/>
    </row>
    <row r="69" spans="1:18" ht="16.5" x14ac:dyDescent="0.25">
      <c r="A69" s="210"/>
      <c r="B69" s="209"/>
      <c r="C69" s="431"/>
      <c r="D69" s="432"/>
      <c r="E69" s="209"/>
      <c r="F69" s="433"/>
      <c r="G69" s="434"/>
      <c r="H69" s="434"/>
      <c r="I69" s="434"/>
      <c r="J69" s="434"/>
      <c r="K69" s="434"/>
      <c r="L69" s="434"/>
      <c r="M69" s="434"/>
      <c r="N69" s="434"/>
      <c r="O69" s="434"/>
      <c r="P69" s="434"/>
      <c r="Q69" s="435"/>
      <c r="R69" s="158"/>
    </row>
    <row r="70" spans="1:18" ht="16.5" x14ac:dyDescent="0.25">
      <c r="A70" s="210"/>
      <c r="B70" s="209"/>
      <c r="C70" s="431"/>
      <c r="D70" s="432"/>
      <c r="E70" s="209"/>
      <c r="F70" s="433"/>
      <c r="G70" s="434"/>
      <c r="H70" s="434"/>
      <c r="I70" s="434"/>
      <c r="J70" s="434"/>
      <c r="K70" s="434"/>
      <c r="L70" s="434"/>
      <c r="M70" s="434"/>
      <c r="N70" s="434"/>
      <c r="O70" s="434"/>
      <c r="P70" s="434"/>
      <c r="Q70" s="435"/>
      <c r="R70" s="158"/>
    </row>
    <row r="71" spans="1:18" ht="16.5" x14ac:dyDescent="0.25">
      <c r="A71" s="210"/>
      <c r="B71" s="209"/>
      <c r="C71" s="431"/>
      <c r="D71" s="432"/>
      <c r="E71" s="209"/>
      <c r="F71" s="433"/>
      <c r="G71" s="434"/>
      <c r="H71" s="434"/>
      <c r="I71" s="434"/>
      <c r="J71" s="434"/>
      <c r="K71" s="434"/>
      <c r="L71" s="434"/>
      <c r="M71" s="434"/>
      <c r="N71" s="434"/>
      <c r="O71" s="434"/>
      <c r="P71" s="434"/>
      <c r="Q71" s="435"/>
      <c r="R71" s="158"/>
    </row>
    <row r="72" spans="1:18" ht="16.5" x14ac:dyDescent="0.25">
      <c r="A72" s="210"/>
      <c r="B72" s="209"/>
      <c r="C72" s="431"/>
      <c r="D72" s="432"/>
      <c r="E72" s="209"/>
      <c r="F72" s="433"/>
      <c r="G72" s="434"/>
      <c r="H72" s="434"/>
      <c r="I72" s="434"/>
      <c r="J72" s="434"/>
      <c r="K72" s="434"/>
      <c r="L72" s="434"/>
      <c r="M72" s="434"/>
      <c r="N72" s="434"/>
      <c r="O72" s="434"/>
      <c r="P72" s="434"/>
      <c r="Q72" s="435"/>
      <c r="R72" s="158"/>
    </row>
    <row r="73" spans="1:18" ht="16.5" x14ac:dyDescent="0.25">
      <c r="A73" s="210"/>
      <c r="B73" s="209"/>
      <c r="C73" s="431"/>
      <c r="D73" s="432"/>
      <c r="E73" s="209"/>
      <c r="F73" s="433"/>
      <c r="G73" s="434"/>
      <c r="H73" s="434"/>
      <c r="I73" s="434"/>
      <c r="J73" s="434"/>
      <c r="K73" s="434"/>
      <c r="L73" s="434"/>
      <c r="M73" s="434"/>
      <c r="N73" s="434"/>
      <c r="O73" s="434"/>
      <c r="P73" s="434"/>
      <c r="Q73" s="435"/>
      <c r="R73" s="158"/>
    </row>
    <row r="74" spans="1:18" ht="16.5" x14ac:dyDescent="0.25">
      <c r="A74" s="210"/>
      <c r="B74" s="209"/>
      <c r="C74" s="431"/>
      <c r="D74" s="432"/>
      <c r="E74" s="209"/>
      <c r="F74" s="433"/>
      <c r="G74" s="434"/>
      <c r="H74" s="434"/>
      <c r="I74" s="434"/>
      <c r="J74" s="434"/>
      <c r="K74" s="434"/>
      <c r="L74" s="434"/>
      <c r="M74" s="434"/>
      <c r="N74" s="434"/>
      <c r="O74" s="434"/>
      <c r="P74" s="434"/>
      <c r="Q74" s="435"/>
      <c r="R74" s="158"/>
    </row>
    <row r="75" spans="1:18" ht="16.5" x14ac:dyDescent="0.25">
      <c r="A75" s="210"/>
      <c r="B75" s="209"/>
      <c r="C75" s="431"/>
      <c r="D75" s="432"/>
      <c r="E75" s="209"/>
      <c r="F75" s="433"/>
      <c r="G75" s="434"/>
      <c r="H75" s="434"/>
      <c r="I75" s="434"/>
      <c r="J75" s="434"/>
      <c r="K75" s="434"/>
      <c r="L75" s="434"/>
      <c r="M75" s="434"/>
      <c r="N75" s="434"/>
      <c r="O75" s="434"/>
      <c r="P75" s="434"/>
      <c r="Q75" s="435"/>
      <c r="R75" s="158"/>
    </row>
    <row r="76" spans="1:18" ht="16.5" x14ac:dyDescent="0.25">
      <c r="A76" s="210"/>
      <c r="B76" s="209"/>
      <c r="C76" s="431"/>
      <c r="D76" s="432"/>
      <c r="E76" s="209"/>
      <c r="F76" s="433"/>
      <c r="G76" s="434"/>
      <c r="H76" s="434"/>
      <c r="I76" s="434"/>
      <c r="J76" s="434"/>
      <c r="K76" s="434"/>
      <c r="L76" s="434"/>
      <c r="M76" s="434"/>
      <c r="N76" s="434"/>
      <c r="O76" s="434"/>
      <c r="P76" s="434"/>
      <c r="Q76" s="435"/>
      <c r="R76" s="158"/>
    </row>
    <row r="77" spans="1:18" ht="16.5" x14ac:dyDescent="0.25">
      <c r="A77" s="210"/>
      <c r="B77" s="209"/>
      <c r="C77" s="431"/>
      <c r="D77" s="432"/>
      <c r="E77" s="209"/>
      <c r="F77" s="433"/>
      <c r="G77" s="434"/>
      <c r="H77" s="434"/>
      <c r="I77" s="434"/>
      <c r="J77" s="434"/>
      <c r="K77" s="434"/>
      <c r="L77" s="434"/>
      <c r="M77" s="434"/>
      <c r="N77" s="434"/>
      <c r="O77" s="434"/>
      <c r="P77" s="434"/>
      <c r="Q77" s="435"/>
      <c r="R77" s="158"/>
    </row>
    <row r="78" spans="1:18" ht="16.5" x14ac:dyDescent="0.25">
      <c r="A78" s="210"/>
      <c r="B78" s="209"/>
      <c r="C78" s="431"/>
      <c r="D78" s="432"/>
      <c r="E78" s="209"/>
      <c r="F78" s="433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5"/>
      <c r="R78" s="158"/>
    </row>
    <row r="79" spans="1:18" ht="16.5" x14ac:dyDescent="0.25">
      <c r="A79" s="210"/>
      <c r="B79" s="209"/>
      <c r="C79" s="431"/>
      <c r="D79" s="432"/>
      <c r="E79" s="209"/>
      <c r="F79" s="433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5"/>
      <c r="R79" s="158"/>
    </row>
    <row r="80" spans="1:18" x14ac:dyDescent="0.25">
      <c r="A80" s="158"/>
      <c r="B80" s="193"/>
      <c r="C80" s="193"/>
      <c r="D80" s="171"/>
      <c r="E80" s="166"/>
      <c r="F80" s="166"/>
      <c r="G80" s="166"/>
    </row>
    <row r="81" spans="1:18" ht="15.75" x14ac:dyDescent="0.25">
      <c r="A81" s="158"/>
      <c r="B81" s="436" t="s">
        <v>187</v>
      </c>
      <c r="C81" s="436"/>
      <c r="D81" s="436"/>
      <c r="E81" s="436"/>
      <c r="F81" s="436"/>
      <c r="G81" s="436"/>
      <c r="H81" s="436"/>
      <c r="I81" s="436"/>
      <c r="J81" s="436"/>
      <c r="K81" s="436"/>
      <c r="L81" s="436"/>
      <c r="M81" s="436"/>
      <c r="N81" s="436"/>
      <c r="O81" s="436"/>
      <c r="P81" s="436"/>
      <c r="Q81" s="436"/>
      <c r="R81" s="211"/>
    </row>
    <row r="82" spans="1:18" ht="15" x14ac:dyDescent="0.25">
      <c r="A82" s="158"/>
      <c r="B82" s="21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ht="18" customHeight="1" x14ac:dyDescent="0.25">
      <c r="A83" s="158"/>
      <c r="B83" s="437" t="s">
        <v>188</v>
      </c>
      <c r="C83" s="437" t="s">
        <v>6</v>
      </c>
      <c r="D83" s="437"/>
      <c r="E83" s="437"/>
      <c r="F83" s="437"/>
      <c r="G83" s="437" t="s">
        <v>189</v>
      </c>
      <c r="H83" s="437"/>
      <c r="I83" s="437"/>
      <c r="J83" s="437"/>
      <c r="K83" s="437"/>
      <c r="L83" s="437"/>
      <c r="M83" s="437"/>
      <c r="N83" s="437" t="s">
        <v>190</v>
      </c>
      <c r="O83" s="437"/>
      <c r="P83" s="437"/>
      <c r="Q83" s="437"/>
      <c r="R83" s="158"/>
    </row>
    <row r="84" spans="1:18" ht="51" x14ac:dyDescent="0.25">
      <c r="A84" s="158"/>
      <c r="B84" s="437"/>
      <c r="C84" s="218" t="s">
        <v>106</v>
      </c>
      <c r="D84" s="218" t="s">
        <v>108</v>
      </c>
      <c r="E84" s="218" t="s">
        <v>191</v>
      </c>
      <c r="F84" s="218" t="s">
        <v>112</v>
      </c>
      <c r="G84" s="438" t="s">
        <v>46</v>
      </c>
      <c r="H84" s="439"/>
      <c r="I84" s="438" t="s">
        <v>123</v>
      </c>
      <c r="J84" s="444"/>
      <c r="K84" s="444"/>
      <c r="L84" s="444"/>
      <c r="M84" s="439"/>
      <c r="N84" s="437"/>
      <c r="O84" s="437"/>
      <c r="P84" s="437"/>
      <c r="Q84" s="437"/>
      <c r="R84" s="158"/>
    </row>
    <row r="85" spans="1:18" ht="16.5" x14ac:dyDescent="0.25">
      <c r="A85" s="158"/>
      <c r="B85" s="209"/>
      <c r="C85" s="209"/>
      <c r="D85" s="209"/>
      <c r="E85" s="209"/>
      <c r="F85" s="209"/>
      <c r="G85" s="440"/>
      <c r="H85" s="441"/>
      <c r="I85" s="440"/>
      <c r="J85" s="442"/>
      <c r="K85" s="442"/>
      <c r="L85" s="442"/>
      <c r="M85" s="441"/>
      <c r="N85" s="443"/>
      <c r="O85" s="443"/>
      <c r="P85" s="443"/>
      <c r="Q85" s="443"/>
      <c r="R85" s="158"/>
    </row>
    <row r="86" spans="1:18" ht="16.5" x14ac:dyDescent="0.25">
      <c r="A86" s="158"/>
      <c r="B86" s="209"/>
      <c r="C86" s="209"/>
      <c r="D86" s="209"/>
      <c r="E86" s="209"/>
      <c r="F86" s="209"/>
      <c r="G86" s="440"/>
      <c r="H86" s="441"/>
      <c r="I86" s="440"/>
      <c r="J86" s="442"/>
      <c r="K86" s="442"/>
      <c r="L86" s="442"/>
      <c r="M86" s="441"/>
      <c r="N86" s="443"/>
      <c r="O86" s="443"/>
      <c r="P86" s="443"/>
      <c r="Q86" s="443"/>
      <c r="R86" s="158"/>
    </row>
    <row r="87" spans="1:18" ht="16.5" x14ac:dyDescent="0.25">
      <c r="A87" s="158"/>
      <c r="B87" s="209"/>
      <c r="C87" s="209"/>
      <c r="D87" s="209"/>
      <c r="E87" s="209"/>
      <c r="F87" s="209"/>
      <c r="G87" s="440"/>
      <c r="H87" s="441"/>
      <c r="I87" s="440"/>
      <c r="J87" s="442"/>
      <c r="K87" s="442"/>
      <c r="L87" s="442"/>
      <c r="M87" s="441"/>
      <c r="N87" s="443"/>
      <c r="O87" s="443"/>
      <c r="P87" s="443"/>
      <c r="Q87" s="443"/>
      <c r="R87" s="158"/>
    </row>
    <row r="88" spans="1:18" ht="16.5" x14ac:dyDescent="0.25">
      <c r="A88" s="158"/>
      <c r="B88" s="209"/>
      <c r="C88" s="209"/>
      <c r="D88" s="209"/>
      <c r="E88" s="209"/>
      <c r="F88" s="209"/>
      <c r="G88" s="440"/>
      <c r="H88" s="441"/>
      <c r="I88" s="440"/>
      <c r="J88" s="442"/>
      <c r="K88" s="442"/>
      <c r="L88" s="442"/>
      <c r="M88" s="441"/>
      <c r="N88" s="443"/>
      <c r="O88" s="443"/>
      <c r="P88" s="443"/>
      <c r="Q88" s="443"/>
      <c r="R88" s="158"/>
    </row>
    <row r="89" spans="1:18" ht="16.5" x14ac:dyDescent="0.25">
      <c r="A89" s="158"/>
      <c r="B89" s="209"/>
      <c r="C89" s="209"/>
      <c r="D89" s="209"/>
      <c r="E89" s="209"/>
      <c r="F89" s="209"/>
      <c r="G89" s="440"/>
      <c r="H89" s="441"/>
      <c r="I89" s="440"/>
      <c r="J89" s="442"/>
      <c r="K89" s="442"/>
      <c r="L89" s="442"/>
      <c r="M89" s="441"/>
      <c r="N89" s="443"/>
      <c r="O89" s="443"/>
      <c r="P89" s="443"/>
      <c r="Q89" s="443"/>
      <c r="R89" s="158"/>
    </row>
    <row r="90" spans="1:18" ht="16.5" x14ac:dyDescent="0.25">
      <c r="A90" s="158"/>
      <c r="B90" s="209"/>
      <c r="C90" s="209"/>
      <c r="D90" s="209"/>
      <c r="E90" s="209"/>
      <c r="F90" s="209"/>
      <c r="G90" s="440"/>
      <c r="H90" s="441"/>
      <c r="I90" s="440"/>
      <c r="J90" s="442"/>
      <c r="K90" s="442"/>
      <c r="L90" s="442"/>
      <c r="M90" s="441"/>
      <c r="N90" s="443"/>
      <c r="O90" s="443"/>
      <c r="P90" s="443"/>
      <c r="Q90" s="443"/>
      <c r="R90" s="158"/>
    </row>
    <row r="91" spans="1:18" ht="16.5" x14ac:dyDescent="0.25">
      <c r="A91" s="158"/>
      <c r="B91" s="209"/>
      <c r="C91" s="209"/>
      <c r="D91" s="209"/>
      <c r="E91" s="209"/>
      <c r="F91" s="209"/>
      <c r="G91" s="440"/>
      <c r="H91" s="441"/>
      <c r="I91" s="440"/>
      <c r="J91" s="442"/>
      <c r="K91" s="442"/>
      <c r="L91" s="442"/>
      <c r="M91" s="441"/>
      <c r="N91" s="443"/>
      <c r="O91" s="443"/>
      <c r="P91" s="443"/>
      <c r="Q91" s="443"/>
      <c r="R91" s="158"/>
    </row>
    <row r="92" spans="1:18" ht="16.5" x14ac:dyDescent="0.25">
      <c r="A92" s="158"/>
      <c r="B92" s="209"/>
      <c r="C92" s="209"/>
      <c r="D92" s="209"/>
      <c r="E92" s="209"/>
      <c r="F92" s="209"/>
      <c r="G92" s="440"/>
      <c r="H92" s="441"/>
      <c r="I92" s="440"/>
      <c r="J92" s="442"/>
      <c r="K92" s="442"/>
      <c r="L92" s="442"/>
      <c r="M92" s="441"/>
      <c r="N92" s="443"/>
      <c r="O92" s="443"/>
      <c r="P92" s="443"/>
      <c r="Q92" s="443"/>
      <c r="R92" s="158"/>
    </row>
    <row r="93" spans="1:18" ht="16.5" x14ac:dyDescent="0.25">
      <c r="A93" s="158"/>
      <c r="B93" s="209"/>
      <c r="C93" s="209"/>
      <c r="D93" s="209"/>
      <c r="E93" s="209"/>
      <c r="F93" s="209"/>
      <c r="G93" s="440"/>
      <c r="H93" s="441"/>
      <c r="I93" s="440"/>
      <c r="J93" s="442"/>
      <c r="K93" s="442"/>
      <c r="L93" s="442"/>
      <c r="M93" s="441"/>
      <c r="N93" s="443"/>
      <c r="O93" s="443"/>
      <c r="P93" s="443"/>
      <c r="Q93" s="443"/>
      <c r="R93" s="158"/>
    </row>
    <row r="94" spans="1:18" ht="16.5" x14ac:dyDescent="0.25">
      <c r="A94" s="158"/>
      <c r="B94" s="209"/>
      <c r="C94" s="209"/>
      <c r="D94" s="209"/>
      <c r="E94" s="209"/>
      <c r="F94" s="209"/>
      <c r="G94" s="440"/>
      <c r="H94" s="441"/>
      <c r="I94" s="440"/>
      <c r="J94" s="442"/>
      <c r="K94" s="442"/>
      <c r="L94" s="442"/>
      <c r="M94" s="441"/>
      <c r="N94" s="443"/>
      <c r="O94" s="443"/>
      <c r="P94" s="443"/>
      <c r="Q94" s="443"/>
      <c r="R94" s="158"/>
    </row>
    <row r="95" spans="1:18" ht="16.5" x14ac:dyDescent="0.25">
      <c r="A95" s="158"/>
      <c r="B95" s="209"/>
      <c r="C95" s="209"/>
      <c r="D95" s="209"/>
      <c r="E95" s="209"/>
      <c r="F95" s="209"/>
      <c r="G95" s="440"/>
      <c r="H95" s="441"/>
      <c r="I95" s="440"/>
      <c r="J95" s="442"/>
      <c r="K95" s="442"/>
      <c r="L95" s="442"/>
      <c r="M95" s="441"/>
      <c r="N95" s="443"/>
      <c r="O95" s="443"/>
      <c r="P95" s="443"/>
      <c r="Q95" s="443"/>
      <c r="R95" s="158"/>
    </row>
    <row r="96" spans="1:18" ht="16.5" x14ac:dyDescent="0.25">
      <c r="A96" s="158"/>
      <c r="B96" s="209"/>
      <c r="C96" s="209"/>
      <c r="D96" s="209"/>
      <c r="E96" s="209"/>
      <c r="F96" s="209"/>
      <c r="G96" s="440"/>
      <c r="H96" s="441"/>
      <c r="I96" s="440"/>
      <c r="J96" s="442"/>
      <c r="K96" s="442"/>
      <c r="L96" s="442"/>
      <c r="M96" s="441"/>
      <c r="N96" s="443"/>
      <c r="O96" s="443"/>
      <c r="P96" s="443"/>
      <c r="Q96" s="443"/>
      <c r="R96" s="158"/>
    </row>
    <row r="97" spans="1:18" ht="16.5" x14ac:dyDescent="0.25">
      <c r="A97" s="158"/>
      <c r="B97" s="209"/>
      <c r="C97" s="209"/>
      <c r="D97" s="209"/>
      <c r="E97" s="209"/>
      <c r="F97" s="209"/>
      <c r="G97" s="440"/>
      <c r="H97" s="441"/>
      <c r="I97" s="440"/>
      <c r="J97" s="442"/>
      <c r="K97" s="442"/>
      <c r="L97" s="442"/>
      <c r="M97" s="441"/>
      <c r="N97" s="443"/>
      <c r="O97" s="443"/>
      <c r="P97" s="443"/>
      <c r="Q97" s="443"/>
      <c r="R97" s="158"/>
    </row>
    <row r="98" spans="1:18" ht="16.5" x14ac:dyDescent="0.25">
      <c r="A98" s="158"/>
      <c r="B98" s="209"/>
      <c r="C98" s="209"/>
      <c r="D98" s="209"/>
      <c r="E98" s="209"/>
      <c r="F98" s="209"/>
      <c r="G98" s="440"/>
      <c r="H98" s="441"/>
      <c r="I98" s="440"/>
      <c r="J98" s="442"/>
      <c r="K98" s="442"/>
      <c r="L98" s="442"/>
      <c r="M98" s="441"/>
      <c r="N98" s="443"/>
      <c r="O98" s="443"/>
      <c r="P98" s="443"/>
      <c r="Q98" s="443"/>
      <c r="R98" s="158"/>
    </row>
    <row r="99" spans="1:18" ht="16.5" x14ac:dyDescent="0.25">
      <c r="A99" s="158"/>
      <c r="B99" s="209"/>
      <c r="C99" s="209"/>
      <c r="D99" s="209"/>
      <c r="E99" s="209"/>
      <c r="F99" s="209"/>
      <c r="G99" s="440"/>
      <c r="H99" s="441"/>
      <c r="I99" s="440"/>
      <c r="J99" s="442"/>
      <c r="K99" s="442"/>
      <c r="L99" s="442"/>
      <c r="M99" s="441"/>
      <c r="N99" s="443"/>
      <c r="O99" s="443"/>
      <c r="P99" s="443"/>
      <c r="Q99" s="443"/>
      <c r="R99" s="163"/>
    </row>
    <row r="100" spans="1:18" x14ac:dyDescent="0.25">
      <c r="A100" s="158"/>
      <c r="B100" s="450" t="s">
        <v>192</v>
      </c>
      <c r="C100" s="450"/>
      <c r="D100" s="450"/>
      <c r="E100" s="450"/>
      <c r="F100" s="450"/>
      <c r="G100" s="450"/>
      <c r="H100" s="450"/>
      <c r="I100" s="450"/>
      <c r="J100" s="450"/>
      <c r="K100" s="450"/>
      <c r="L100" s="450"/>
      <c r="M100" s="450"/>
      <c r="N100" s="450"/>
      <c r="O100" s="450"/>
      <c r="P100" s="450"/>
      <c r="Q100" s="450"/>
      <c r="R100" s="451"/>
    </row>
    <row r="101" spans="1:18" x14ac:dyDescent="0.25">
      <c r="A101" s="158"/>
      <c r="B101" s="193"/>
      <c r="C101" s="193"/>
      <c r="D101" s="171"/>
      <c r="E101" s="166"/>
      <c r="F101" s="452" t="s">
        <v>193</v>
      </c>
      <c r="G101" s="452"/>
      <c r="H101" s="452"/>
      <c r="I101" s="452"/>
      <c r="J101" s="452"/>
      <c r="K101" s="452"/>
      <c r="L101" s="452"/>
      <c r="M101" s="452"/>
      <c r="N101" s="452"/>
      <c r="O101" s="452"/>
      <c r="P101" s="452"/>
      <c r="Q101" s="452"/>
    </row>
    <row r="102" spans="1:18" x14ac:dyDescent="0.25">
      <c r="A102" s="158"/>
      <c r="B102" s="453" t="s">
        <v>194</v>
      </c>
      <c r="C102" s="453"/>
      <c r="D102" s="454" t="s">
        <v>195</v>
      </c>
      <c r="E102" s="454"/>
      <c r="F102" s="454"/>
      <c r="G102" s="454"/>
      <c r="H102" s="397" t="s">
        <v>196</v>
      </c>
      <c r="I102" s="397"/>
      <c r="J102" s="397"/>
      <c r="K102" s="397"/>
      <c r="L102" s="397"/>
      <c r="M102" s="397"/>
      <c r="N102" s="397"/>
      <c r="O102" s="397"/>
      <c r="P102" s="397"/>
      <c r="Q102" s="397"/>
      <c r="R102" s="213"/>
    </row>
    <row r="103" spans="1:18" x14ac:dyDescent="0.25">
      <c r="A103" s="158"/>
      <c r="B103" s="446" t="s">
        <v>197</v>
      </c>
      <c r="C103" s="446"/>
      <c r="D103" s="447" t="s">
        <v>198</v>
      </c>
      <c r="E103" s="447"/>
      <c r="F103" s="447"/>
      <c r="G103" s="447"/>
      <c r="H103" s="448" t="s">
        <v>199</v>
      </c>
      <c r="I103" s="448"/>
      <c r="J103" s="448"/>
      <c r="K103" s="448"/>
      <c r="L103" s="448"/>
      <c r="M103" s="448"/>
      <c r="N103" s="448"/>
      <c r="O103" s="448"/>
      <c r="P103" s="448"/>
      <c r="Q103" s="448"/>
    </row>
    <row r="104" spans="1:18" x14ac:dyDescent="0.25">
      <c r="A104" s="158"/>
      <c r="B104" s="446"/>
      <c r="C104" s="446"/>
      <c r="D104" s="447" t="s">
        <v>198</v>
      </c>
      <c r="E104" s="447"/>
      <c r="F104" s="447"/>
      <c r="G104" s="447"/>
    </row>
    <row r="105" spans="1:18" x14ac:dyDescent="0.25">
      <c r="A105" s="158"/>
      <c r="B105" s="449" t="s">
        <v>200</v>
      </c>
      <c r="C105" s="449"/>
      <c r="D105" s="449" t="s">
        <v>200</v>
      </c>
      <c r="E105" s="449"/>
      <c r="F105" s="449"/>
      <c r="G105" s="449"/>
    </row>
    <row r="106" spans="1:18" x14ac:dyDescent="0.25">
      <c r="A106" s="158"/>
      <c r="B106" s="445" t="s">
        <v>201</v>
      </c>
      <c r="C106" s="445"/>
      <c r="D106" s="445" t="s">
        <v>202</v>
      </c>
      <c r="E106" s="445"/>
      <c r="F106" s="445"/>
      <c r="G106" s="445"/>
    </row>
    <row r="107" spans="1:18" x14ac:dyDescent="0.25">
      <c r="A107" s="158"/>
      <c r="D107" s="171"/>
      <c r="E107" s="166"/>
      <c r="F107" s="166"/>
      <c r="G107" s="166"/>
    </row>
    <row r="108" spans="1:18" x14ac:dyDescent="0.25">
      <c r="A108" s="158"/>
      <c r="C108" s="193"/>
      <c r="D108" s="171"/>
      <c r="E108" s="166"/>
      <c r="F108" s="166"/>
      <c r="G108" s="166"/>
    </row>
    <row r="109" spans="1:18" x14ac:dyDescent="0.25">
      <c r="A109" s="158"/>
      <c r="B109" s="193"/>
      <c r="C109" s="193"/>
      <c r="D109" s="171"/>
      <c r="E109" s="166"/>
      <c r="F109" s="166"/>
      <c r="G109" s="166"/>
    </row>
    <row r="110" spans="1:18" x14ac:dyDescent="0.25">
      <c r="A110" s="158"/>
      <c r="B110" s="193"/>
      <c r="C110" s="193"/>
      <c r="D110" s="171"/>
      <c r="E110" s="166"/>
      <c r="F110" s="166"/>
      <c r="G110" s="166"/>
    </row>
    <row r="111" spans="1:18" x14ac:dyDescent="0.25">
      <c r="A111" s="158"/>
      <c r="B111" s="193"/>
      <c r="C111" s="193"/>
      <c r="D111" s="171"/>
      <c r="E111" s="166"/>
      <c r="F111" s="166"/>
      <c r="G111" s="166"/>
    </row>
    <row r="112" spans="1:18" x14ac:dyDescent="0.25">
      <c r="A112" s="158"/>
      <c r="B112" s="193"/>
      <c r="C112" s="193"/>
      <c r="D112" s="171"/>
      <c r="E112" s="166"/>
      <c r="F112" s="166"/>
      <c r="G112" s="166"/>
    </row>
    <row r="113" spans="1:7" x14ac:dyDescent="0.25">
      <c r="A113" s="158"/>
      <c r="B113" s="193"/>
      <c r="C113" s="193"/>
      <c r="D113" s="171"/>
      <c r="E113" s="166"/>
      <c r="F113" s="166"/>
      <c r="G113" s="166"/>
    </row>
    <row r="114" spans="1:7" x14ac:dyDescent="0.25">
      <c r="A114" s="158"/>
      <c r="B114" s="193"/>
      <c r="C114" s="193"/>
      <c r="D114" s="171"/>
      <c r="E114" s="166"/>
      <c r="F114" s="166"/>
      <c r="G114" s="166"/>
    </row>
    <row r="115" spans="1:7" x14ac:dyDescent="0.25">
      <c r="A115" s="158"/>
      <c r="B115" s="193"/>
      <c r="C115" s="193"/>
      <c r="D115" s="171"/>
      <c r="E115" s="166"/>
      <c r="F115" s="166"/>
      <c r="G115" s="166"/>
    </row>
    <row r="116" spans="1:7" x14ac:dyDescent="0.25">
      <c r="A116" s="158"/>
      <c r="B116" s="193"/>
      <c r="C116" s="193"/>
      <c r="D116" s="171"/>
      <c r="E116" s="166"/>
      <c r="F116" s="166"/>
      <c r="G116" s="166"/>
    </row>
    <row r="117" spans="1:7" x14ac:dyDescent="0.25">
      <c r="A117" s="158"/>
      <c r="B117" s="193"/>
      <c r="C117" s="193"/>
      <c r="D117" s="171"/>
      <c r="E117" s="166"/>
      <c r="F117" s="166"/>
      <c r="G117" s="166"/>
    </row>
    <row r="118" spans="1:7" x14ac:dyDescent="0.25">
      <c r="A118" s="158"/>
      <c r="B118" s="193"/>
      <c r="C118" s="193"/>
      <c r="D118" s="171"/>
      <c r="E118" s="166"/>
      <c r="F118" s="166"/>
      <c r="G118" s="166"/>
    </row>
    <row r="119" spans="1:7" x14ac:dyDescent="0.25">
      <c r="A119" s="158"/>
      <c r="B119" s="193"/>
      <c r="C119" s="193"/>
      <c r="D119" s="171"/>
      <c r="E119" s="166"/>
      <c r="F119" s="166"/>
      <c r="G119" s="166"/>
    </row>
    <row r="120" spans="1:7" x14ac:dyDescent="0.25">
      <c r="A120" s="158"/>
      <c r="B120" s="193"/>
      <c r="C120" s="193"/>
      <c r="D120" s="171"/>
      <c r="E120" s="166"/>
      <c r="F120" s="166"/>
      <c r="G120" s="166"/>
    </row>
    <row r="121" spans="1:7" x14ac:dyDescent="0.25">
      <c r="A121" s="158"/>
      <c r="B121" s="193"/>
      <c r="C121" s="193"/>
      <c r="D121" s="171"/>
      <c r="E121" s="166"/>
      <c r="F121" s="166"/>
      <c r="G121" s="166"/>
    </row>
    <row r="122" spans="1:7" x14ac:dyDescent="0.25">
      <c r="A122" s="158"/>
      <c r="B122" s="193"/>
      <c r="C122" s="193"/>
      <c r="D122" s="171"/>
      <c r="E122" s="166"/>
      <c r="F122" s="166"/>
      <c r="G122" s="166"/>
    </row>
    <row r="123" spans="1:7" x14ac:dyDescent="0.25">
      <c r="A123" s="158"/>
      <c r="B123" s="193"/>
      <c r="C123" s="193"/>
      <c r="D123" s="171"/>
      <c r="E123" s="166"/>
      <c r="F123" s="166"/>
      <c r="G123" s="166"/>
    </row>
    <row r="124" spans="1:7" x14ac:dyDescent="0.25">
      <c r="A124" s="158"/>
      <c r="B124" s="193"/>
      <c r="C124" s="193"/>
      <c r="D124" s="171"/>
      <c r="E124" s="166"/>
      <c r="F124" s="166"/>
      <c r="G124" s="166"/>
    </row>
    <row r="125" spans="1:7" x14ac:dyDescent="0.25">
      <c r="A125" s="158"/>
      <c r="B125" s="193"/>
      <c r="C125" s="193"/>
      <c r="D125" s="171"/>
      <c r="E125" s="166"/>
      <c r="F125" s="166"/>
      <c r="G125" s="166"/>
    </row>
    <row r="126" spans="1:7" x14ac:dyDescent="0.25">
      <c r="A126" s="158"/>
      <c r="B126" s="193"/>
      <c r="C126" s="193"/>
      <c r="D126" s="171"/>
      <c r="E126" s="166"/>
      <c r="F126" s="166"/>
      <c r="G126" s="166"/>
    </row>
    <row r="127" spans="1:7" x14ac:dyDescent="0.25">
      <c r="A127" s="158"/>
      <c r="B127" s="193"/>
      <c r="C127" s="193"/>
      <c r="D127" s="171"/>
      <c r="E127" s="166"/>
      <c r="F127" s="166"/>
      <c r="G127" s="166"/>
    </row>
    <row r="128" spans="1:7" x14ac:dyDescent="0.25">
      <c r="A128" s="158"/>
      <c r="B128" s="193"/>
      <c r="C128" s="193"/>
      <c r="D128" s="171"/>
      <c r="E128" s="166"/>
      <c r="F128" s="166"/>
      <c r="G128" s="166"/>
    </row>
    <row r="129" spans="1:7" x14ac:dyDescent="0.25">
      <c r="A129" s="158"/>
      <c r="B129" s="193"/>
      <c r="C129" s="193"/>
      <c r="D129" s="171"/>
      <c r="E129" s="166"/>
      <c r="F129" s="166"/>
      <c r="G129" s="166"/>
    </row>
    <row r="130" spans="1:7" x14ac:dyDescent="0.25">
      <c r="A130" s="158"/>
      <c r="B130" s="193"/>
      <c r="C130" s="193"/>
      <c r="D130" s="171"/>
      <c r="E130" s="166"/>
      <c r="F130" s="166"/>
      <c r="G130" s="166"/>
    </row>
    <row r="131" spans="1:7" x14ac:dyDescent="0.25">
      <c r="A131" s="158"/>
      <c r="B131" s="193"/>
      <c r="C131" s="193"/>
      <c r="D131" s="171"/>
      <c r="E131" s="166"/>
      <c r="F131" s="166"/>
      <c r="G131" s="166"/>
    </row>
    <row r="132" spans="1:7" x14ac:dyDescent="0.25">
      <c r="A132" s="158"/>
      <c r="B132" s="193"/>
      <c r="C132" s="193"/>
      <c r="D132" s="171"/>
      <c r="E132" s="166"/>
      <c r="F132" s="166"/>
      <c r="G132" s="166"/>
    </row>
    <row r="133" spans="1:7" x14ac:dyDescent="0.25">
      <c r="A133" s="158"/>
      <c r="B133" s="193"/>
      <c r="C133" s="193"/>
      <c r="D133" s="171"/>
      <c r="E133" s="166"/>
      <c r="F133" s="166"/>
      <c r="G133" s="166"/>
    </row>
    <row r="134" spans="1:7" x14ac:dyDescent="0.25">
      <c r="A134" s="158"/>
      <c r="B134" s="193"/>
      <c r="C134" s="193"/>
      <c r="D134" s="171"/>
      <c r="E134" s="166"/>
      <c r="F134" s="166"/>
      <c r="G134" s="166"/>
    </row>
    <row r="135" spans="1:7" x14ac:dyDescent="0.25">
      <c r="A135" s="158"/>
      <c r="B135" s="193"/>
      <c r="C135" s="193"/>
      <c r="D135" s="171"/>
      <c r="E135" s="166"/>
      <c r="F135" s="166"/>
      <c r="G135" s="166"/>
    </row>
    <row r="136" spans="1:7" x14ac:dyDescent="0.25">
      <c r="A136" s="158"/>
      <c r="B136" s="193"/>
      <c r="C136" s="193"/>
      <c r="D136" s="171"/>
      <c r="E136" s="166"/>
      <c r="F136" s="166"/>
      <c r="G136" s="166"/>
    </row>
    <row r="137" spans="1:7" x14ac:dyDescent="0.25">
      <c r="A137" s="158"/>
      <c r="B137" s="193"/>
      <c r="C137" s="193"/>
      <c r="D137" s="171"/>
      <c r="E137" s="166"/>
      <c r="F137" s="166"/>
      <c r="G137" s="166"/>
    </row>
    <row r="138" spans="1:7" x14ac:dyDescent="0.25">
      <c r="A138" s="158"/>
      <c r="B138" s="193"/>
      <c r="C138" s="193"/>
      <c r="D138" s="171"/>
      <c r="E138" s="166"/>
      <c r="F138" s="166"/>
      <c r="G138" s="166"/>
    </row>
    <row r="139" spans="1:7" x14ac:dyDescent="0.25">
      <c r="A139" s="158"/>
      <c r="B139" s="193"/>
      <c r="C139" s="193"/>
      <c r="D139" s="171"/>
      <c r="E139" s="166"/>
      <c r="F139" s="166"/>
      <c r="G139" s="166"/>
    </row>
    <row r="140" spans="1:7" x14ac:dyDescent="0.25">
      <c r="A140" s="158"/>
      <c r="B140" s="193"/>
      <c r="C140" s="193"/>
      <c r="D140" s="171"/>
      <c r="E140" s="166"/>
      <c r="F140" s="166"/>
      <c r="G140" s="166"/>
    </row>
    <row r="141" spans="1:7" x14ac:dyDescent="0.25">
      <c r="A141" s="158"/>
      <c r="B141" s="193"/>
      <c r="C141" s="193"/>
      <c r="D141" s="171"/>
      <c r="E141" s="166"/>
      <c r="F141" s="166"/>
      <c r="G141" s="166"/>
    </row>
    <row r="142" spans="1:7" x14ac:dyDescent="0.25">
      <c r="A142" s="158"/>
      <c r="B142" s="193"/>
      <c r="C142" s="193"/>
      <c r="D142" s="171"/>
      <c r="E142" s="166"/>
      <c r="F142" s="166"/>
      <c r="G142" s="166"/>
    </row>
    <row r="143" spans="1:7" x14ac:dyDescent="0.25">
      <c r="A143" s="158"/>
      <c r="B143" s="193"/>
      <c r="C143" s="193"/>
      <c r="D143" s="171"/>
      <c r="E143" s="166"/>
      <c r="F143" s="166"/>
      <c r="G143" s="166"/>
    </row>
    <row r="144" spans="1:7" x14ac:dyDescent="0.25">
      <c r="A144" s="158"/>
      <c r="B144" s="193"/>
      <c r="C144" s="193"/>
      <c r="D144" s="171"/>
      <c r="E144" s="166"/>
      <c r="F144" s="166"/>
      <c r="G144" s="166"/>
    </row>
    <row r="145" spans="1:7" x14ac:dyDescent="0.25">
      <c r="A145" s="158"/>
      <c r="B145" s="193"/>
      <c r="C145" s="193"/>
      <c r="D145" s="171"/>
      <c r="E145" s="166"/>
      <c r="F145" s="166"/>
      <c r="G145" s="166"/>
    </row>
    <row r="146" spans="1:7" x14ac:dyDescent="0.25">
      <c r="A146" s="158"/>
      <c r="B146" s="193"/>
      <c r="C146" s="193"/>
      <c r="D146" s="171"/>
      <c r="E146" s="166"/>
      <c r="F146" s="166"/>
      <c r="G146" s="166"/>
    </row>
    <row r="147" spans="1:7" x14ac:dyDescent="0.25">
      <c r="A147" s="158"/>
      <c r="B147" s="193"/>
      <c r="C147" s="193"/>
      <c r="D147" s="171"/>
      <c r="E147" s="166"/>
      <c r="F147" s="166"/>
      <c r="G147" s="166"/>
    </row>
    <row r="148" spans="1:7" x14ac:dyDescent="0.25">
      <c r="A148" s="158"/>
      <c r="B148" s="193"/>
      <c r="C148" s="193"/>
      <c r="D148" s="171"/>
      <c r="E148" s="166"/>
      <c r="F148" s="166"/>
      <c r="G148" s="166"/>
    </row>
    <row r="149" spans="1:7" x14ac:dyDescent="0.25">
      <c r="A149" s="158"/>
      <c r="B149" s="193"/>
      <c r="C149" s="193"/>
      <c r="D149" s="171"/>
      <c r="E149" s="166"/>
      <c r="F149" s="166"/>
      <c r="G149" s="166"/>
    </row>
    <row r="150" spans="1:7" x14ac:dyDescent="0.25">
      <c r="A150" s="158"/>
      <c r="B150" s="193"/>
      <c r="C150" s="193"/>
      <c r="D150" s="171"/>
      <c r="E150" s="166"/>
      <c r="F150" s="166"/>
      <c r="G150" s="166"/>
    </row>
    <row r="151" spans="1:7" x14ac:dyDescent="0.25">
      <c r="A151" s="158"/>
      <c r="B151" s="193"/>
      <c r="C151" s="193"/>
      <c r="D151" s="171"/>
      <c r="E151" s="166"/>
      <c r="F151" s="166"/>
      <c r="G151" s="166"/>
    </row>
    <row r="152" spans="1:7" x14ac:dyDescent="0.25">
      <c r="A152" s="158"/>
      <c r="B152" s="193"/>
      <c r="C152" s="193"/>
      <c r="D152" s="171"/>
      <c r="E152" s="166"/>
      <c r="F152" s="166"/>
      <c r="G152" s="166"/>
    </row>
    <row r="153" spans="1:7" x14ac:dyDescent="0.25">
      <c r="A153" s="158"/>
      <c r="B153" s="193"/>
      <c r="C153" s="193"/>
      <c r="D153" s="171"/>
      <c r="E153" s="166"/>
      <c r="F153" s="166"/>
      <c r="G153" s="166"/>
    </row>
    <row r="154" spans="1:7" x14ac:dyDescent="0.25">
      <c r="A154" s="158"/>
      <c r="B154" s="193"/>
      <c r="C154" s="193"/>
      <c r="D154" s="171"/>
      <c r="E154" s="166"/>
      <c r="F154" s="166"/>
      <c r="G154" s="166"/>
    </row>
    <row r="155" spans="1:7" x14ac:dyDescent="0.25">
      <c r="A155" s="158"/>
      <c r="B155" s="193"/>
      <c r="C155" s="193"/>
      <c r="D155" s="171"/>
      <c r="E155" s="166"/>
      <c r="F155" s="166"/>
      <c r="G155" s="166"/>
    </row>
    <row r="156" spans="1:7" x14ac:dyDescent="0.25">
      <c r="A156" s="158"/>
      <c r="B156" s="193"/>
      <c r="C156" s="193"/>
      <c r="D156" s="171"/>
      <c r="E156" s="166"/>
      <c r="F156" s="166"/>
      <c r="G156" s="166"/>
    </row>
    <row r="157" spans="1:7" x14ac:dyDescent="0.25">
      <c r="A157" s="158"/>
      <c r="B157" s="193"/>
      <c r="C157" s="193"/>
      <c r="D157" s="171"/>
      <c r="E157" s="166"/>
      <c r="F157" s="166"/>
      <c r="G157" s="166"/>
    </row>
    <row r="158" spans="1:7" x14ac:dyDescent="0.25">
      <c r="A158" s="158"/>
      <c r="B158" s="193"/>
      <c r="C158" s="193"/>
      <c r="D158" s="171"/>
      <c r="E158" s="166"/>
      <c r="F158" s="166"/>
      <c r="G158" s="166"/>
    </row>
    <row r="159" spans="1:7" x14ac:dyDescent="0.25">
      <c r="A159" s="158"/>
      <c r="B159" s="193"/>
      <c r="C159" s="193"/>
      <c r="D159" s="171"/>
      <c r="E159" s="166"/>
      <c r="F159" s="166"/>
      <c r="G159" s="166"/>
    </row>
    <row r="160" spans="1:7" x14ac:dyDescent="0.25">
      <c r="A160" s="158"/>
      <c r="B160" s="193"/>
      <c r="C160" s="193"/>
      <c r="D160" s="171"/>
      <c r="E160" s="166"/>
      <c r="F160" s="166"/>
      <c r="G160" s="166"/>
    </row>
    <row r="161" spans="1:7" x14ac:dyDescent="0.25">
      <c r="A161" s="158"/>
      <c r="B161" s="193"/>
      <c r="C161" s="193"/>
      <c r="D161" s="171"/>
      <c r="E161" s="166"/>
      <c r="F161" s="166"/>
      <c r="G161" s="166"/>
    </row>
    <row r="162" spans="1:7" x14ac:dyDescent="0.25">
      <c r="A162" s="158"/>
      <c r="B162" s="193"/>
      <c r="C162" s="193"/>
      <c r="D162" s="171"/>
      <c r="E162" s="166"/>
      <c r="F162" s="166"/>
      <c r="G162" s="166"/>
    </row>
    <row r="163" spans="1:7" x14ac:dyDescent="0.25">
      <c r="A163" s="158"/>
      <c r="B163" s="193"/>
      <c r="C163" s="193"/>
      <c r="D163" s="171"/>
      <c r="E163" s="166"/>
      <c r="F163" s="166"/>
      <c r="G163" s="166"/>
    </row>
    <row r="164" spans="1:7" x14ac:dyDescent="0.25">
      <c r="A164" s="158"/>
      <c r="B164" s="193"/>
      <c r="C164" s="193"/>
      <c r="D164" s="171"/>
      <c r="E164" s="166"/>
      <c r="F164" s="166"/>
      <c r="G164" s="166"/>
    </row>
    <row r="165" spans="1:7" x14ac:dyDescent="0.25">
      <c r="A165" s="158"/>
      <c r="B165" s="193"/>
      <c r="C165" s="193"/>
      <c r="D165" s="171"/>
      <c r="E165" s="166"/>
      <c r="F165" s="166"/>
      <c r="G165" s="166"/>
    </row>
    <row r="166" spans="1:7" x14ac:dyDescent="0.25">
      <c r="A166" s="158"/>
      <c r="B166" s="193"/>
      <c r="C166" s="193"/>
      <c r="D166" s="171"/>
      <c r="E166" s="166"/>
      <c r="F166" s="166"/>
      <c r="G166" s="166"/>
    </row>
    <row r="167" spans="1:7" x14ac:dyDescent="0.25">
      <c r="A167" s="158"/>
      <c r="B167" s="193"/>
      <c r="C167" s="193"/>
      <c r="D167" s="171"/>
      <c r="E167" s="166"/>
      <c r="F167" s="166"/>
      <c r="G167" s="166"/>
    </row>
    <row r="168" spans="1:7" x14ac:dyDescent="0.25">
      <c r="A168" s="158"/>
      <c r="B168" s="193"/>
      <c r="C168" s="193"/>
      <c r="D168" s="171"/>
      <c r="E168" s="166"/>
      <c r="F168" s="166"/>
      <c r="G168" s="166"/>
    </row>
    <row r="169" spans="1:7" x14ac:dyDescent="0.25">
      <c r="A169" s="158"/>
      <c r="B169" s="193"/>
      <c r="C169" s="193"/>
      <c r="D169" s="171"/>
      <c r="E169" s="166"/>
      <c r="F169" s="166"/>
      <c r="G169" s="166"/>
    </row>
    <row r="170" spans="1:7" x14ac:dyDescent="0.25">
      <c r="A170" s="158"/>
      <c r="B170" s="193"/>
      <c r="C170" s="193"/>
      <c r="D170" s="171"/>
      <c r="E170" s="166"/>
      <c r="F170" s="166"/>
      <c r="G170" s="166"/>
    </row>
    <row r="171" spans="1:7" x14ac:dyDescent="0.25">
      <c r="A171" s="158"/>
      <c r="B171" s="193"/>
      <c r="C171" s="193"/>
      <c r="D171" s="171"/>
      <c r="E171" s="166"/>
      <c r="F171" s="166"/>
      <c r="G171" s="166"/>
    </row>
    <row r="172" spans="1:7" x14ac:dyDescent="0.25">
      <c r="A172" s="158"/>
      <c r="B172" s="193"/>
      <c r="C172" s="193"/>
      <c r="D172" s="171"/>
      <c r="E172" s="166"/>
      <c r="F172" s="166"/>
      <c r="G172" s="166"/>
    </row>
    <row r="173" spans="1:7" x14ac:dyDescent="0.25">
      <c r="A173" s="158"/>
      <c r="B173" s="193"/>
      <c r="C173" s="193"/>
      <c r="D173" s="171"/>
      <c r="E173" s="166"/>
      <c r="F173" s="166"/>
      <c r="G173" s="166"/>
    </row>
    <row r="174" spans="1:7" x14ac:dyDescent="0.25">
      <c r="A174" s="158"/>
      <c r="B174" s="193"/>
      <c r="C174" s="193"/>
      <c r="D174" s="171"/>
      <c r="E174" s="166"/>
      <c r="F174" s="166"/>
      <c r="G174" s="166"/>
    </row>
    <row r="175" spans="1:7" x14ac:dyDescent="0.25">
      <c r="A175" s="158"/>
      <c r="B175" s="193"/>
      <c r="C175" s="193"/>
      <c r="D175" s="171"/>
      <c r="E175" s="166"/>
      <c r="F175" s="166"/>
      <c r="G175" s="166"/>
    </row>
    <row r="176" spans="1:7" x14ac:dyDescent="0.25">
      <c r="A176" s="158"/>
      <c r="B176" s="193"/>
      <c r="C176" s="193"/>
      <c r="D176" s="171"/>
      <c r="E176" s="166"/>
      <c r="F176" s="166"/>
      <c r="G176" s="166"/>
    </row>
    <row r="177" spans="1:7" x14ac:dyDescent="0.25">
      <c r="A177" s="158"/>
      <c r="B177" s="193"/>
      <c r="C177" s="193"/>
      <c r="D177" s="171"/>
      <c r="E177" s="166"/>
      <c r="F177" s="166"/>
      <c r="G177" s="166"/>
    </row>
    <row r="178" spans="1:7" x14ac:dyDescent="0.25">
      <c r="A178" s="158"/>
      <c r="B178" s="193"/>
      <c r="C178" s="193"/>
      <c r="D178" s="171"/>
      <c r="E178" s="166"/>
      <c r="F178" s="166"/>
      <c r="G178" s="166"/>
    </row>
    <row r="179" spans="1:7" x14ac:dyDescent="0.25">
      <c r="A179" s="158"/>
      <c r="B179" s="193"/>
      <c r="C179" s="193"/>
      <c r="D179" s="171"/>
      <c r="E179" s="166"/>
      <c r="F179" s="166"/>
      <c r="G179" s="166"/>
    </row>
    <row r="180" spans="1:7" x14ac:dyDescent="0.25">
      <c r="A180" s="158"/>
      <c r="B180" s="193"/>
      <c r="C180" s="193"/>
      <c r="D180" s="171"/>
      <c r="E180" s="166"/>
      <c r="F180" s="166"/>
      <c r="G180" s="166"/>
    </row>
    <row r="181" spans="1:7" x14ac:dyDescent="0.25">
      <c r="A181" s="158"/>
      <c r="B181" s="193"/>
      <c r="C181" s="193"/>
      <c r="D181" s="171"/>
      <c r="E181" s="166"/>
      <c r="F181" s="166"/>
      <c r="G181" s="166"/>
    </row>
    <row r="182" spans="1:7" x14ac:dyDescent="0.25">
      <c r="A182" s="158"/>
      <c r="B182" s="193"/>
      <c r="C182" s="193"/>
      <c r="D182" s="171"/>
      <c r="E182" s="166"/>
      <c r="F182" s="166"/>
      <c r="G182" s="166"/>
    </row>
    <row r="183" spans="1:7" x14ac:dyDescent="0.25">
      <c r="A183" s="158"/>
      <c r="B183" s="193"/>
      <c r="C183" s="193"/>
      <c r="D183" s="171"/>
      <c r="E183" s="166"/>
      <c r="F183" s="166"/>
      <c r="G183" s="166"/>
    </row>
    <row r="184" spans="1:7" x14ac:dyDescent="0.25">
      <c r="A184" s="158"/>
      <c r="B184" s="193"/>
      <c r="C184" s="193"/>
      <c r="D184" s="171"/>
      <c r="E184" s="166"/>
      <c r="F184" s="166"/>
      <c r="G184" s="166"/>
    </row>
    <row r="185" spans="1:7" x14ac:dyDescent="0.25">
      <c r="A185" s="158"/>
      <c r="B185" s="193"/>
      <c r="C185" s="193"/>
      <c r="D185" s="171"/>
      <c r="E185" s="166"/>
      <c r="F185" s="166"/>
      <c r="G185" s="166"/>
    </row>
    <row r="186" spans="1:7" x14ac:dyDescent="0.25">
      <c r="A186" s="158"/>
      <c r="B186" s="193"/>
      <c r="C186" s="193"/>
      <c r="D186" s="171"/>
      <c r="E186" s="166"/>
      <c r="F186" s="166"/>
      <c r="G186" s="166"/>
    </row>
    <row r="187" spans="1:7" x14ac:dyDescent="0.25">
      <c r="A187" s="158"/>
      <c r="B187" s="193"/>
      <c r="C187" s="193"/>
      <c r="D187" s="171"/>
      <c r="E187" s="166"/>
      <c r="F187" s="166"/>
      <c r="G187" s="166"/>
    </row>
    <row r="188" spans="1:7" x14ac:dyDescent="0.25">
      <c r="A188" s="158"/>
      <c r="B188" s="193"/>
      <c r="C188" s="193"/>
      <c r="D188" s="171"/>
      <c r="E188" s="166"/>
      <c r="F188" s="166"/>
      <c r="G188" s="166"/>
    </row>
    <row r="189" spans="1:7" x14ac:dyDescent="0.25">
      <c r="A189" s="158"/>
      <c r="B189" s="193"/>
      <c r="C189" s="193"/>
      <c r="D189" s="171"/>
      <c r="E189" s="166"/>
      <c r="F189" s="166"/>
      <c r="G189" s="166"/>
    </row>
    <row r="190" spans="1:7" x14ac:dyDescent="0.25">
      <c r="A190" s="158"/>
      <c r="B190" s="193"/>
      <c r="C190" s="193"/>
      <c r="D190" s="171"/>
      <c r="E190" s="166"/>
      <c r="F190" s="166"/>
      <c r="G190" s="166"/>
    </row>
    <row r="191" spans="1:7" x14ac:dyDescent="0.25">
      <c r="A191" s="158"/>
      <c r="B191" s="193"/>
      <c r="C191" s="193"/>
      <c r="D191" s="171"/>
      <c r="E191" s="166"/>
      <c r="F191" s="166"/>
      <c r="G191" s="166"/>
    </row>
    <row r="192" spans="1:7" x14ac:dyDescent="0.25">
      <c r="A192" s="158"/>
      <c r="B192" s="193"/>
      <c r="C192" s="193"/>
      <c r="D192" s="171"/>
      <c r="E192" s="166"/>
      <c r="F192" s="166"/>
      <c r="G192" s="166"/>
    </row>
    <row r="193" spans="1:7" x14ac:dyDescent="0.25">
      <c r="A193" s="158"/>
      <c r="B193" s="193"/>
      <c r="C193" s="193"/>
      <c r="D193" s="171"/>
      <c r="E193" s="166"/>
      <c r="F193" s="166"/>
      <c r="G193" s="166"/>
    </row>
    <row r="194" spans="1:7" x14ac:dyDescent="0.25">
      <c r="A194" s="158"/>
      <c r="B194" s="193"/>
      <c r="C194" s="193"/>
      <c r="D194" s="171"/>
      <c r="E194" s="166"/>
      <c r="F194" s="166"/>
      <c r="G194" s="166"/>
    </row>
    <row r="195" spans="1:7" x14ac:dyDescent="0.25">
      <c r="A195" s="158"/>
      <c r="B195" s="193"/>
      <c r="C195" s="193"/>
      <c r="D195" s="171"/>
      <c r="E195" s="166"/>
      <c r="F195" s="166"/>
      <c r="G195" s="166"/>
    </row>
    <row r="196" spans="1:7" x14ac:dyDescent="0.25">
      <c r="A196" s="158"/>
      <c r="B196" s="193"/>
      <c r="C196" s="193"/>
      <c r="D196" s="171"/>
      <c r="E196" s="166"/>
      <c r="F196" s="166"/>
      <c r="G196" s="166"/>
    </row>
    <row r="197" spans="1:7" x14ac:dyDescent="0.25">
      <c r="A197" s="158"/>
      <c r="B197" s="193"/>
      <c r="C197" s="193"/>
      <c r="D197" s="171"/>
      <c r="E197" s="166"/>
      <c r="F197" s="166"/>
      <c r="G197" s="166"/>
    </row>
    <row r="198" spans="1:7" x14ac:dyDescent="0.25">
      <c r="A198" s="158"/>
      <c r="B198" s="193"/>
      <c r="C198" s="193"/>
      <c r="D198" s="171"/>
      <c r="E198" s="166"/>
      <c r="F198" s="166"/>
      <c r="G198" s="166"/>
    </row>
    <row r="199" spans="1:7" x14ac:dyDescent="0.25">
      <c r="A199" s="158"/>
      <c r="B199" s="193"/>
      <c r="C199" s="193"/>
      <c r="D199" s="171"/>
      <c r="E199" s="166"/>
      <c r="F199" s="166"/>
      <c r="G199" s="166"/>
    </row>
    <row r="200" spans="1:7" x14ac:dyDescent="0.25">
      <c r="A200" s="158"/>
      <c r="B200" s="193"/>
      <c r="C200" s="193"/>
      <c r="D200" s="171"/>
      <c r="E200" s="166"/>
      <c r="F200" s="166"/>
      <c r="G200" s="166"/>
    </row>
    <row r="201" spans="1:7" x14ac:dyDescent="0.25">
      <c r="A201" s="158"/>
      <c r="B201" s="193"/>
      <c r="C201" s="193"/>
      <c r="D201" s="171"/>
      <c r="E201" s="166"/>
      <c r="F201" s="166"/>
      <c r="G201" s="166"/>
    </row>
    <row r="202" spans="1:7" x14ac:dyDescent="0.25">
      <c r="A202" s="158"/>
      <c r="B202" s="193"/>
      <c r="C202" s="193"/>
      <c r="D202" s="171"/>
      <c r="E202" s="166"/>
      <c r="F202" s="166"/>
      <c r="G202" s="166"/>
    </row>
    <row r="203" spans="1:7" x14ac:dyDescent="0.25">
      <c r="A203" s="158"/>
      <c r="B203" s="193"/>
      <c r="C203" s="193"/>
      <c r="D203" s="171"/>
      <c r="E203" s="166"/>
      <c r="F203" s="166"/>
      <c r="G203" s="166"/>
    </row>
    <row r="204" spans="1:7" x14ac:dyDescent="0.25">
      <c r="A204" s="158"/>
      <c r="B204" s="193"/>
      <c r="C204" s="193"/>
      <c r="D204" s="171"/>
      <c r="E204" s="166"/>
      <c r="F204" s="166"/>
      <c r="G204" s="166"/>
    </row>
    <row r="205" spans="1:7" x14ac:dyDescent="0.25">
      <c r="A205" s="158"/>
      <c r="B205" s="193"/>
      <c r="C205" s="193"/>
      <c r="D205" s="171"/>
      <c r="E205" s="166"/>
      <c r="F205" s="166"/>
      <c r="G205" s="166"/>
    </row>
    <row r="206" spans="1:7" x14ac:dyDescent="0.25">
      <c r="A206" s="158"/>
      <c r="B206" s="193"/>
      <c r="C206" s="193"/>
      <c r="D206" s="171"/>
      <c r="E206" s="166"/>
      <c r="F206" s="166"/>
      <c r="G206" s="166"/>
    </row>
    <row r="207" spans="1:7" x14ac:dyDescent="0.25">
      <c r="A207" s="158"/>
      <c r="B207" s="193"/>
      <c r="C207" s="193"/>
      <c r="D207" s="171"/>
      <c r="E207" s="166"/>
      <c r="F207" s="166"/>
      <c r="G207" s="166"/>
    </row>
    <row r="208" spans="1:7" x14ac:dyDescent="0.25">
      <c r="A208" s="158"/>
      <c r="B208" s="193"/>
      <c r="C208" s="193"/>
      <c r="D208" s="171"/>
      <c r="E208" s="166"/>
      <c r="F208" s="166"/>
      <c r="G208" s="166"/>
    </row>
    <row r="209" spans="1:7" x14ac:dyDescent="0.25">
      <c r="A209" s="158"/>
      <c r="B209" s="193"/>
      <c r="C209" s="193"/>
      <c r="D209" s="171"/>
      <c r="E209" s="166"/>
      <c r="F209" s="166"/>
      <c r="G209" s="166"/>
    </row>
    <row r="210" spans="1:7" x14ac:dyDescent="0.25">
      <c r="A210" s="158"/>
      <c r="B210" s="193"/>
      <c r="C210" s="193"/>
      <c r="D210" s="171"/>
      <c r="E210" s="166"/>
      <c r="F210" s="166"/>
      <c r="G210" s="166"/>
    </row>
    <row r="211" spans="1:7" x14ac:dyDescent="0.25">
      <c r="A211" s="158"/>
      <c r="B211" s="193"/>
      <c r="C211" s="193"/>
      <c r="D211" s="171"/>
      <c r="E211" s="166"/>
      <c r="F211" s="166"/>
      <c r="G211" s="166"/>
    </row>
    <row r="212" spans="1:7" x14ac:dyDescent="0.25">
      <c r="A212" s="158"/>
      <c r="B212" s="193"/>
      <c r="C212" s="193"/>
      <c r="D212" s="171"/>
      <c r="E212" s="166"/>
      <c r="F212" s="166"/>
      <c r="G212" s="166"/>
    </row>
    <row r="213" spans="1:7" x14ac:dyDescent="0.25">
      <c r="A213" s="158"/>
      <c r="B213" s="193"/>
      <c r="C213" s="193"/>
      <c r="D213" s="171"/>
      <c r="E213" s="166"/>
      <c r="F213" s="166"/>
      <c r="G213" s="166"/>
    </row>
    <row r="214" spans="1:7" x14ac:dyDescent="0.25">
      <c r="A214" s="158"/>
      <c r="B214" s="193"/>
      <c r="C214" s="193"/>
      <c r="D214" s="171"/>
      <c r="E214" s="166"/>
      <c r="F214" s="166"/>
      <c r="G214" s="166"/>
    </row>
    <row r="215" spans="1:7" x14ac:dyDescent="0.25">
      <c r="A215" s="158"/>
      <c r="B215" s="193"/>
      <c r="C215" s="193"/>
      <c r="D215" s="171"/>
      <c r="E215" s="166"/>
      <c r="F215" s="166"/>
      <c r="G215" s="166"/>
    </row>
    <row r="216" spans="1:7" x14ac:dyDescent="0.25">
      <c r="A216" s="158"/>
      <c r="B216" s="193"/>
      <c r="C216" s="193"/>
      <c r="D216" s="171"/>
      <c r="E216" s="166"/>
      <c r="F216" s="166"/>
      <c r="G216" s="166"/>
    </row>
    <row r="217" spans="1:7" x14ac:dyDescent="0.25">
      <c r="A217" s="158"/>
      <c r="B217" s="193"/>
      <c r="C217" s="193"/>
      <c r="D217" s="171"/>
      <c r="E217" s="166"/>
      <c r="F217" s="166"/>
      <c r="G217" s="166"/>
    </row>
    <row r="218" spans="1:7" x14ac:dyDescent="0.25">
      <c r="A218" s="158"/>
      <c r="B218" s="193"/>
      <c r="C218" s="193"/>
      <c r="D218" s="171"/>
      <c r="E218" s="166"/>
      <c r="F218" s="166"/>
      <c r="G218" s="166"/>
    </row>
    <row r="219" spans="1:7" x14ac:dyDescent="0.25">
      <c r="A219" s="158"/>
      <c r="B219" s="193"/>
      <c r="C219" s="193"/>
      <c r="D219" s="171"/>
      <c r="E219" s="166"/>
      <c r="F219" s="166"/>
      <c r="G219" s="166"/>
    </row>
    <row r="220" spans="1:7" x14ac:dyDescent="0.25">
      <c r="A220" s="158"/>
      <c r="B220" s="193"/>
      <c r="C220" s="193"/>
      <c r="D220" s="171"/>
      <c r="E220" s="166"/>
      <c r="F220" s="166"/>
      <c r="G220" s="166"/>
    </row>
    <row r="221" spans="1:7" x14ac:dyDescent="0.25">
      <c r="A221" s="158"/>
      <c r="B221" s="193"/>
      <c r="C221" s="193"/>
      <c r="D221" s="171"/>
      <c r="E221" s="166"/>
      <c r="F221" s="166"/>
      <c r="G221" s="166"/>
    </row>
    <row r="222" spans="1:7" x14ac:dyDescent="0.25">
      <c r="A222" s="158"/>
      <c r="B222" s="193"/>
      <c r="C222" s="193"/>
      <c r="D222" s="171"/>
      <c r="E222" s="166"/>
      <c r="F222" s="166"/>
      <c r="G222" s="166"/>
    </row>
    <row r="223" spans="1:7" x14ac:dyDescent="0.25">
      <c r="A223" s="158"/>
      <c r="B223" s="193"/>
      <c r="C223" s="193"/>
      <c r="D223" s="171"/>
      <c r="E223" s="166"/>
      <c r="F223" s="166"/>
      <c r="G223" s="166"/>
    </row>
    <row r="224" spans="1:7" x14ac:dyDescent="0.25">
      <c r="A224" s="158"/>
      <c r="B224" s="193"/>
      <c r="C224" s="193"/>
      <c r="D224" s="171"/>
      <c r="E224" s="166"/>
      <c r="F224" s="166"/>
      <c r="G224" s="166"/>
    </row>
    <row r="225" spans="1:7" x14ac:dyDescent="0.25">
      <c r="A225" s="158"/>
      <c r="B225" s="193"/>
      <c r="C225" s="193"/>
      <c r="D225" s="171"/>
      <c r="E225" s="166"/>
      <c r="F225" s="166"/>
      <c r="G225" s="166"/>
    </row>
    <row r="226" spans="1:7" x14ac:dyDescent="0.25">
      <c r="A226" s="158"/>
      <c r="B226" s="193"/>
      <c r="C226" s="193"/>
      <c r="D226" s="171"/>
      <c r="E226" s="166"/>
      <c r="F226" s="166"/>
      <c r="G226" s="166"/>
    </row>
    <row r="227" spans="1:7" x14ac:dyDescent="0.25">
      <c r="A227" s="158"/>
      <c r="B227" s="193"/>
      <c r="C227" s="193"/>
      <c r="D227" s="171"/>
      <c r="E227" s="166"/>
      <c r="F227" s="166"/>
      <c r="G227" s="166"/>
    </row>
    <row r="228" spans="1:7" x14ac:dyDescent="0.25">
      <c r="A228" s="158"/>
      <c r="B228" s="193"/>
      <c r="C228" s="193"/>
      <c r="D228" s="171"/>
      <c r="E228" s="166"/>
      <c r="F228" s="166"/>
      <c r="G228" s="166"/>
    </row>
    <row r="229" spans="1:7" x14ac:dyDescent="0.25">
      <c r="A229" s="158"/>
      <c r="B229" s="193"/>
      <c r="C229" s="193"/>
      <c r="D229" s="171"/>
      <c r="E229" s="166"/>
      <c r="F229" s="166"/>
      <c r="G229" s="166"/>
    </row>
    <row r="230" spans="1:7" x14ac:dyDescent="0.25">
      <c r="A230" s="158"/>
      <c r="B230" s="193"/>
      <c r="C230" s="193"/>
      <c r="D230" s="171"/>
      <c r="E230" s="166"/>
      <c r="F230" s="166"/>
      <c r="G230" s="166"/>
    </row>
    <row r="231" spans="1:7" x14ac:dyDescent="0.25">
      <c r="A231" s="158"/>
      <c r="B231" s="193"/>
      <c r="C231" s="193"/>
      <c r="D231" s="171"/>
      <c r="E231" s="166"/>
      <c r="F231" s="166"/>
      <c r="G231" s="166"/>
    </row>
    <row r="232" spans="1:7" x14ac:dyDescent="0.25">
      <c r="A232" s="158"/>
      <c r="B232" s="193"/>
      <c r="C232" s="193"/>
      <c r="D232" s="171"/>
      <c r="E232" s="166"/>
      <c r="F232" s="166"/>
      <c r="G232" s="166"/>
    </row>
    <row r="233" spans="1:7" x14ac:dyDescent="0.25">
      <c r="A233" s="158"/>
      <c r="B233" s="193"/>
      <c r="C233" s="193"/>
      <c r="D233" s="171"/>
      <c r="E233" s="166"/>
      <c r="F233" s="166"/>
      <c r="G233" s="166"/>
    </row>
    <row r="234" spans="1:7" x14ac:dyDescent="0.25">
      <c r="A234" s="158"/>
      <c r="B234" s="193"/>
      <c r="C234" s="193"/>
      <c r="D234" s="171"/>
      <c r="E234" s="166"/>
      <c r="F234" s="166"/>
      <c r="G234" s="166"/>
    </row>
    <row r="235" spans="1:7" x14ac:dyDescent="0.25">
      <c r="A235" s="158"/>
      <c r="B235" s="193"/>
      <c r="C235" s="193"/>
      <c r="D235" s="171"/>
      <c r="E235" s="166"/>
      <c r="F235" s="166"/>
      <c r="G235" s="166"/>
    </row>
    <row r="236" spans="1:7" x14ac:dyDescent="0.25">
      <c r="A236" s="158"/>
      <c r="B236" s="193"/>
      <c r="C236" s="193"/>
      <c r="D236" s="171"/>
      <c r="E236" s="166"/>
      <c r="F236" s="166"/>
      <c r="G236" s="166"/>
    </row>
    <row r="237" spans="1:7" x14ac:dyDescent="0.25">
      <c r="A237" s="158"/>
      <c r="B237" s="193"/>
      <c r="C237" s="193"/>
      <c r="D237" s="171"/>
      <c r="E237" s="166"/>
      <c r="F237" s="166"/>
      <c r="G237" s="166"/>
    </row>
    <row r="238" spans="1:7" x14ac:dyDescent="0.25">
      <c r="A238" s="158"/>
      <c r="B238" s="193"/>
      <c r="C238" s="193"/>
      <c r="D238" s="171"/>
      <c r="E238" s="166"/>
      <c r="F238" s="166"/>
      <c r="G238" s="166"/>
    </row>
    <row r="239" spans="1:7" x14ac:dyDescent="0.25">
      <c r="A239" s="158"/>
      <c r="B239" s="193"/>
      <c r="C239" s="193"/>
      <c r="D239" s="171"/>
      <c r="E239" s="166"/>
      <c r="F239" s="166"/>
      <c r="G239" s="166"/>
    </row>
    <row r="240" spans="1:7" x14ac:dyDescent="0.25">
      <c r="A240" s="158"/>
      <c r="B240" s="193"/>
      <c r="C240" s="193"/>
      <c r="D240" s="171"/>
      <c r="E240" s="166"/>
      <c r="F240" s="166"/>
      <c r="G240" s="166"/>
    </row>
    <row r="241" spans="1:7" x14ac:dyDescent="0.25">
      <c r="A241" s="158"/>
      <c r="B241" s="193"/>
      <c r="C241" s="193"/>
      <c r="D241" s="171"/>
      <c r="E241" s="166"/>
      <c r="F241" s="166"/>
      <c r="G241" s="166"/>
    </row>
    <row r="242" spans="1:7" x14ac:dyDescent="0.25">
      <c r="A242" s="158"/>
      <c r="B242" s="193"/>
      <c r="C242" s="193"/>
      <c r="D242" s="171"/>
      <c r="E242" s="166"/>
      <c r="F242" s="166"/>
      <c r="G242" s="166"/>
    </row>
    <row r="243" spans="1:7" x14ac:dyDescent="0.25">
      <c r="A243" s="158"/>
      <c r="B243" s="193"/>
      <c r="C243" s="193"/>
      <c r="D243" s="171"/>
      <c r="E243" s="166"/>
      <c r="F243" s="166"/>
      <c r="G243" s="166"/>
    </row>
    <row r="244" spans="1:7" x14ac:dyDescent="0.25">
      <c r="A244" s="158"/>
      <c r="B244" s="193"/>
      <c r="C244" s="193"/>
      <c r="D244" s="171"/>
      <c r="E244" s="166"/>
      <c r="F244" s="166"/>
      <c r="G244" s="166"/>
    </row>
    <row r="245" spans="1:7" x14ac:dyDescent="0.25">
      <c r="A245" s="158"/>
      <c r="B245" s="193"/>
      <c r="C245" s="193"/>
      <c r="D245" s="171"/>
      <c r="E245" s="166"/>
      <c r="F245" s="166"/>
      <c r="G245" s="166"/>
    </row>
    <row r="246" spans="1:7" x14ac:dyDescent="0.25">
      <c r="A246" s="158"/>
      <c r="B246" s="193"/>
      <c r="C246" s="193"/>
      <c r="D246" s="171"/>
      <c r="E246" s="166"/>
      <c r="F246" s="166"/>
      <c r="G246" s="166"/>
    </row>
    <row r="247" spans="1:7" x14ac:dyDescent="0.25">
      <c r="A247" s="158"/>
      <c r="B247" s="193"/>
      <c r="C247" s="193"/>
      <c r="D247" s="171"/>
      <c r="E247" s="166"/>
      <c r="F247" s="166"/>
      <c r="G247" s="166"/>
    </row>
    <row r="248" spans="1:7" x14ac:dyDescent="0.25">
      <c r="A248" s="158"/>
      <c r="B248" s="193"/>
      <c r="C248" s="193"/>
      <c r="D248" s="171"/>
      <c r="E248" s="166"/>
      <c r="F248" s="166"/>
      <c r="G248" s="166"/>
    </row>
    <row r="249" spans="1:7" x14ac:dyDescent="0.25">
      <c r="A249" s="158"/>
      <c r="B249" s="193"/>
      <c r="C249" s="193"/>
      <c r="D249" s="171"/>
      <c r="E249" s="166"/>
      <c r="F249" s="166"/>
      <c r="G249" s="166"/>
    </row>
    <row r="250" spans="1:7" x14ac:dyDescent="0.25">
      <c r="A250" s="158"/>
      <c r="B250" s="193"/>
      <c r="C250" s="193"/>
      <c r="D250" s="171"/>
      <c r="E250" s="166"/>
      <c r="F250" s="166"/>
      <c r="G250" s="166"/>
    </row>
    <row r="251" spans="1:7" x14ac:dyDescent="0.25">
      <c r="A251" s="158"/>
      <c r="B251" s="193"/>
      <c r="C251" s="193"/>
      <c r="D251" s="171"/>
      <c r="E251" s="166"/>
      <c r="F251" s="166"/>
      <c r="G251" s="166"/>
    </row>
    <row r="252" spans="1:7" x14ac:dyDescent="0.25">
      <c r="A252" s="158"/>
      <c r="B252" s="193"/>
      <c r="C252" s="193"/>
      <c r="D252" s="171"/>
      <c r="E252" s="166"/>
      <c r="F252" s="166"/>
      <c r="G252" s="166"/>
    </row>
    <row r="253" spans="1:7" x14ac:dyDescent="0.25">
      <c r="A253" s="158"/>
      <c r="B253" s="193"/>
      <c r="C253" s="193"/>
      <c r="D253" s="171"/>
      <c r="E253" s="166"/>
      <c r="F253" s="166"/>
      <c r="G253" s="166"/>
    </row>
    <row r="254" spans="1:7" x14ac:dyDescent="0.25">
      <c r="A254" s="158"/>
      <c r="B254" s="193"/>
      <c r="C254" s="193"/>
      <c r="D254" s="171"/>
      <c r="E254" s="166"/>
      <c r="F254" s="166"/>
      <c r="G254" s="166"/>
    </row>
    <row r="255" spans="1:7" x14ac:dyDescent="0.25">
      <c r="A255" s="158"/>
      <c r="B255" s="193"/>
      <c r="C255" s="193"/>
      <c r="D255" s="171"/>
      <c r="E255" s="166"/>
      <c r="F255" s="166"/>
      <c r="G255" s="166"/>
    </row>
    <row r="256" spans="1:7" x14ac:dyDescent="0.25">
      <c r="A256" s="158"/>
      <c r="B256" s="193"/>
      <c r="C256" s="193"/>
      <c r="D256" s="171"/>
      <c r="E256" s="166"/>
      <c r="F256" s="166"/>
      <c r="G256" s="166"/>
    </row>
    <row r="257" spans="1:7" x14ac:dyDescent="0.25">
      <c r="A257" s="158"/>
      <c r="B257" s="193"/>
      <c r="C257" s="193"/>
      <c r="D257" s="171"/>
      <c r="E257" s="166"/>
      <c r="F257" s="166"/>
      <c r="G257" s="166"/>
    </row>
    <row r="258" spans="1:7" x14ac:dyDescent="0.25">
      <c r="A258" s="158"/>
      <c r="B258" s="193"/>
      <c r="C258" s="193"/>
      <c r="D258" s="171"/>
      <c r="E258" s="166"/>
      <c r="F258" s="166"/>
      <c r="G258" s="166"/>
    </row>
    <row r="259" spans="1:7" x14ac:dyDescent="0.25">
      <c r="A259" s="158"/>
      <c r="B259" s="193"/>
      <c r="C259" s="193"/>
      <c r="D259" s="171"/>
      <c r="E259" s="166"/>
      <c r="F259" s="166"/>
      <c r="G259" s="166"/>
    </row>
    <row r="260" spans="1:7" x14ac:dyDescent="0.25">
      <c r="A260" s="158"/>
      <c r="B260" s="193"/>
      <c r="C260" s="193"/>
      <c r="D260" s="171"/>
      <c r="E260" s="166"/>
      <c r="F260" s="166"/>
      <c r="G260" s="166"/>
    </row>
    <row r="261" spans="1:7" x14ac:dyDescent="0.25">
      <c r="A261" s="158"/>
      <c r="B261" s="193"/>
      <c r="C261" s="193"/>
      <c r="D261" s="171"/>
      <c r="E261" s="166"/>
      <c r="F261" s="166"/>
      <c r="G261" s="166"/>
    </row>
    <row r="262" spans="1:7" x14ac:dyDescent="0.25">
      <c r="A262" s="158"/>
      <c r="B262" s="193"/>
      <c r="C262" s="193"/>
      <c r="D262" s="171"/>
      <c r="E262" s="166"/>
      <c r="F262" s="166"/>
      <c r="G262" s="166"/>
    </row>
    <row r="263" spans="1:7" x14ac:dyDescent="0.25">
      <c r="A263" s="158"/>
      <c r="B263" s="193"/>
      <c r="C263" s="193"/>
      <c r="D263" s="171"/>
      <c r="E263" s="166"/>
      <c r="F263" s="166"/>
      <c r="G263" s="166"/>
    </row>
    <row r="264" spans="1:7" x14ac:dyDescent="0.25">
      <c r="A264" s="158"/>
      <c r="B264" s="193"/>
      <c r="C264" s="193"/>
      <c r="D264" s="171"/>
      <c r="E264" s="166"/>
      <c r="F264" s="166"/>
      <c r="G264" s="166"/>
    </row>
    <row r="265" spans="1:7" x14ac:dyDescent="0.25">
      <c r="A265" s="158"/>
      <c r="B265" s="193"/>
      <c r="C265" s="193"/>
      <c r="D265" s="171"/>
      <c r="E265" s="166"/>
      <c r="F265" s="166"/>
      <c r="G265" s="166"/>
    </row>
    <row r="266" spans="1:7" x14ac:dyDescent="0.25">
      <c r="A266" s="158"/>
      <c r="B266" s="193"/>
      <c r="C266" s="193"/>
      <c r="D266" s="171"/>
      <c r="E266" s="166"/>
      <c r="F266" s="166"/>
      <c r="G266" s="166"/>
    </row>
    <row r="267" spans="1:7" x14ac:dyDescent="0.25">
      <c r="A267" s="158"/>
      <c r="B267" s="193"/>
      <c r="C267" s="193"/>
      <c r="D267" s="171"/>
      <c r="E267" s="166"/>
      <c r="F267" s="166"/>
      <c r="G267" s="166"/>
    </row>
    <row r="268" spans="1:7" x14ac:dyDescent="0.25">
      <c r="A268" s="158"/>
      <c r="B268" s="193"/>
      <c r="C268" s="193"/>
      <c r="D268" s="171"/>
      <c r="E268" s="166"/>
      <c r="F268" s="166"/>
      <c r="G268" s="166"/>
    </row>
    <row r="269" spans="1:7" x14ac:dyDescent="0.25">
      <c r="A269" s="158"/>
      <c r="B269" s="193"/>
      <c r="C269" s="193"/>
      <c r="D269" s="171"/>
      <c r="E269" s="166"/>
      <c r="F269" s="166"/>
      <c r="G269" s="166"/>
    </row>
    <row r="270" spans="1:7" x14ac:dyDescent="0.25">
      <c r="A270" s="158"/>
      <c r="B270" s="193"/>
      <c r="C270" s="193"/>
      <c r="D270" s="171"/>
      <c r="E270" s="166"/>
      <c r="F270" s="166"/>
      <c r="G270" s="166"/>
    </row>
    <row r="271" spans="1:7" x14ac:dyDescent="0.25">
      <c r="A271" s="158"/>
      <c r="B271" s="193"/>
      <c r="C271" s="193"/>
      <c r="D271" s="171"/>
      <c r="E271" s="166"/>
      <c r="F271" s="166"/>
      <c r="G271" s="166"/>
    </row>
    <row r="272" spans="1:7" x14ac:dyDescent="0.25">
      <c r="A272" s="158"/>
      <c r="B272" s="193"/>
      <c r="C272" s="193"/>
      <c r="D272" s="171"/>
      <c r="E272" s="166"/>
      <c r="F272" s="166"/>
      <c r="G272" s="166"/>
    </row>
    <row r="273" spans="1:7" x14ac:dyDescent="0.25">
      <c r="A273" s="158"/>
      <c r="B273" s="193"/>
      <c r="C273" s="193"/>
      <c r="D273" s="171"/>
      <c r="E273" s="166"/>
      <c r="F273" s="166"/>
      <c r="G273" s="166"/>
    </row>
    <row r="274" spans="1:7" x14ac:dyDescent="0.25">
      <c r="A274" s="158"/>
      <c r="B274" s="193"/>
      <c r="C274" s="193"/>
      <c r="D274" s="171"/>
      <c r="E274" s="166"/>
      <c r="F274" s="166"/>
      <c r="G274" s="166"/>
    </row>
    <row r="275" spans="1:7" x14ac:dyDescent="0.25">
      <c r="A275" s="158"/>
      <c r="B275" s="193"/>
      <c r="C275" s="193"/>
      <c r="D275" s="171"/>
      <c r="E275" s="166"/>
      <c r="F275" s="166"/>
      <c r="G275" s="166"/>
    </row>
    <row r="276" spans="1:7" x14ac:dyDescent="0.25">
      <c r="A276" s="158"/>
      <c r="B276" s="193"/>
      <c r="C276" s="193"/>
      <c r="D276" s="171"/>
      <c r="E276" s="166"/>
      <c r="F276" s="166"/>
      <c r="G276" s="166"/>
    </row>
    <row r="277" spans="1:7" x14ac:dyDescent="0.25">
      <c r="A277" s="158"/>
      <c r="B277" s="193"/>
      <c r="C277" s="193"/>
      <c r="D277" s="171"/>
      <c r="E277" s="166"/>
      <c r="F277" s="166"/>
      <c r="G277" s="166"/>
    </row>
    <row r="278" spans="1:7" x14ac:dyDescent="0.25">
      <c r="A278" s="158"/>
      <c r="B278" s="193"/>
      <c r="C278" s="193"/>
      <c r="D278" s="171"/>
      <c r="E278" s="166"/>
      <c r="F278" s="166"/>
      <c r="G278" s="166"/>
    </row>
    <row r="279" spans="1:7" x14ac:dyDescent="0.25">
      <c r="A279" s="158"/>
      <c r="B279" s="193"/>
      <c r="C279" s="193"/>
      <c r="D279" s="171"/>
      <c r="E279" s="166"/>
      <c r="F279" s="166"/>
      <c r="G279" s="166"/>
    </row>
    <row r="280" spans="1:7" x14ac:dyDescent="0.25">
      <c r="A280" s="158"/>
      <c r="B280" s="193"/>
      <c r="C280" s="193"/>
      <c r="D280" s="171"/>
      <c r="E280" s="166"/>
      <c r="F280" s="166"/>
      <c r="G280" s="166"/>
    </row>
    <row r="281" spans="1:7" x14ac:dyDescent="0.25">
      <c r="A281" s="158"/>
      <c r="B281" s="193"/>
      <c r="C281" s="193"/>
      <c r="D281" s="171"/>
      <c r="E281" s="166"/>
      <c r="F281" s="166"/>
      <c r="G281" s="166"/>
    </row>
    <row r="282" spans="1:7" x14ac:dyDescent="0.25">
      <c r="A282" s="158"/>
      <c r="B282" s="193"/>
      <c r="C282" s="193"/>
      <c r="D282" s="171"/>
      <c r="E282" s="166"/>
      <c r="F282" s="166"/>
      <c r="G282" s="166"/>
    </row>
    <row r="283" spans="1:7" x14ac:dyDescent="0.25">
      <c r="A283" s="158"/>
      <c r="B283" s="193"/>
      <c r="C283" s="193"/>
      <c r="D283" s="171"/>
      <c r="E283" s="166"/>
      <c r="F283" s="166"/>
      <c r="G283" s="166"/>
    </row>
    <row r="284" spans="1:7" x14ac:dyDescent="0.25">
      <c r="A284" s="158"/>
      <c r="B284" s="193"/>
      <c r="C284" s="193"/>
      <c r="D284" s="171"/>
      <c r="E284" s="166"/>
      <c r="F284" s="166"/>
      <c r="G284" s="166"/>
    </row>
    <row r="285" spans="1:7" x14ac:dyDescent="0.25">
      <c r="A285" s="158"/>
      <c r="B285" s="193"/>
      <c r="C285" s="193"/>
      <c r="D285" s="171"/>
      <c r="E285" s="166"/>
      <c r="F285" s="166"/>
      <c r="G285" s="166"/>
    </row>
    <row r="286" spans="1:7" x14ac:dyDescent="0.25">
      <c r="A286" s="158"/>
      <c r="B286" s="193"/>
      <c r="C286" s="193"/>
      <c r="D286" s="171"/>
      <c r="E286" s="166"/>
      <c r="F286" s="166"/>
      <c r="G286" s="166"/>
    </row>
    <row r="287" spans="1:7" x14ac:dyDescent="0.25">
      <c r="A287" s="158"/>
      <c r="B287" s="193"/>
      <c r="C287" s="193"/>
      <c r="D287" s="171"/>
      <c r="E287" s="166"/>
      <c r="F287" s="166"/>
      <c r="G287" s="166"/>
    </row>
    <row r="288" spans="1:7" x14ac:dyDescent="0.25">
      <c r="A288" s="158"/>
      <c r="B288" s="193"/>
      <c r="C288" s="193"/>
      <c r="D288" s="171"/>
      <c r="E288" s="166"/>
      <c r="F288" s="166"/>
      <c r="G288" s="166"/>
    </row>
    <row r="289" spans="1:7" x14ac:dyDescent="0.25">
      <c r="A289" s="158"/>
      <c r="B289" s="193"/>
      <c r="C289" s="193"/>
      <c r="D289" s="171"/>
      <c r="E289" s="166"/>
      <c r="F289" s="166"/>
      <c r="G289" s="166"/>
    </row>
    <row r="290" spans="1:7" x14ac:dyDescent="0.25">
      <c r="A290" s="158"/>
      <c r="B290" s="193"/>
      <c r="C290" s="193"/>
      <c r="D290" s="171"/>
      <c r="E290" s="166"/>
      <c r="F290" s="166"/>
      <c r="G290" s="166"/>
    </row>
    <row r="291" spans="1:7" x14ac:dyDescent="0.25">
      <c r="A291" s="158"/>
      <c r="B291" s="193"/>
      <c r="C291" s="193"/>
      <c r="D291" s="171"/>
      <c r="E291" s="166"/>
      <c r="F291" s="166"/>
      <c r="G291" s="166"/>
    </row>
    <row r="292" spans="1:7" x14ac:dyDescent="0.25">
      <c r="A292" s="158"/>
      <c r="B292" s="193"/>
      <c r="C292" s="193"/>
      <c r="D292" s="171"/>
      <c r="E292" s="166"/>
      <c r="F292" s="166"/>
      <c r="G292" s="166"/>
    </row>
    <row r="293" spans="1:7" x14ac:dyDescent="0.25">
      <c r="A293" s="158"/>
      <c r="B293" s="193"/>
      <c r="C293" s="193"/>
      <c r="D293" s="171"/>
      <c r="E293" s="166"/>
      <c r="F293" s="166"/>
      <c r="G293" s="166"/>
    </row>
    <row r="294" spans="1:7" x14ac:dyDescent="0.25">
      <c r="A294" s="158"/>
      <c r="B294" s="193"/>
      <c r="C294" s="193"/>
      <c r="D294" s="171"/>
      <c r="E294" s="166"/>
      <c r="F294" s="166"/>
      <c r="G294" s="166"/>
    </row>
    <row r="295" spans="1:7" x14ac:dyDescent="0.25">
      <c r="A295" s="158"/>
      <c r="B295" s="193"/>
      <c r="C295" s="193"/>
      <c r="D295" s="171"/>
      <c r="E295" s="166"/>
      <c r="F295" s="166"/>
      <c r="G295" s="166"/>
    </row>
    <row r="296" spans="1:7" x14ac:dyDescent="0.25">
      <c r="A296" s="158"/>
      <c r="B296" s="193"/>
      <c r="C296" s="193"/>
      <c r="D296" s="171"/>
      <c r="E296" s="166"/>
      <c r="F296" s="166"/>
      <c r="G296" s="166"/>
    </row>
    <row r="297" spans="1:7" x14ac:dyDescent="0.25">
      <c r="A297" s="158"/>
      <c r="B297" s="193"/>
      <c r="C297" s="193"/>
      <c r="D297" s="171"/>
      <c r="E297" s="166"/>
      <c r="F297" s="166"/>
      <c r="G297" s="166"/>
    </row>
    <row r="298" spans="1:7" x14ac:dyDescent="0.25">
      <c r="A298" s="158"/>
      <c r="B298" s="193"/>
      <c r="C298" s="193"/>
      <c r="D298" s="171"/>
      <c r="E298" s="166"/>
      <c r="F298" s="166"/>
      <c r="G298" s="166"/>
    </row>
    <row r="299" spans="1:7" x14ac:dyDescent="0.25">
      <c r="A299" s="158"/>
      <c r="B299" s="193"/>
      <c r="C299" s="193"/>
      <c r="D299" s="171"/>
      <c r="E299" s="166"/>
      <c r="F299" s="166"/>
      <c r="G299" s="166"/>
    </row>
    <row r="300" spans="1:7" x14ac:dyDescent="0.25">
      <c r="A300" s="158"/>
      <c r="B300" s="193"/>
      <c r="C300" s="193"/>
      <c r="D300" s="171"/>
      <c r="E300" s="166"/>
      <c r="F300" s="166"/>
      <c r="G300" s="166"/>
    </row>
    <row r="301" spans="1:7" x14ac:dyDescent="0.25">
      <c r="A301" s="158"/>
      <c r="B301" s="193"/>
      <c r="C301" s="193"/>
      <c r="D301" s="171"/>
      <c r="E301" s="166"/>
      <c r="F301" s="166"/>
      <c r="G301" s="166"/>
    </row>
    <row r="302" spans="1:7" x14ac:dyDescent="0.25">
      <c r="A302" s="158"/>
      <c r="B302" s="193"/>
      <c r="C302" s="193"/>
      <c r="D302" s="171"/>
      <c r="E302" s="166"/>
      <c r="F302" s="166"/>
      <c r="G302" s="166"/>
    </row>
    <row r="303" spans="1:7" x14ac:dyDescent="0.25">
      <c r="A303" s="158"/>
      <c r="B303" s="193"/>
      <c r="C303" s="193"/>
      <c r="D303" s="171"/>
      <c r="E303" s="166"/>
      <c r="F303" s="166"/>
      <c r="G303" s="166"/>
    </row>
    <row r="304" spans="1:7" x14ac:dyDescent="0.25">
      <c r="A304" s="158"/>
      <c r="B304" s="193"/>
      <c r="C304" s="193"/>
      <c r="D304" s="171"/>
      <c r="E304" s="166"/>
      <c r="F304" s="166"/>
      <c r="G304" s="166"/>
    </row>
    <row r="305" spans="1:7" x14ac:dyDescent="0.25">
      <c r="A305" s="158"/>
      <c r="B305" s="193"/>
      <c r="C305" s="193"/>
      <c r="D305" s="171"/>
      <c r="E305" s="166"/>
      <c r="F305" s="166"/>
      <c r="G305" s="166"/>
    </row>
    <row r="306" spans="1:7" x14ac:dyDescent="0.25">
      <c r="A306" s="158"/>
      <c r="B306" s="193"/>
      <c r="C306" s="193"/>
      <c r="D306" s="171"/>
      <c r="E306" s="166"/>
      <c r="F306" s="166"/>
      <c r="G306" s="166"/>
    </row>
    <row r="307" spans="1:7" x14ac:dyDescent="0.25">
      <c r="A307" s="158"/>
      <c r="B307" s="193"/>
      <c r="C307" s="193"/>
      <c r="D307" s="171"/>
      <c r="E307" s="166"/>
      <c r="F307" s="166"/>
      <c r="G307" s="166"/>
    </row>
    <row r="308" spans="1:7" ht="15.75" x14ac:dyDescent="0.25">
      <c r="B308" s="177"/>
      <c r="C308" s="177"/>
      <c r="D308" s="175"/>
      <c r="E308" s="214"/>
      <c r="F308" s="214"/>
      <c r="G308" s="166"/>
    </row>
    <row r="309" spans="1:7" ht="15.75" x14ac:dyDescent="0.25">
      <c r="B309" s="177"/>
      <c r="C309" s="177"/>
      <c r="D309" s="175"/>
      <c r="E309" s="214"/>
      <c r="F309" s="214"/>
      <c r="G309" s="166"/>
    </row>
    <row r="310" spans="1:7" ht="15.75" x14ac:dyDescent="0.25">
      <c r="B310" s="177"/>
      <c r="C310" s="177"/>
      <c r="D310" s="175"/>
      <c r="E310" s="214"/>
      <c r="F310" s="214"/>
      <c r="G310" s="166"/>
    </row>
    <row r="311" spans="1:7" ht="15.75" x14ac:dyDescent="0.25">
      <c r="B311" s="177"/>
      <c r="C311" s="177"/>
      <c r="D311" s="175"/>
      <c r="E311" s="214"/>
      <c r="F311" s="214"/>
      <c r="G311" s="166"/>
    </row>
    <row r="312" spans="1:7" ht="15.75" x14ac:dyDescent="0.25">
      <c r="B312" s="177"/>
      <c r="C312" s="177"/>
      <c r="D312" s="175"/>
      <c r="E312" s="214"/>
      <c r="F312" s="214"/>
      <c r="G312" s="166"/>
    </row>
    <row r="313" spans="1:7" ht="15.75" x14ac:dyDescent="0.25">
      <c r="B313" s="177"/>
      <c r="C313" s="177"/>
      <c r="D313" s="175"/>
      <c r="E313" s="214"/>
      <c r="F313" s="214"/>
      <c r="G313" s="166"/>
    </row>
    <row r="314" spans="1:7" x14ac:dyDescent="0.25">
      <c r="B314" s="193"/>
      <c r="C314" s="193"/>
      <c r="D314" s="171"/>
      <c r="E314" s="166"/>
      <c r="F314" s="166"/>
      <c r="G314" s="166"/>
    </row>
    <row r="315" spans="1:7" x14ac:dyDescent="0.25">
      <c r="B315" s="193"/>
      <c r="C315" s="193"/>
      <c r="D315" s="171"/>
      <c r="E315" s="166"/>
      <c r="F315" s="166"/>
      <c r="G315" s="166"/>
    </row>
    <row r="316" spans="1:7" x14ac:dyDescent="0.25">
      <c r="B316" s="193"/>
      <c r="C316" s="193"/>
      <c r="D316" s="171"/>
      <c r="E316" s="166"/>
      <c r="F316" s="166"/>
      <c r="G316" s="166"/>
    </row>
    <row r="317" spans="1:7" x14ac:dyDescent="0.25">
      <c r="B317" s="193"/>
      <c r="C317" s="193"/>
      <c r="D317" s="171"/>
      <c r="E317" s="166"/>
      <c r="F317" s="166"/>
      <c r="G317" s="166"/>
    </row>
    <row r="318" spans="1:7" x14ac:dyDescent="0.25">
      <c r="B318" s="193"/>
      <c r="C318" s="193"/>
      <c r="D318" s="171"/>
      <c r="E318" s="166"/>
      <c r="F318" s="166"/>
      <c r="G318" s="166"/>
    </row>
    <row r="319" spans="1:7" x14ac:dyDescent="0.25">
      <c r="B319" s="193"/>
      <c r="C319" s="193"/>
      <c r="D319" s="171"/>
      <c r="E319" s="166"/>
      <c r="F319" s="166"/>
      <c r="G319" s="166"/>
    </row>
    <row r="320" spans="1:7" x14ac:dyDescent="0.25">
      <c r="B320" s="193"/>
      <c r="C320" s="193"/>
      <c r="D320" s="171"/>
      <c r="E320" s="166"/>
      <c r="F320" s="166"/>
      <c r="G320" s="166"/>
    </row>
    <row r="321" spans="2:7" x14ac:dyDescent="0.25">
      <c r="B321" s="193"/>
      <c r="C321" s="193"/>
      <c r="D321" s="171"/>
      <c r="E321" s="166"/>
      <c r="F321" s="166"/>
      <c r="G321" s="166"/>
    </row>
    <row r="322" spans="2:7" x14ac:dyDescent="0.25">
      <c r="B322" s="193"/>
      <c r="C322" s="193"/>
      <c r="D322" s="171"/>
      <c r="E322" s="166"/>
      <c r="F322" s="166"/>
      <c r="G322" s="166"/>
    </row>
    <row r="323" spans="2:7" x14ac:dyDescent="0.25">
      <c r="B323" s="193"/>
      <c r="C323" s="193"/>
      <c r="D323" s="171"/>
      <c r="E323" s="166"/>
      <c r="F323" s="166"/>
      <c r="G323" s="166"/>
    </row>
    <row r="324" spans="2:7" x14ac:dyDescent="0.25">
      <c r="B324" s="193"/>
      <c r="C324" s="193"/>
      <c r="D324" s="171"/>
      <c r="E324" s="166"/>
      <c r="F324" s="166"/>
      <c r="G324" s="166"/>
    </row>
    <row r="325" spans="2:7" x14ac:dyDescent="0.25">
      <c r="B325" s="193"/>
      <c r="C325" s="193"/>
      <c r="D325" s="171"/>
      <c r="E325" s="166"/>
      <c r="F325" s="166"/>
      <c r="G325" s="166"/>
    </row>
    <row r="326" spans="2:7" x14ac:dyDescent="0.25">
      <c r="B326" s="193"/>
      <c r="C326" s="193"/>
      <c r="D326" s="171"/>
      <c r="E326" s="166"/>
      <c r="F326" s="166"/>
      <c r="G326" s="166"/>
    </row>
    <row r="327" spans="2:7" x14ac:dyDescent="0.25">
      <c r="B327" s="193"/>
      <c r="C327" s="193"/>
      <c r="D327" s="171"/>
      <c r="E327" s="166"/>
      <c r="F327" s="166"/>
      <c r="G327" s="166"/>
    </row>
    <row r="328" spans="2:7" x14ac:dyDescent="0.25">
      <c r="B328" s="193"/>
      <c r="C328" s="193"/>
      <c r="D328" s="171"/>
      <c r="E328" s="166"/>
      <c r="F328" s="166"/>
      <c r="G328" s="166"/>
    </row>
    <row r="329" spans="2:7" x14ac:dyDescent="0.25">
      <c r="B329" s="193"/>
      <c r="C329" s="193"/>
      <c r="D329" s="171"/>
      <c r="E329" s="166"/>
      <c r="F329" s="166"/>
      <c r="G329" s="166"/>
    </row>
    <row r="330" spans="2:7" x14ac:dyDescent="0.25">
      <c r="B330" s="193"/>
      <c r="C330" s="193"/>
      <c r="D330" s="171"/>
      <c r="E330" s="166"/>
      <c r="F330" s="166"/>
      <c r="G330" s="166"/>
    </row>
    <row r="331" spans="2:7" x14ac:dyDescent="0.25">
      <c r="B331" s="193"/>
      <c r="C331" s="193"/>
      <c r="D331" s="171"/>
      <c r="E331" s="166"/>
      <c r="F331" s="166"/>
      <c r="G331" s="166"/>
    </row>
    <row r="332" spans="2:7" x14ac:dyDescent="0.25">
      <c r="B332" s="193"/>
      <c r="C332" s="193"/>
      <c r="D332" s="171"/>
      <c r="E332" s="166"/>
      <c r="F332" s="166"/>
      <c r="G332" s="166"/>
    </row>
    <row r="333" spans="2:7" x14ac:dyDescent="0.25">
      <c r="B333" s="193"/>
      <c r="C333" s="193"/>
      <c r="D333" s="171"/>
      <c r="E333" s="166"/>
      <c r="F333" s="166"/>
      <c r="G333" s="166"/>
    </row>
    <row r="334" spans="2:7" x14ac:dyDescent="0.25">
      <c r="B334" s="193"/>
      <c r="C334" s="193"/>
      <c r="D334" s="171"/>
      <c r="E334" s="166"/>
      <c r="F334" s="166"/>
      <c r="G334" s="166"/>
    </row>
    <row r="335" spans="2:7" x14ac:dyDescent="0.25">
      <c r="B335" s="193"/>
      <c r="C335" s="193"/>
      <c r="D335" s="171"/>
      <c r="E335" s="166"/>
      <c r="F335" s="166"/>
      <c r="G335" s="166"/>
    </row>
    <row r="336" spans="2:7" x14ac:dyDescent="0.25">
      <c r="B336" s="193"/>
      <c r="C336" s="193"/>
      <c r="D336" s="171"/>
      <c r="E336" s="166"/>
      <c r="F336" s="166"/>
      <c r="G336" s="166"/>
    </row>
    <row r="337" spans="2:7" x14ac:dyDescent="0.25">
      <c r="B337" s="193"/>
      <c r="C337" s="193"/>
      <c r="D337" s="171"/>
      <c r="E337" s="166"/>
      <c r="F337" s="166"/>
      <c r="G337" s="166"/>
    </row>
    <row r="338" spans="2:7" x14ac:dyDescent="0.25">
      <c r="B338" s="193"/>
      <c r="C338" s="193"/>
      <c r="D338" s="171"/>
      <c r="E338" s="166"/>
      <c r="F338" s="166"/>
      <c r="G338" s="166"/>
    </row>
    <row r="339" spans="2:7" x14ac:dyDescent="0.25">
      <c r="B339" s="193"/>
      <c r="C339" s="193"/>
      <c r="D339" s="171"/>
      <c r="E339" s="166"/>
      <c r="F339" s="166"/>
      <c r="G339" s="166"/>
    </row>
    <row r="340" spans="2:7" x14ac:dyDescent="0.25">
      <c r="B340" s="193"/>
      <c r="C340" s="193"/>
      <c r="D340" s="171"/>
      <c r="E340" s="166"/>
      <c r="F340" s="166"/>
      <c r="G340" s="166"/>
    </row>
    <row r="341" spans="2:7" x14ac:dyDescent="0.25">
      <c r="B341" s="193"/>
      <c r="C341" s="193"/>
      <c r="D341" s="171"/>
      <c r="E341" s="166"/>
      <c r="F341" s="166"/>
      <c r="G341" s="166"/>
    </row>
    <row r="342" spans="2:7" x14ac:dyDescent="0.25">
      <c r="B342" s="193"/>
      <c r="C342" s="193"/>
      <c r="D342" s="171"/>
      <c r="E342" s="166"/>
      <c r="F342" s="166"/>
      <c r="G342" s="166"/>
    </row>
    <row r="343" spans="2:7" x14ac:dyDescent="0.25">
      <c r="B343" s="193"/>
      <c r="C343" s="193"/>
      <c r="D343" s="171"/>
      <c r="E343" s="166"/>
      <c r="F343" s="166"/>
      <c r="G343" s="166"/>
    </row>
    <row r="344" spans="2:7" x14ac:dyDescent="0.25">
      <c r="B344" s="193"/>
      <c r="C344" s="193"/>
      <c r="D344" s="171"/>
      <c r="E344" s="166"/>
      <c r="F344" s="166"/>
      <c r="G344" s="166"/>
    </row>
    <row r="345" spans="2:7" x14ac:dyDescent="0.25">
      <c r="B345" s="193"/>
      <c r="C345" s="193"/>
      <c r="D345" s="171"/>
      <c r="E345" s="166"/>
      <c r="F345" s="166"/>
      <c r="G345" s="166"/>
    </row>
    <row r="346" spans="2:7" x14ac:dyDescent="0.25">
      <c r="B346" s="193"/>
      <c r="C346" s="193"/>
      <c r="D346" s="171"/>
      <c r="E346" s="166"/>
      <c r="F346" s="166"/>
      <c r="G346" s="166"/>
    </row>
    <row r="347" spans="2:7" x14ac:dyDescent="0.25">
      <c r="B347" s="193"/>
      <c r="C347" s="193"/>
      <c r="D347" s="171"/>
      <c r="E347" s="166"/>
      <c r="F347" s="166"/>
      <c r="G347" s="166"/>
    </row>
    <row r="348" spans="2:7" x14ac:dyDescent="0.25">
      <c r="B348" s="193"/>
      <c r="C348" s="193"/>
      <c r="D348" s="171"/>
      <c r="E348" s="166"/>
      <c r="F348" s="166"/>
      <c r="G348" s="166"/>
    </row>
    <row r="349" spans="2:7" x14ac:dyDescent="0.25">
      <c r="B349" s="193"/>
      <c r="C349" s="193"/>
      <c r="D349" s="171"/>
      <c r="E349" s="166"/>
      <c r="F349" s="166"/>
      <c r="G349" s="166"/>
    </row>
    <row r="350" spans="2:7" x14ac:dyDescent="0.25">
      <c r="B350" s="193"/>
      <c r="C350" s="193"/>
      <c r="D350" s="171"/>
      <c r="E350" s="166"/>
      <c r="F350" s="166"/>
      <c r="G350" s="166"/>
    </row>
    <row r="351" spans="2:7" x14ac:dyDescent="0.25">
      <c r="B351" s="193"/>
      <c r="C351" s="193"/>
      <c r="D351" s="171"/>
      <c r="E351" s="166"/>
      <c r="F351" s="166"/>
      <c r="G351" s="166"/>
    </row>
    <row r="352" spans="2:7" x14ac:dyDescent="0.25">
      <c r="B352" s="193"/>
      <c r="C352" s="193"/>
      <c r="D352" s="171"/>
      <c r="E352" s="166"/>
      <c r="F352" s="166"/>
      <c r="G352" s="166"/>
    </row>
    <row r="353" spans="2:7" x14ac:dyDescent="0.25">
      <c r="B353" s="193"/>
      <c r="C353" s="193"/>
      <c r="D353" s="171"/>
      <c r="E353" s="166"/>
      <c r="F353" s="166"/>
      <c r="G353" s="166"/>
    </row>
    <row r="354" spans="2:7" x14ac:dyDescent="0.25">
      <c r="B354" s="193"/>
      <c r="C354" s="193"/>
      <c r="D354" s="171"/>
      <c r="E354" s="166"/>
      <c r="F354" s="166"/>
      <c r="G354" s="166"/>
    </row>
    <row r="355" spans="2:7" x14ac:dyDescent="0.25">
      <c r="B355" s="193"/>
      <c r="C355" s="193"/>
      <c r="D355" s="171"/>
      <c r="E355" s="166"/>
      <c r="F355" s="166"/>
      <c r="G355" s="166"/>
    </row>
    <row r="356" spans="2:7" x14ac:dyDescent="0.25">
      <c r="B356" s="193"/>
      <c r="C356" s="193"/>
      <c r="D356" s="171"/>
      <c r="E356" s="166"/>
      <c r="F356" s="166"/>
      <c r="G356" s="166"/>
    </row>
    <row r="357" spans="2:7" x14ac:dyDescent="0.25">
      <c r="B357" s="193"/>
      <c r="C357" s="193"/>
      <c r="D357" s="171"/>
      <c r="E357" s="166"/>
      <c r="F357" s="166"/>
      <c r="G357" s="166"/>
    </row>
    <row r="358" spans="2:7" x14ac:dyDescent="0.25">
      <c r="B358" s="193"/>
      <c r="C358" s="193"/>
      <c r="D358" s="171"/>
      <c r="E358" s="166"/>
      <c r="F358" s="166"/>
      <c r="G358" s="166"/>
    </row>
    <row r="359" spans="2:7" x14ac:dyDescent="0.25">
      <c r="B359" s="193"/>
      <c r="C359" s="193"/>
      <c r="D359" s="171"/>
      <c r="E359" s="166"/>
      <c r="F359" s="166"/>
      <c r="G359" s="166"/>
    </row>
    <row r="360" spans="2:7" x14ac:dyDescent="0.25">
      <c r="B360" s="193"/>
      <c r="C360" s="193"/>
      <c r="D360" s="171"/>
      <c r="E360" s="166"/>
      <c r="F360" s="166"/>
      <c r="G360" s="166"/>
    </row>
    <row r="361" spans="2:7" x14ac:dyDescent="0.25">
      <c r="B361" s="193"/>
      <c r="C361" s="193"/>
      <c r="D361" s="171"/>
      <c r="E361" s="166"/>
      <c r="F361" s="166"/>
      <c r="G361" s="166"/>
    </row>
    <row r="362" spans="2:7" x14ac:dyDescent="0.25">
      <c r="B362" s="193"/>
      <c r="C362" s="193"/>
      <c r="D362" s="171"/>
      <c r="E362" s="166"/>
      <c r="F362" s="166"/>
      <c r="G362" s="166"/>
    </row>
    <row r="363" spans="2:7" x14ac:dyDescent="0.25">
      <c r="B363" s="193"/>
      <c r="C363" s="193"/>
      <c r="D363" s="171"/>
      <c r="E363" s="166"/>
      <c r="F363" s="166"/>
      <c r="G363" s="166"/>
    </row>
    <row r="364" spans="2:7" x14ac:dyDescent="0.25">
      <c r="B364" s="193"/>
      <c r="C364" s="193"/>
      <c r="D364" s="171"/>
      <c r="E364" s="166"/>
      <c r="F364" s="166"/>
      <c r="G364" s="166"/>
    </row>
    <row r="365" spans="2:7" x14ac:dyDescent="0.25">
      <c r="B365" s="193"/>
      <c r="C365" s="193"/>
      <c r="D365" s="171"/>
      <c r="E365" s="166"/>
      <c r="F365" s="166"/>
      <c r="G365" s="166"/>
    </row>
    <row r="366" spans="2:7" x14ac:dyDescent="0.25">
      <c r="B366" s="193"/>
      <c r="C366" s="193"/>
      <c r="D366" s="171"/>
      <c r="E366" s="166"/>
      <c r="F366" s="166"/>
      <c r="G366" s="166"/>
    </row>
    <row r="367" spans="2:7" x14ac:dyDescent="0.25">
      <c r="B367" s="193"/>
      <c r="C367" s="193"/>
      <c r="D367" s="171"/>
      <c r="E367" s="166"/>
      <c r="F367" s="166"/>
      <c r="G367" s="166"/>
    </row>
    <row r="368" spans="2:7" x14ac:dyDescent="0.25">
      <c r="B368" s="193"/>
      <c r="C368" s="193"/>
      <c r="D368" s="171"/>
      <c r="E368" s="166"/>
      <c r="F368" s="166"/>
      <c r="G368" s="166"/>
    </row>
    <row r="369" spans="2:7" x14ac:dyDescent="0.25">
      <c r="B369" s="193"/>
      <c r="C369" s="193"/>
      <c r="D369" s="171"/>
      <c r="E369" s="166"/>
      <c r="F369" s="166"/>
      <c r="G369" s="166"/>
    </row>
    <row r="370" spans="2:7" x14ac:dyDescent="0.25">
      <c r="B370" s="193"/>
      <c r="C370" s="193"/>
      <c r="D370" s="171"/>
      <c r="E370" s="166"/>
      <c r="F370" s="166"/>
      <c r="G370" s="166"/>
    </row>
    <row r="371" spans="2:7" x14ac:dyDescent="0.25">
      <c r="B371" s="193"/>
      <c r="C371" s="193"/>
      <c r="D371" s="171"/>
      <c r="E371" s="166"/>
      <c r="F371" s="166"/>
      <c r="G371" s="166"/>
    </row>
    <row r="372" spans="2:7" x14ac:dyDescent="0.25">
      <c r="B372" s="193"/>
      <c r="C372" s="193"/>
      <c r="D372" s="171"/>
      <c r="E372" s="166"/>
      <c r="F372" s="166"/>
      <c r="G372" s="166"/>
    </row>
    <row r="373" spans="2:7" x14ac:dyDescent="0.25">
      <c r="B373" s="193"/>
      <c r="C373" s="193"/>
      <c r="D373" s="171"/>
      <c r="E373" s="166"/>
      <c r="F373" s="166"/>
      <c r="G373" s="166"/>
    </row>
    <row r="374" spans="2:7" x14ac:dyDescent="0.25">
      <c r="B374" s="193"/>
      <c r="C374" s="193"/>
      <c r="D374" s="171"/>
      <c r="E374" s="166"/>
      <c r="F374" s="166"/>
      <c r="G374" s="166"/>
    </row>
    <row r="375" spans="2:7" x14ac:dyDescent="0.25">
      <c r="B375" s="193"/>
      <c r="C375" s="193"/>
      <c r="D375" s="171"/>
      <c r="E375" s="166"/>
      <c r="F375" s="166"/>
      <c r="G375" s="166"/>
    </row>
    <row r="376" spans="2:7" x14ac:dyDescent="0.25">
      <c r="B376" s="193"/>
      <c r="C376" s="193"/>
      <c r="D376" s="171"/>
      <c r="E376" s="166"/>
      <c r="F376" s="166"/>
      <c r="G376" s="166"/>
    </row>
    <row r="377" spans="2:7" x14ac:dyDescent="0.25">
      <c r="B377" s="193"/>
      <c r="C377" s="193"/>
      <c r="D377" s="171"/>
      <c r="E377" s="166"/>
      <c r="F377" s="166"/>
      <c r="G377" s="166"/>
    </row>
    <row r="378" spans="2:7" x14ac:dyDescent="0.25">
      <c r="B378" s="193"/>
      <c r="C378" s="193"/>
      <c r="D378" s="171"/>
      <c r="E378" s="166"/>
      <c r="F378" s="166"/>
      <c r="G378" s="166"/>
    </row>
    <row r="379" spans="2:7" x14ac:dyDescent="0.25">
      <c r="B379" s="193"/>
      <c r="C379" s="193"/>
      <c r="D379" s="171"/>
      <c r="E379" s="166"/>
      <c r="F379" s="166"/>
      <c r="G379" s="166"/>
    </row>
    <row r="380" spans="2:7" x14ac:dyDescent="0.25">
      <c r="B380" s="193"/>
      <c r="C380" s="193"/>
      <c r="D380" s="171"/>
      <c r="E380" s="166"/>
      <c r="F380" s="166"/>
      <c r="G380" s="166"/>
    </row>
    <row r="381" spans="2:7" x14ac:dyDescent="0.25">
      <c r="B381" s="193"/>
      <c r="C381" s="193"/>
      <c r="D381" s="171"/>
      <c r="E381" s="166"/>
      <c r="F381" s="166"/>
      <c r="G381" s="166"/>
    </row>
    <row r="382" spans="2:7" x14ac:dyDescent="0.25">
      <c r="B382" s="193"/>
      <c r="C382" s="193"/>
      <c r="D382" s="171"/>
      <c r="E382" s="166"/>
      <c r="F382" s="166"/>
      <c r="G382" s="166"/>
    </row>
    <row r="383" spans="2:7" x14ac:dyDescent="0.25">
      <c r="B383" s="193"/>
      <c r="C383" s="193"/>
      <c r="D383" s="171"/>
      <c r="E383" s="166"/>
      <c r="F383" s="166"/>
      <c r="G383" s="166"/>
    </row>
    <row r="384" spans="2:7" x14ac:dyDescent="0.25">
      <c r="B384" s="193"/>
      <c r="C384" s="193"/>
      <c r="D384" s="171"/>
      <c r="E384" s="166"/>
      <c r="F384" s="166"/>
      <c r="G384" s="166"/>
    </row>
    <row r="385" spans="2:7" x14ac:dyDescent="0.25">
      <c r="B385" s="193"/>
      <c r="C385" s="193"/>
      <c r="D385" s="171"/>
      <c r="E385" s="166"/>
      <c r="F385" s="166"/>
      <c r="G385" s="166"/>
    </row>
    <row r="386" spans="2:7" x14ac:dyDescent="0.25">
      <c r="B386" s="193"/>
      <c r="C386" s="193"/>
      <c r="D386" s="171"/>
      <c r="E386" s="166"/>
      <c r="F386" s="166"/>
      <c r="G386" s="166"/>
    </row>
    <row r="387" spans="2:7" x14ac:dyDescent="0.25">
      <c r="B387" s="193"/>
      <c r="C387" s="193"/>
      <c r="D387" s="171"/>
      <c r="E387" s="166"/>
      <c r="F387" s="166"/>
      <c r="G387" s="166"/>
    </row>
    <row r="388" spans="2:7" x14ac:dyDescent="0.25">
      <c r="B388" s="193"/>
      <c r="C388" s="193"/>
      <c r="D388" s="171"/>
      <c r="E388" s="166"/>
      <c r="F388" s="166"/>
      <c r="G388" s="166"/>
    </row>
    <row r="389" spans="2:7" x14ac:dyDescent="0.25">
      <c r="B389" s="193"/>
      <c r="C389" s="193"/>
      <c r="D389" s="171"/>
      <c r="E389" s="166"/>
      <c r="F389" s="166"/>
      <c r="G389" s="166"/>
    </row>
    <row r="390" spans="2:7" x14ac:dyDescent="0.25">
      <c r="B390" s="193"/>
      <c r="C390" s="193"/>
      <c r="D390" s="171"/>
      <c r="E390" s="166"/>
      <c r="F390" s="166"/>
      <c r="G390" s="166"/>
    </row>
    <row r="391" spans="2:7" x14ac:dyDescent="0.25">
      <c r="B391" s="193"/>
      <c r="C391" s="193"/>
      <c r="D391" s="171"/>
      <c r="E391" s="166"/>
      <c r="F391" s="166"/>
      <c r="G391" s="166"/>
    </row>
    <row r="392" spans="2:7" x14ac:dyDescent="0.25">
      <c r="B392" s="193"/>
      <c r="C392" s="193"/>
      <c r="D392" s="171"/>
      <c r="E392" s="166"/>
      <c r="F392" s="166"/>
      <c r="G392" s="166"/>
    </row>
    <row r="393" spans="2:7" x14ac:dyDescent="0.25">
      <c r="B393" s="193"/>
      <c r="C393" s="193"/>
      <c r="D393" s="171"/>
      <c r="E393" s="166"/>
      <c r="F393" s="166"/>
      <c r="G393" s="166"/>
    </row>
    <row r="394" spans="2:7" x14ac:dyDescent="0.25">
      <c r="B394" s="193"/>
      <c r="C394" s="193"/>
      <c r="D394" s="171"/>
      <c r="E394" s="166"/>
      <c r="F394" s="166"/>
      <c r="G394" s="166"/>
    </row>
    <row r="395" spans="2:7" x14ac:dyDescent="0.25">
      <c r="B395" s="193"/>
      <c r="C395" s="193"/>
      <c r="D395" s="171"/>
      <c r="E395" s="166"/>
      <c r="F395" s="166"/>
      <c r="G395" s="166"/>
    </row>
    <row r="396" spans="2:7" x14ac:dyDescent="0.25">
      <c r="B396" s="193"/>
      <c r="C396" s="193"/>
      <c r="D396" s="171"/>
      <c r="E396" s="166"/>
      <c r="F396" s="166"/>
      <c r="G396" s="166"/>
    </row>
    <row r="397" spans="2:7" x14ac:dyDescent="0.25">
      <c r="B397" s="193"/>
      <c r="C397" s="193"/>
      <c r="D397" s="171"/>
      <c r="E397" s="166"/>
      <c r="F397" s="166"/>
      <c r="G397" s="166"/>
    </row>
    <row r="398" spans="2:7" x14ac:dyDescent="0.25">
      <c r="B398" s="193"/>
      <c r="C398" s="193"/>
      <c r="D398" s="171"/>
      <c r="E398" s="166"/>
      <c r="F398" s="166"/>
      <c r="G398" s="166"/>
    </row>
    <row r="399" spans="2:7" x14ac:dyDescent="0.25">
      <c r="B399" s="193"/>
      <c r="C399" s="193"/>
      <c r="D399" s="171"/>
      <c r="E399" s="166"/>
      <c r="F399" s="166"/>
      <c r="G399" s="166"/>
    </row>
    <row r="400" spans="2:7" x14ac:dyDescent="0.25">
      <c r="B400" s="193"/>
      <c r="C400" s="193"/>
      <c r="D400" s="171"/>
      <c r="E400" s="166"/>
      <c r="F400" s="166"/>
      <c r="G400" s="166"/>
    </row>
    <row r="401" spans="2:7" x14ac:dyDescent="0.25">
      <c r="B401" s="193"/>
      <c r="C401" s="193"/>
      <c r="D401" s="171"/>
      <c r="E401" s="166"/>
      <c r="F401" s="166"/>
      <c r="G401" s="166"/>
    </row>
    <row r="402" spans="2:7" x14ac:dyDescent="0.25">
      <c r="B402" s="193"/>
      <c r="C402" s="193"/>
      <c r="D402" s="171"/>
      <c r="E402" s="166"/>
      <c r="F402" s="166"/>
      <c r="G402" s="166"/>
    </row>
    <row r="403" spans="2:7" x14ac:dyDescent="0.25">
      <c r="B403" s="193"/>
      <c r="C403" s="193"/>
      <c r="D403" s="171"/>
      <c r="E403" s="166"/>
      <c r="F403" s="166"/>
      <c r="G403" s="166"/>
    </row>
    <row r="404" spans="2:7" x14ac:dyDescent="0.25">
      <c r="B404" s="193"/>
      <c r="C404" s="193"/>
      <c r="D404" s="171"/>
      <c r="E404" s="166"/>
      <c r="F404" s="166"/>
      <c r="G404" s="166"/>
    </row>
    <row r="405" spans="2:7" x14ac:dyDescent="0.25">
      <c r="B405" s="193"/>
      <c r="C405" s="193"/>
      <c r="D405" s="171"/>
      <c r="E405" s="166"/>
      <c r="F405" s="166"/>
      <c r="G405" s="166"/>
    </row>
    <row r="406" spans="2:7" x14ac:dyDescent="0.25">
      <c r="B406" s="193"/>
      <c r="C406" s="193"/>
      <c r="D406" s="171"/>
      <c r="E406" s="166"/>
      <c r="F406" s="166"/>
      <c r="G406" s="166"/>
    </row>
    <row r="407" spans="2:7" x14ac:dyDescent="0.25">
      <c r="B407" s="193"/>
      <c r="C407" s="193"/>
      <c r="D407" s="171"/>
      <c r="E407" s="166"/>
      <c r="F407" s="166"/>
      <c r="G407" s="166"/>
    </row>
    <row r="408" spans="2:7" x14ac:dyDescent="0.25">
      <c r="B408" s="193"/>
      <c r="C408" s="193"/>
      <c r="D408" s="171"/>
      <c r="E408" s="166"/>
      <c r="F408" s="166"/>
      <c r="G408" s="166"/>
    </row>
    <row r="409" spans="2:7" x14ac:dyDescent="0.25">
      <c r="B409" s="193"/>
      <c r="C409" s="193"/>
      <c r="D409" s="171"/>
      <c r="E409" s="166"/>
      <c r="F409" s="166"/>
      <c r="G409" s="166"/>
    </row>
    <row r="410" spans="2:7" x14ac:dyDescent="0.25">
      <c r="B410" s="193"/>
      <c r="C410" s="193"/>
      <c r="D410" s="171"/>
      <c r="E410" s="166"/>
      <c r="F410" s="166"/>
      <c r="G410" s="166"/>
    </row>
    <row r="411" spans="2:7" x14ac:dyDescent="0.25">
      <c r="B411" s="193"/>
      <c r="C411" s="193"/>
      <c r="D411" s="171"/>
      <c r="E411" s="166"/>
      <c r="F411" s="166"/>
      <c r="G411" s="166"/>
    </row>
    <row r="412" spans="2:7" x14ac:dyDescent="0.25">
      <c r="B412" s="193"/>
      <c r="C412" s="193"/>
      <c r="D412" s="171"/>
      <c r="E412" s="166"/>
      <c r="F412" s="166"/>
      <c r="G412" s="166"/>
    </row>
    <row r="413" spans="2:7" x14ac:dyDescent="0.25">
      <c r="B413" s="193"/>
      <c r="C413" s="193"/>
      <c r="D413" s="171"/>
      <c r="E413" s="166"/>
      <c r="F413" s="166"/>
      <c r="G413" s="166"/>
    </row>
    <row r="414" spans="2:7" x14ac:dyDescent="0.25">
      <c r="B414" s="193"/>
      <c r="C414" s="193"/>
      <c r="D414" s="171"/>
      <c r="E414" s="166"/>
      <c r="F414" s="166"/>
      <c r="G414" s="166"/>
    </row>
    <row r="415" spans="2:7" x14ac:dyDescent="0.25">
      <c r="B415" s="193"/>
      <c r="C415" s="193"/>
      <c r="D415" s="171"/>
      <c r="E415" s="166"/>
      <c r="F415" s="166"/>
      <c r="G415" s="166"/>
    </row>
    <row r="416" spans="2:7" x14ac:dyDescent="0.25">
      <c r="B416" s="193"/>
      <c r="C416" s="193"/>
      <c r="D416" s="171"/>
      <c r="E416" s="166"/>
      <c r="F416" s="166"/>
      <c r="G416" s="166"/>
    </row>
    <row r="417" spans="2:7" x14ac:dyDescent="0.25">
      <c r="B417" s="193"/>
      <c r="C417" s="193"/>
      <c r="D417" s="171"/>
      <c r="E417" s="166"/>
      <c r="F417" s="166"/>
      <c r="G417" s="166"/>
    </row>
    <row r="418" spans="2:7" x14ac:dyDescent="0.25">
      <c r="B418" s="193"/>
      <c r="C418" s="193"/>
      <c r="D418" s="171"/>
      <c r="E418" s="166"/>
      <c r="F418" s="166"/>
      <c r="G418" s="166"/>
    </row>
    <row r="419" spans="2:7" x14ac:dyDescent="0.25">
      <c r="B419" s="193"/>
      <c r="C419" s="193"/>
      <c r="D419" s="171"/>
      <c r="E419" s="166"/>
      <c r="F419" s="166"/>
      <c r="G419" s="166"/>
    </row>
    <row r="420" spans="2:7" x14ac:dyDescent="0.25">
      <c r="B420" s="193"/>
      <c r="C420" s="193"/>
      <c r="D420" s="171"/>
      <c r="E420" s="166"/>
      <c r="F420" s="166"/>
      <c r="G420" s="166"/>
    </row>
    <row r="421" spans="2:7" x14ac:dyDescent="0.25">
      <c r="B421" s="193"/>
      <c r="C421" s="193"/>
      <c r="D421" s="171"/>
      <c r="E421" s="166"/>
      <c r="F421" s="166"/>
      <c r="G421" s="166"/>
    </row>
    <row r="422" spans="2:7" x14ac:dyDescent="0.25">
      <c r="B422" s="193"/>
      <c r="C422" s="193"/>
      <c r="D422" s="171"/>
      <c r="E422" s="166"/>
      <c r="F422" s="166"/>
      <c r="G422" s="166"/>
    </row>
    <row r="423" spans="2:7" x14ac:dyDescent="0.25">
      <c r="B423" s="193"/>
      <c r="C423" s="193"/>
      <c r="D423" s="171"/>
      <c r="E423" s="166"/>
      <c r="F423" s="166"/>
      <c r="G423" s="166"/>
    </row>
    <row r="424" spans="2:7" x14ac:dyDescent="0.25">
      <c r="B424" s="193"/>
      <c r="C424" s="193"/>
      <c r="D424" s="171"/>
      <c r="E424" s="166"/>
      <c r="F424" s="166"/>
      <c r="G424" s="166"/>
    </row>
    <row r="425" spans="2:7" x14ac:dyDescent="0.25">
      <c r="B425" s="193"/>
      <c r="C425" s="193"/>
      <c r="D425" s="171"/>
      <c r="E425" s="166"/>
      <c r="F425" s="166"/>
      <c r="G425" s="166"/>
    </row>
    <row r="426" spans="2:7" x14ac:dyDescent="0.25">
      <c r="B426" s="193"/>
      <c r="C426" s="193"/>
      <c r="D426" s="171"/>
      <c r="E426" s="166"/>
      <c r="F426" s="166"/>
      <c r="G426" s="166"/>
    </row>
    <row r="427" spans="2:7" x14ac:dyDescent="0.25">
      <c r="B427" s="193"/>
      <c r="C427" s="193"/>
      <c r="D427" s="171"/>
      <c r="E427" s="166"/>
      <c r="F427" s="166"/>
      <c r="G427" s="166"/>
    </row>
    <row r="428" spans="2:7" x14ac:dyDescent="0.25">
      <c r="B428" s="193"/>
      <c r="C428" s="193"/>
      <c r="D428" s="171"/>
      <c r="E428" s="166"/>
      <c r="F428" s="166"/>
      <c r="G428" s="166"/>
    </row>
    <row r="429" spans="2:7" x14ac:dyDescent="0.25">
      <c r="B429" s="193"/>
      <c r="C429" s="193"/>
      <c r="D429" s="171"/>
      <c r="E429" s="166"/>
      <c r="F429" s="166"/>
      <c r="G429" s="166"/>
    </row>
    <row r="430" spans="2:7" x14ac:dyDescent="0.25">
      <c r="B430" s="193"/>
      <c r="C430" s="193"/>
      <c r="D430" s="171"/>
      <c r="E430" s="166"/>
      <c r="F430" s="166"/>
      <c r="G430" s="166"/>
    </row>
    <row r="431" spans="2:7" x14ac:dyDescent="0.25">
      <c r="B431" s="193"/>
      <c r="C431" s="193"/>
      <c r="D431" s="171"/>
      <c r="E431" s="166"/>
      <c r="F431" s="166"/>
      <c r="G431" s="166"/>
    </row>
    <row r="432" spans="2:7" x14ac:dyDescent="0.25">
      <c r="B432" s="193"/>
      <c r="C432" s="193"/>
      <c r="D432" s="171"/>
      <c r="E432" s="166"/>
      <c r="F432" s="166"/>
      <c r="G432" s="166"/>
    </row>
    <row r="433" spans="2:7" x14ac:dyDescent="0.25">
      <c r="B433" s="193"/>
      <c r="C433" s="193"/>
      <c r="D433" s="171"/>
      <c r="E433" s="166"/>
      <c r="F433" s="166"/>
      <c r="G433" s="166"/>
    </row>
    <row r="434" spans="2:7" x14ac:dyDescent="0.25">
      <c r="B434" s="193"/>
      <c r="C434" s="193"/>
      <c r="D434" s="171"/>
      <c r="E434" s="166"/>
      <c r="F434" s="166"/>
      <c r="G434" s="166"/>
    </row>
    <row r="435" spans="2:7" x14ac:dyDescent="0.25">
      <c r="B435" s="193"/>
      <c r="C435" s="193"/>
      <c r="D435" s="171"/>
      <c r="E435" s="166"/>
      <c r="F435" s="166"/>
      <c r="G435" s="166"/>
    </row>
    <row r="436" spans="2:7" x14ac:dyDescent="0.25">
      <c r="B436" s="193"/>
      <c r="C436" s="193"/>
      <c r="D436" s="171"/>
      <c r="E436" s="166"/>
      <c r="F436" s="166"/>
      <c r="G436" s="166"/>
    </row>
    <row r="437" spans="2:7" x14ac:dyDescent="0.25">
      <c r="B437" s="193"/>
      <c r="C437" s="193"/>
      <c r="D437" s="171"/>
      <c r="E437" s="166"/>
      <c r="F437" s="166"/>
      <c r="G437" s="166"/>
    </row>
    <row r="438" spans="2:7" x14ac:dyDescent="0.25">
      <c r="B438" s="193"/>
      <c r="C438" s="193"/>
      <c r="D438" s="171"/>
      <c r="E438" s="166"/>
      <c r="F438" s="166"/>
      <c r="G438" s="166"/>
    </row>
    <row r="439" spans="2:7" x14ac:dyDescent="0.25">
      <c r="B439" s="193"/>
      <c r="C439" s="193"/>
      <c r="D439" s="171"/>
      <c r="E439" s="166"/>
      <c r="F439" s="166"/>
      <c r="G439" s="166"/>
    </row>
    <row r="440" spans="2:7" x14ac:dyDescent="0.25">
      <c r="B440" s="193"/>
      <c r="C440" s="193"/>
      <c r="D440" s="171"/>
      <c r="E440" s="166"/>
      <c r="F440" s="166"/>
      <c r="G440" s="166"/>
    </row>
    <row r="441" spans="2:7" x14ac:dyDescent="0.25">
      <c r="B441" s="193"/>
      <c r="C441" s="193"/>
      <c r="D441" s="171"/>
      <c r="E441" s="166"/>
      <c r="F441" s="166"/>
      <c r="G441" s="166"/>
    </row>
    <row r="442" spans="2:7" x14ac:dyDescent="0.25">
      <c r="B442" s="193"/>
      <c r="C442" s="193"/>
      <c r="D442" s="171"/>
      <c r="E442" s="166"/>
      <c r="F442" s="166"/>
      <c r="G442" s="166"/>
    </row>
    <row r="443" spans="2:7" x14ac:dyDescent="0.25">
      <c r="B443" s="193"/>
      <c r="C443" s="193"/>
      <c r="D443" s="171"/>
      <c r="E443" s="166"/>
      <c r="F443" s="166"/>
      <c r="G443" s="166"/>
    </row>
    <row r="444" spans="2:7" x14ac:dyDescent="0.25">
      <c r="B444" s="193"/>
      <c r="C444" s="193"/>
      <c r="D444" s="171"/>
      <c r="E444" s="166"/>
      <c r="F444" s="166"/>
      <c r="G444" s="166"/>
    </row>
    <row r="445" spans="2:7" x14ac:dyDescent="0.25">
      <c r="B445" s="193"/>
      <c r="C445" s="193"/>
      <c r="D445" s="171"/>
      <c r="E445" s="166"/>
      <c r="F445" s="166"/>
      <c r="G445" s="166"/>
    </row>
    <row r="446" spans="2:7" x14ac:dyDescent="0.25">
      <c r="B446" s="193"/>
      <c r="C446" s="193"/>
      <c r="D446" s="171"/>
      <c r="E446" s="166"/>
      <c r="F446" s="166"/>
      <c r="G446" s="166"/>
    </row>
    <row r="447" spans="2:7" x14ac:dyDescent="0.25">
      <c r="B447" s="193"/>
      <c r="C447" s="193"/>
      <c r="D447" s="171"/>
      <c r="E447" s="166"/>
      <c r="F447" s="166"/>
      <c r="G447" s="166"/>
    </row>
    <row r="448" spans="2:7" x14ac:dyDescent="0.25">
      <c r="B448" s="193"/>
      <c r="C448" s="193"/>
      <c r="D448" s="171"/>
      <c r="E448" s="166"/>
      <c r="F448" s="166"/>
      <c r="G448" s="166"/>
    </row>
    <row r="449" spans="2:7" x14ac:dyDescent="0.25">
      <c r="B449" s="193"/>
      <c r="C449" s="193"/>
      <c r="D449" s="171"/>
      <c r="E449" s="166"/>
      <c r="F449" s="166"/>
      <c r="G449" s="166"/>
    </row>
    <row r="450" spans="2:7" x14ac:dyDescent="0.25">
      <c r="B450" s="193"/>
      <c r="C450" s="193"/>
      <c r="D450" s="171"/>
      <c r="E450" s="166"/>
      <c r="F450" s="166"/>
      <c r="G450" s="166"/>
    </row>
    <row r="451" spans="2:7" x14ac:dyDescent="0.25">
      <c r="B451" s="193"/>
      <c r="C451" s="193"/>
      <c r="D451" s="171"/>
      <c r="E451" s="166"/>
      <c r="F451" s="166"/>
      <c r="G451" s="166"/>
    </row>
    <row r="452" spans="2:7" x14ac:dyDescent="0.25">
      <c r="B452" s="193"/>
      <c r="C452" s="193"/>
      <c r="D452" s="171"/>
      <c r="E452" s="166"/>
      <c r="F452" s="166"/>
      <c r="G452" s="166"/>
    </row>
    <row r="453" spans="2:7" x14ac:dyDescent="0.25">
      <c r="B453" s="193"/>
      <c r="C453" s="193"/>
      <c r="D453" s="171"/>
      <c r="E453" s="166"/>
      <c r="F453" s="166"/>
      <c r="G453" s="166"/>
    </row>
    <row r="454" spans="2:7" x14ac:dyDescent="0.25">
      <c r="B454" s="193"/>
      <c r="C454" s="193"/>
      <c r="D454" s="171"/>
      <c r="E454" s="166"/>
      <c r="F454" s="166"/>
      <c r="G454" s="166"/>
    </row>
    <row r="455" spans="2:7" x14ac:dyDescent="0.25">
      <c r="B455" s="193"/>
      <c r="C455" s="193"/>
      <c r="D455" s="171"/>
      <c r="E455" s="166"/>
      <c r="F455" s="166"/>
      <c r="G455" s="166"/>
    </row>
    <row r="456" spans="2:7" x14ac:dyDescent="0.25">
      <c r="B456" s="193"/>
      <c r="C456" s="193"/>
      <c r="D456" s="171"/>
      <c r="E456" s="166"/>
      <c r="F456" s="166"/>
      <c r="G456" s="166"/>
    </row>
    <row r="457" spans="2:7" x14ac:dyDescent="0.25">
      <c r="B457" s="193"/>
      <c r="C457" s="193"/>
      <c r="D457" s="171"/>
      <c r="E457" s="166"/>
      <c r="F457" s="166"/>
      <c r="G457" s="166"/>
    </row>
    <row r="458" spans="2:7" x14ac:dyDescent="0.25">
      <c r="B458" s="193"/>
      <c r="C458" s="193"/>
      <c r="D458" s="171"/>
      <c r="E458" s="166"/>
      <c r="F458" s="166"/>
      <c r="G458" s="166"/>
    </row>
    <row r="459" spans="2:7" x14ac:dyDescent="0.25">
      <c r="B459" s="193"/>
      <c r="C459" s="193"/>
      <c r="D459" s="171"/>
      <c r="E459" s="166"/>
      <c r="F459" s="166"/>
      <c r="G459" s="166"/>
    </row>
    <row r="460" spans="2:7" x14ac:dyDescent="0.25">
      <c r="B460" s="193"/>
      <c r="C460" s="193"/>
      <c r="D460" s="171"/>
      <c r="E460" s="166"/>
      <c r="F460" s="166"/>
      <c r="G460" s="166"/>
    </row>
    <row r="461" spans="2:7" x14ac:dyDescent="0.25">
      <c r="B461" s="193"/>
      <c r="C461" s="193"/>
      <c r="D461" s="171"/>
      <c r="E461" s="166"/>
      <c r="F461" s="166"/>
      <c r="G461" s="166"/>
    </row>
    <row r="462" spans="2:7" x14ac:dyDescent="0.25">
      <c r="B462" s="193"/>
      <c r="C462" s="193"/>
      <c r="D462" s="171"/>
      <c r="E462" s="166"/>
      <c r="F462" s="166"/>
      <c r="G462" s="166"/>
    </row>
    <row r="463" spans="2:7" x14ac:dyDescent="0.25">
      <c r="B463" s="193"/>
      <c r="C463" s="193"/>
      <c r="D463" s="171"/>
      <c r="E463" s="166"/>
      <c r="F463" s="166"/>
      <c r="G463" s="166"/>
    </row>
    <row r="464" spans="2:7" x14ac:dyDescent="0.25">
      <c r="B464" s="193"/>
      <c r="C464" s="193"/>
      <c r="D464" s="171"/>
      <c r="E464" s="166"/>
      <c r="F464" s="166"/>
      <c r="G464" s="166"/>
    </row>
    <row r="465" spans="2:7" x14ac:dyDescent="0.25">
      <c r="B465" s="193"/>
      <c r="C465" s="193"/>
      <c r="D465" s="171"/>
      <c r="E465" s="166"/>
      <c r="F465" s="166"/>
      <c r="G465" s="166"/>
    </row>
    <row r="466" spans="2:7" x14ac:dyDescent="0.25">
      <c r="B466" s="193"/>
      <c r="C466" s="193"/>
      <c r="D466" s="171"/>
      <c r="E466" s="166"/>
      <c r="F466" s="166"/>
      <c r="G466" s="166"/>
    </row>
    <row r="467" spans="2:7" x14ac:dyDescent="0.25">
      <c r="B467" s="193"/>
      <c r="C467" s="193"/>
      <c r="D467" s="171"/>
      <c r="E467" s="166"/>
      <c r="F467" s="166"/>
      <c r="G467" s="166"/>
    </row>
    <row r="468" spans="2:7" x14ac:dyDescent="0.25">
      <c r="B468" s="193"/>
      <c r="C468" s="193"/>
      <c r="D468" s="171"/>
      <c r="E468" s="166"/>
      <c r="F468" s="166"/>
      <c r="G468" s="166"/>
    </row>
    <row r="469" spans="2:7" x14ac:dyDescent="0.25">
      <c r="B469" s="193"/>
      <c r="C469" s="193"/>
      <c r="D469" s="171"/>
      <c r="E469" s="166"/>
      <c r="F469" s="166"/>
      <c r="G469" s="166"/>
    </row>
    <row r="470" spans="2:7" x14ac:dyDescent="0.25">
      <c r="B470" s="193"/>
      <c r="C470" s="193"/>
      <c r="D470" s="171"/>
      <c r="E470" s="166"/>
      <c r="F470" s="166"/>
      <c r="G470" s="166"/>
    </row>
    <row r="471" spans="2:7" x14ac:dyDescent="0.25">
      <c r="B471" s="193"/>
      <c r="C471" s="193"/>
      <c r="D471" s="171"/>
      <c r="E471" s="166"/>
      <c r="F471" s="166"/>
      <c r="G471" s="166"/>
    </row>
    <row r="472" spans="2:7" x14ac:dyDescent="0.25">
      <c r="B472" s="193"/>
      <c r="C472" s="193"/>
      <c r="D472" s="171"/>
      <c r="E472" s="166"/>
      <c r="F472" s="166"/>
      <c r="G472" s="166"/>
    </row>
    <row r="473" spans="2:7" x14ac:dyDescent="0.25">
      <c r="B473" s="193"/>
      <c r="C473" s="193"/>
      <c r="D473" s="171"/>
      <c r="E473" s="166"/>
      <c r="F473" s="166"/>
      <c r="G473" s="166"/>
    </row>
    <row r="474" spans="2:7" x14ac:dyDescent="0.25">
      <c r="B474" s="193"/>
      <c r="C474" s="193"/>
      <c r="D474" s="171"/>
      <c r="E474" s="166"/>
      <c r="F474" s="166"/>
      <c r="G474" s="166"/>
    </row>
    <row r="475" spans="2:7" x14ac:dyDescent="0.25">
      <c r="B475" s="193"/>
      <c r="C475" s="193"/>
      <c r="D475" s="171"/>
      <c r="E475" s="166"/>
      <c r="F475" s="166"/>
      <c r="G475" s="166"/>
    </row>
    <row r="476" spans="2:7" x14ac:dyDescent="0.25">
      <c r="B476" s="193"/>
      <c r="C476" s="193"/>
      <c r="D476" s="171"/>
      <c r="E476" s="166"/>
      <c r="F476" s="166"/>
      <c r="G476" s="166"/>
    </row>
    <row r="477" spans="2:7" x14ac:dyDescent="0.25">
      <c r="B477" s="193"/>
      <c r="C477" s="193"/>
      <c r="D477" s="171"/>
      <c r="E477" s="166"/>
      <c r="F477" s="166"/>
      <c r="G477" s="166"/>
    </row>
    <row r="478" spans="2:7" x14ac:dyDescent="0.25">
      <c r="B478" s="193"/>
      <c r="C478" s="193"/>
      <c r="D478" s="171"/>
      <c r="E478" s="166"/>
      <c r="F478" s="166"/>
      <c r="G478" s="166"/>
    </row>
    <row r="479" spans="2:7" x14ac:dyDescent="0.25">
      <c r="B479" s="193"/>
      <c r="C479" s="193"/>
      <c r="D479" s="171"/>
      <c r="E479" s="166"/>
      <c r="F479" s="166"/>
      <c r="G479" s="166"/>
    </row>
    <row r="480" spans="2:7" x14ac:dyDescent="0.25">
      <c r="B480" s="193"/>
      <c r="C480" s="193"/>
      <c r="D480" s="171"/>
      <c r="E480" s="166"/>
      <c r="F480" s="166"/>
      <c r="G480" s="166"/>
    </row>
    <row r="481" spans="2:7" x14ac:dyDescent="0.25">
      <c r="B481" s="193"/>
      <c r="C481" s="193"/>
      <c r="D481" s="171"/>
      <c r="E481" s="166"/>
      <c r="F481" s="166"/>
      <c r="G481" s="166"/>
    </row>
    <row r="482" spans="2:7" x14ac:dyDescent="0.25">
      <c r="B482" s="193"/>
      <c r="C482" s="193"/>
      <c r="D482" s="171"/>
      <c r="E482" s="166"/>
      <c r="F482" s="166"/>
      <c r="G482" s="166"/>
    </row>
    <row r="483" spans="2:7" x14ac:dyDescent="0.25">
      <c r="B483" s="193"/>
      <c r="C483" s="193"/>
      <c r="D483" s="171"/>
      <c r="E483" s="166"/>
      <c r="F483" s="166"/>
      <c r="G483" s="166"/>
    </row>
    <row r="484" spans="2:7" x14ac:dyDescent="0.25">
      <c r="B484" s="193"/>
      <c r="C484" s="193"/>
      <c r="D484" s="171"/>
      <c r="E484" s="166"/>
      <c r="F484" s="166"/>
      <c r="G484" s="166"/>
    </row>
    <row r="485" spans="2:7" x14ac:dyDescent="0.25">
      <c r="B485" s="193"/>
      <c r="C485" s="193"/>
      <c r="D485" s="171"/>
      <c r="E485" s="166"/>
      <c r="F485" s="166"/>
      <c r="G485" s="166"/>
    </row>
    <row r="486" spans="2:7" x14ac:dyDescent="0.25">
      <c r="B486" s="193"/>
      <c r="C486" s="193"/>
      <c r="D486" s="171"/>
      <c r="E486" s="166"/>
      <c r="F486" s="166"/>
      <c r="G486" s="166"/>
    </row>
    <row r="487" spans="2:7" x14ac:dyDescent="0.25">
      <c r="B487" s="193"/>
      <c r="C487" s="193"/>
      <c r="D487" s="171"/>
      <c r="E487" s="166"/>
      <c r="F487" s="166"/>
      <c r="G487" s="166"/>
    </row>
    <row r="488" spans="2:7" x14ac:dyDescent="0.25">
      <c r="B488" s="193"/>
      <c r="C488" s="193"/>
      <c r="D488" s="171"/>
      <c r="E488" s="166"/>
      <c r="F488" s="166"/>
      <c r="G488" s="166"/>
    </row>
    <row r="489" spans="2:7" x14ac:dyDescent="0.25">
      <c r="B489" s="193"/>
      <c r="C489" s="193"/>
      <c r="D489" s="171"/>
      <c r="E489" s="166"/>
      <c r="F489" s="166"/>
      <c r="G489" s="166"/>
    </row>
    <row r="490" spans="2:7" x14ac:dyDescent="0.25">
      <c r="B490" s="193"/>
      <c r="C490" s="193"/>
      <c r="D490" s="171"/>
      <c r="E490" s="166"/>
      <c r="F490" s="166"/>
      <c r="G490" s="166"/>
    </row>
    <row r="491" spans="2:7" x14ac:dyDescent="0.25">
      <c r="B491" s="193"/>
      <c r="C491" s="193"/>
      <c r="D491" s="171"/>
      <c r="E491" s="166"/>
      <c r="F491" s="166"/>
      <c r="G491" s="166"/>
    </row>
    <row r="492" spans="2:7" x14ac:dyDescent="0.25">
      <c r="B492" s="193"/>
      <c r="C492" s="193"/>
      <c r="D492" s="171"/>
      <c r="E492" s="166"/>
      <c r="F492" s="166"/>
      <c r="G492" s="166"/>
    </row>
    <row r="493" spans="2:7" x14ac:dyDescent="0.25">
      <c r="B493" s="193"/>
      <c r="C493" s="193"/>
      <c r="D493" s="171"/>
      <c r="E493" s="166"/>
      <c r="F493" s="166"/>
      <c r="G493" s="166"/>
    </row>
    <row r="494" spans="2:7" x14ac:dyDescent="0.25">
      <c r="B494" s="193"/>
      <c r="C494" s="193"/>
      <c r="D494" s="171"/>
      <c r="E494" s="166"/>
      <c r="F494" s="166"/>
      <c r="G494" s="166"/>
    </row>
    <row r="495" spans="2:7" x14ac:dyDescent="0.25">
      <c r="B495" s="193"/>
      <c r="C495" s="193"/>
      <c r="D495" s="171"/>
      <c r="E495" s="166"/>
      <c r="F495" s="166"/>
      <c r="G495" s="166"/>
    </row>
    <row r="496" spans="2:7" x14ac:dyDescent="0.25">
      <c r="B496" s="193"/>
      <c r="C496" s="193"/>
      <c r="D496" s="171"/>
      <c r="E496" s="166"/>
      <c r="F496" s="166"/>
      <c r="G496" s="166"/>
    </row>
    <row r="497" spans="2:7" x14ac:dyDescent="0.25">
      <c r="B497" s="193"/>
      <c r="C497" s="193"/>
      <c r="D497" s="171"/>
      <c r="E497" s="166"/>
      <c r="F497" s="166"/>
      <c r="G497" s="166"/>
    </row>
    <row r="498" spans="2:7" x14ac:dyDescent="0.25">
      <c r="B498" s="193"/>
      <c r="C498" s="193"/>
      <c r="D498" s="171"/>
      <c r="E498" s="166"/>
      <c r="F498" s="166"/>
      <c r="G498" s="166"/>
    </row>
    <row r="499" spans="2:7" x14ac:dyDescent="0.25">
      <c r="B499" s="193"/>
      <c r="C499" s="193"/>
      <c r="D499" s="171"/>
      <c r="E499" s="166"/>
      <c r="F499" s="166"/>
      <c r="G499" s="166"/>
    </row>
    <row r="500" spans="2:7" x14ac:dyDescent="0.25">
      <c r="B500" s="193"/>
      <c r="C500" s="193"/>
      <c r="D500" s="171"/>
      <c r="E500" s="166"/>
      <c r="F500" s="166"/>
      <c r="G500" s="166"/>
    </row>
    <row r="501" spans="2:7" x14ac:dyDescent="0.25">
      <c r="B501" s="193"/>
      <c r="C501" s="193"/>
      <c r="D501" s="171"/>
      <c r="E501" s="166"/>
      <c r="F501" s="166"/>
      <c r="G501" s="166"/>
    </row>
    <row r="502" spans="2:7" x14ac:dyDescent="0.25">
      <c r="B502" s="193"/>
      <c r="C502" s="193"/>
      <c r="D502" s="171"/>
      <c r="E502" s="166"/>
      <c r="F502" s="166"/>
      <c r="G502" s="166"/>
    </row>
    <row r="503" spans="2:7" x14ac:dyDescent="0.25">
      <c r="B503" s="193"/>
      <c r="C503" s="193"/>
      <c r="D503" s="171"/>
      <c r="E503" s="166"/>
      <c r="F503" s="166"/>
      <c r="G503" s="166"/>
    </row>
    <row r="504" spans="2:7" x14ac:dyDescent="0.25">
      <c r="B504" s="193"/>
      <c r="C504" s="193"/>
      <c r="D504" s="171"/>
      <c r="E504" s="166"/>
      <c r="F504" s="166"/>
      <c r="G504" s="166"/>
    </row>
    <row r="505" spans="2:7" x14ac:dyDescent="0.25">
      <c r="B505" s="193"/>
      <c r="C505" s="193"/>
      <c r="D505" s="171"/>
      <c r="E505" s="166"/>
      <c r="F505" s="166"/>
      <c r="G505" s="166"/>
    </row>
    <row r="506" spans="2:7" x14ac:dyDescent="0.25">
      <c r="B506" s="193"/>
      <c r="C506" s="193"/>
      <c r="D506" s="171"/>
      <c r="E506" s="166"/>
      <c r="F506" s="166"/>
      <c r="G506" s="166"/>
    </row>
    <row r="507" spans="2:7" x14ac:dyDescent="0.25">
      <c r="B507" s="193"/>
      <c r="C507" s="193"/>
      <c r="D507" s="171"/>
      <c r="E507" s="166"/>
      <c r="F507" s="166"/>
      <c r="G507" s="166"/>
    </row>
    <row r="508" spans="2:7" x14ac:dyDescent="0.25">
      <c r="B508" s="193"/>
      <c r="C508" s="193"/>
      <c r="D508" s="171"/>
      <c r="E508" s="166"/>
      <c r="F508" s="166"/>
      <c r="G508" s="166"/>
    </row>
    <row r="509" spans="2:7" x14ac:dyDescent="0.25">
      <c r="B509" s="193"/>
      <c r="C509" s="193"/>
      <c r="D509" s="171"/>
      <c r="E509" s="166"/>
      <c r="F509" s="166"/>
      <c r="G509" s="166"/>
    </row>
    <row r="510" spans="2:7" x14ac:dyDescent="0.25">
      <c r="B510" s="193"/>
      <c r="C510" s="193"/>
      <c r="D510" s="171"/>
      <c r="E510" s="166"/>
      <c r="F510" s="166"/>
      <c r="G510" s="166"/>
    </row>
    <row r="511" spans="2:7" x14ac:dyDescent="0.25">
      <c r="B511" s="193"/>
      <c r="C511" s="193"/>
      <c r="D511" s="171"/>
      <c r="E511" s="166"/>
      <c r="F511" s="166"/>
      <c r="G511" s="166"/>
    </row>
    <row r="512" spans="2:7" x14ac:dyDescent="0.25">
      <c r="B512" s="193"/>
      <c r="C512" s="193"/>
      <c r="D512" s="171"/>
      <c r="E512" s="166"/>
      <c r="F512" s="166"/>
      <c r="G512" s="166"/>
    </row>
    <row r="513" spans="2:7" x14ac:dyDescent="0.25">
      <c r="B513" s="193"/>
      <c r="C513" s="193"/>
      <c r="D513" s="171"/>
      <c r="E513" s="166"/>
      <c r="F513" s="166"/>
      <c r="G513" s="166"/>
    </row>
    <row r="514" spans="2:7" x14ac:dyDescent="0.25">
      <c r="B514" s="193"/>
      <c r="C514" s="193"/>
      <c r="D514" s="171"/>
      <c r="E514" s="166"/>
      <c r="F514" s="166"/>
      <c r="G514" s="166"/>
    </row>
    <row r="515" spans="2:7" x14ac:dyDescent="0.25">
      <c r="B515" s="193"/>
      <c r="C515" s="193"/>
      <c r="D515" s="171"/>
      <c r="E515" s="166"/>
      <c r="F515" s="166"/>
      <c r="G515" s="166"/>
    </row>
    <row r="516" spans="2:7" x14ac:dyDescent="0.25">
      <c r="B516" s="193"/>
      <c r="C516" s="193"/>
      <c r="D516" s="171"/>
      <c r="E516" s="166"/>
      <c r="F516" s="166"/>
      <c r="G516" s="166"/>
    </row>
    <row r="517" spans="2:7" x14ac:dyDescent="0.25">
      <c r="B517" s="193"/>
      <c r="C517" s="193"/>
      <c r="D517" s="171"/>
      <c r="E517" s="166"/>
      <c r="F517" s="166"/>
      <c r="G517" s="166"/>
    </row>
    <row r="518" spans="2:7" x14ac:dyDescent="0.25">
      <c r="B518" s="193"/>
      <c r="C518" s="193"/>
      <c r="D518" s="171"/>
      <c r="E518" s="166"/>
      <c r="F518" s="166"/>
      <c r="G518" s="166"/>
    </row>
    <row r="519" spans="2:7" x14ac:dyDescent="0.25">
      <c r="B519" s="193"/>
      <c r="C519" s="193"/>
      <c r="D519" s="171"/>
      <c r="E519" s="166"/>
      <c r="F519" s="166"/>
      <c r="G519" s="166"/>
    </row>
    <row r="520" spans="2:7" x14ac:dyDescent="0.25">
      <c r="B520" s="193"/>
      <c r="C520" s="193"/>
      <c r="D520" s="171"/>
      <c r="E520" s="166"/>
      <c r="F520" s="166"/>
      <c r="G520" s="166"/>
    </row>
    <row r="521" spans="2:7" x14ac:dyDescent="0.25">
      <c r="B521" s="193"/>
      <c r="C521" s="193"/>
      <c r="D521" s="171"/>
      <c r="E521" s="166"/>
      <c r="F521" s="166"/>
      <c r="G521" s="166"/>
    </row>
    <row r="522" spans="2:7" x14ac:dyDescent="0.25">
      <c r="B522" s="193"/>
      <c r="C522" s="193"/>
      <c r="D522" s="171"/>
      <c r="E522" s="166"/>
      <c r="F522" s="166"/>
      <c r="G522" s="166"/>
    </row>
    <row r="523" spans="2:7" x14ac:dyDescent="0.25">
      <c r="B523" s="193"/>
      <c r="C523" s="193"/>
      <c r="D523" s="171"/>
      <c r="E523" s="166"/>
      <c r="F523" s="166"/>
      <c r="G523" s="166"/>
    </row>
    <row r="524" spans="2:7" x14ac:dyDescent="0.25">
      <c r="B524" s="193"/>
      <c r="C524" s="193"/>
      <c r="D524" s="171"/>
      <c r="E524" s="166"/>
      <c r="F524" s="166"/>
      <c r="G524" s="166"/>
    </row>
    <row r="525" spans="2:7" x14ac:dyDescent="0.25">
      <c r="B525" s="193"/>
      <c r="C525" s="193"/>
      <c r="D525" s="171"/>
      <c r="E525" s="166"/>
      <c r="F525" s="166"/>
      <c r="G525" s="166"/>
    </row>
    <row r="526" spans="2:7" x14ac:dyDescent="0.25">
      <c r="B526" s="193"/>
      <c r="C526" s="193"/>
      <c r="D526" s="171"/>
      <c r="E526" s="166"/>
      <c r="F526" s="166"/>
      <c r="G526" s="166"/>
    </row>
    <row r="527" spans="2:7" x14ac:dyDescent="0.25">
      <c r="B527" s="193"/>
      <c r="C527" s="193"/>
      <c r="D527" s="171"/>
      <c r="E527" s="166"/>
      <c r="F527" s="166"/>
      <c r="G527" s="166"/>
    </row>
    <row r="528" spans="2:7" x14ac:dyDescent="0.25">
      <c r="B528" s="193"/>
      <c r="C528" s="193"/>
      <c r="D528" s="171"/>
      <c r="E528" s="166"/>
      <c r="F528" s="166"/>
      <c r="G528" s="166"/>
    </row>
    <row r="529" spans="2:7" x14ac:dyDescent="0.25">
      <c r="B529" s="193"/>
      <c r="C529" s="193"/>
      <c r="D529" s="171"/>
      <c r="E529" s="166"/>
      <c r="F529" s="166"/>
      <c r="G529" s="166"/>
    </row>
    <row r="530" spans="2:7" x14ac:dyDescent="0.25">
      <c r="B530" s="193"/>
      <c r="C530" s="193"/>
      <c r="D530" s="171"/>
      <c r="E530" s="166"/>
      <c r="F530" s="166"/>
      <c r="G530" s="166"/>
    </row>
    <row r="531" spans="2:7" x14ac:dyDescent="0.25">
      <c r="B531" s="193"/>
      <c r="C531" s="193"/>
      <c r="D531" s="171"/>
      <c r="E531" s="166"/>
      <c r="F531" s="166"/>
      <c r="G531" s="166"/>
    </row>
    <row r="532" spans="2:7" x14ac:dyDescent="0.25">
      <c r="B532" s="193"/>
      <c r="C532" s="193"/>
      <c r="D532" s="171"/>
      <c r="E532" s="166"/>
      <c r="F532" s="166"/>
      <c r="G532" s="166"/>
    </row>
    <row r="533" spans="2:7" x14ac:dyDescent="0.25">
      <c r="B533" s="193"/>
      <c r="C533" s="193"/>
      <c r="D533" s="171"/>
      <c r="E533" s="166"/>
      <c r="F533" s="166"/>
      <c r="G533" s="166"/>
    </row>
    <row r="534" spans="2:7" x14ac:dyDescent="0.25">
      <c r="B534" s="193"/>
      <c r="C534" s="193"/>
      <c r="D534" s="171"/>
      <c r="E534" s="166"/>
      <c r="F534" s="166"/>
      <c r="G534" s="166"/>
    </row>
    <row r="535" spans="2:7" x14ac:dyDescent="0.25">
      <c r="B535" s="193"/>
      <c r="C535" s="193"/>
      <c r="D535" s="171"/>
      <c r="E535" s="166"/>
      <c r="F535" s="166"/>
      <c r="G535" s="166"/>
    </row>
    <row r="536" spans="2:7" x14ac:dyDescent="0.25">
      <c r="B536" s="193"/>
      <c r="C536" s="193"/>
      <c r="D536" s="171"/>
      <c r="E536" s="166"/>
      <c r="F536" s="166"/>
      <c r="G536" s="166"/>
    </row>
    <row r="537" spans="2:7" x14ac:dyDescent="0.25">
      <c r="B537" s="193"/>
      <c r="C537" s="193"/>
      <c r="D537" s="171"/>
      <c r="E537" s="166"/>
      <c r="F537" s="166"/>
      <c r="G537" s="166"/>
    </row>
    <row r="538" spans="2:7" x14ac:dyDescent="0.25">
      <c r="B538" s="193"/>
      <c r="C538" s="193"/>
      <c r="D538" s="171"/>
      <c r="E538" s="166"/>
      <c r="F538" s="166"/>
      <c r="G538" s="166"/>
    </row>
    <row r="539" spans="2:7" x14ac:dyDescent="0.25">
      <c r="B539" s="193"/>
      <c r="C539" s="193"/>
      <c r="D539" s="171"/>
      <c r="E539" s="166"/>
      <c r="F539" s="166"/>
      <c r="G539" s="166"/>
    </row>
    <row r="540" spans="2:7" x14ac:dyDescent="0.25">
      <c r="B540" s="193"/>
      <c r="C540" s="193"/>
      <c r="D540" s="171"/>
      <c r="E540" s="166"/>
      <c r="F540" s="166"/>
      <c r="G540" s="166"/>
    </row>
    <row r="541" spans="2:7" x14ac:dyDescent="0.25">
      <c r="B541" s="193"/>
      <c r="C541" s="193"/>
      <c r="D541" s="171"/>
      <c r="E541" s="166"/>
      <c r="F541" s="166"/>
      <c r="G541" s="166"/>
    </row>
    <row r="542" spans="2:7" x14ac:dyDescent="0.25">
      <c r="B542" s="193"/>
      <c r="C542" s="193"/>
      <c r="D542" s="171"/>
      <c r="E542" s="166"/>
      <c r="F542" s="166"/>
      <c r="G542" s="166"/>
    </row>
    <row r="543" spans="2:7" x14ac:dyDescent="0.25">
      <c r="B543" s="193"/>
      <c r="C543" s="193"/>
      <c r="D543" s="171"/>
      <c r="E543" s="166"/>
      <c r="F543" s="166"/>
      <c r="G543" s="166"/>
    </row>
    <row r="544" spans="2:7" x14ac:dyDescent="0.25">
      <c r="B544" s="193"/>
      <c r="C544" s="193"/>
      <c r="D544" s="171"/>
      <c r="E544" s="166"/>
      <c r="F544" s="166"/>
      <c r="G544" s="166"/>
    </row>
    <row r="545" spans="2:7" x14ac:dyDescent="0.25">
      <c r="B545" s="193"/>
      <c r="C545" s="193"/>
      <c r="D545" s="171"/>
      <c r="E545" s="166"/>
      <c r="F545" s="166"/>
      <c r="G545" s="166"/>
    </row>
    <row r="546" spans="2:7" x14ac:dyDescent="0.25">
      <c r="B546" s="193"/>
      <c r="C546" s="193"/>
      <c r="D546" s="171"/>
      <c r="E546" s="166"/>
      <c r="F546" s="166"/>
      <c r="G546" s="166"/>
    </row>
    <row r="547" spans="2:7" x14ac:dyDescent="0.25">
      <c r="B547" s="193"/>
      <c r="C547" s="193"/>
      <c r="D547" s="171"/>
      <c r="E547" s="166"/>
      <c r="F547" s="166"/>
      <c r="G547" s="166"/>
    </row>
    <row r="548" spans="2:7" x14ac:dyDescent="0.25">
      <c r="B548" s="193"/>
      <c r="C548" s="193"/>
      <c r="D548" s="171"/>
      <c r="E548" s="166"/>
      <c r="F548" s="166"/>
      <c r="G548" s="166"/>
    </row>
    <row r="549" spans="2:7" x14ac:dyDescent="0.25">
      <c r="B549" s="193"/>
      <c r="C549" s="193"/>
      <c r="D549" s="171"/>
      <c r="E549" s="166"/>
      <c r="F549" s="166"/>
      <c r="G549" s="166"/>
    </row>
    <row r="550" spans="2:7" x14ac:dyDescent="0.25">
      <c r="B550" s="193"/>
      <c r="C550" s="193"/>
      <c r="D550" s="171"/>
      <c r="E550" s="166"/>
      <c r="F550" s="166"/>
      <c r="G550" s="166"/>
    </row>
    <row r="551" spans="2:7" x14ac:dyDescent="0.25">
      <c r="B551" s="193"/>
      <c r="C551" s="193"/>
      <c r="D551" s="171"/>
      <c r="E551" s="166"/>
      <c r="F551" s="166"/>
      <c r="G551" s="166"/>
    </row>
    <row r="552" spans="2:7" x14ac:dyDescent="0.25">
      <c r="B552" s="193"/>
      <c r="C552" s="193"/>
      <c r="D552" s="171"/>
      <c r="E552" s="166"/>
      <c r="F552" s="166"/>
      <c r="G552" s="166"/>
    </row>
    <row r="553" spans="2:7" x14ac:dyDescent="0.25">
      <c r="B553" s="193"/>
      <c r="C553" s="193"/>
      <c r="D553" s="171"/>
      <c r="E553" s="166"/>
      <c r="F553" s="166"/>
      <c r="G553" s="166"/>
    </row>
    <row r="554" spans="2:7" x14ac:dyDescent="0.25">
      <c r="B554" s="193"/>
      <c r="C554" s="193"/>
      <c r="D554" s="171"/>
      <c r="E554" s="166"/>
      <c r="F554" s="166"/>
      <c r="G554" s="166"/>
    </row>
    <row r="555" spans="2:7" x14ac:dyDescent="0.25">
      <c r="B555" s="193"/>
      <c r="C555" s="193"/>
      <c r="D555" s="171"/>
      <c r="E555" s="166"/>
      <c r="F555" s="166"/>
      <c r="G555" s="166"/>
    </row>
    <row r="556" spans="2:7" x14ac:dyDescent="0.25">
      <c r="B556" s="193"/>
      <c r="C556" s="193"/>
      <c r="D556" s="171"/>
      <c r="E556" s="166"/>
      <c r="F556" s="166"/>
      <c r="G556" s="166"/>
    </row>
    <row r="557" spans="2:7" x14ac:dyDescent="0.25">
      <c r="B557" s="193"/>
      <c r="C557" s="193"/>
      <c r="D557" s="171"/>
      <c r="E557" s="166"/>
      <c r="F557" s="166"/>
      <c r="G557" s="166"/>
    </row>
    <row r="558" spans="2:7" x14ac:dyDescent="0.25">
      <c r="B558" s="193"/>
      <c r="C558" s="193"/>
      <c r="D558" s="171"/>
      <c r="E558" s="166"/>
      <c r="F558" s="166"/>
      <c r="G558" s="166"/>
    </row>
    <row r="559" spans="2:7" x14ac:dyDescent="0.25">
      <c r="B559" s="193"/>
      <c r="C559" s="193"/>
      <c r="D559" s="171"/>
      <c r="E559" s="166"/>
      <c r="F559" s="166"/>
      <c r="G559" s="166"/>
    </row>
    <row r="560" spans="2:7" x14ac:dyDescent="0.25">
      <c r="B560" s="193"/>
      <c r="C560" s="193"/>
      <c r="D560" s="171"/>
      <c r="E560" s="166"/>
      <c r="F560" s="166"/>
      <c r="G560" s="166"/>
    </row>
    <row r="561" spans="2:7" x14ac:dyDescent="0.25">
      <c r="B561" s="193"/>
      <c r="C561" s="193"/>
      <c r="D561" s="171"/>
      <c r="E561" s="166"/>
      <c r="F561" s="166"/>
      <c r="G561" s="166"/>
    </row>
    <row r="562" spans="2:7" x14ac:dyDescent="0.25">
      <c r="B562" s="193"/>
      <c r="C562" s="193"/>
      <c r="D562" s="171"/>
      <c r="E562" s="166"/>
      <c r="F562" s="166"/>
      <c r="G562" s="166"/>
    </row>
    <row r="563" spans="2:7" x14ac:dyDescent="0.25">
      <c r="B563" s="193"/>
      <c r="C563" s="193"/>
      <c r="D563" s="171"/>
      <c r="E563" s="166"/>
      <c r="F563" s="166"/>
      <c r="G563" s="166"/>
    </row>
    <row r="564" spans="2:7" x14ac:dyDescent="0.25">
      <c r="B564" s="193"/>
      <c r="C564" s="193"/>
      <c r="D564" s="171"/>
      <c r="E564" s="166"/>
      <c r="F564" s="166"/>
      <c r="G564" s="166"/>
    </row>
    <row r="565" spans="2:7" x14ac:dyDescent="0.25">
      <c r="B565" s="193"/>
      <c r="C565" s="193"/>
      <c r="D565" s="171"/>
      <c r="E565" s="166"/>
      <c r="F565" s="166"/>
      <c r="G565" s="166"/>
    </row>
    <row r="566" spans="2:7" x14ac:dyDescent="0.25">
      <c r="B566" s="193"/>
      <c r="C566" s="193"/>
      <c r="D566" s="171"/>
      <c r="E566" s="166"/>
      <c r="F566" s="166"/>
      <c r="G566" s="166"/>
    </row>
    <row r="567" spans="2:7" x14ac:dyDescent="0.25">
      <c r="B567" s="193"/>
      <c r="C567" s="193"/>
      <c r="D567" s="171"/>
      <c r="E567" s="166"/>
      <c r="F567" s="166"/>
      <c r="G567" s="166"/>
    </row>
    <row r="568" spans="2:7" x14ac:dyDescent="0.25">
      <c r="B568" s="193"/>
      <c r="C568" s="193"/>
      <c r="D568" s="171"/>
      <c r="E568" s="166"/>
      <c r="F568" s="166"/>
      <c r="G568" s="166"/>
    </row>
    <row r="569" spans="2:7" x14ac:dyDescent="0.25">
      <c r="B569" s="193"/>
      <c r="C569" s="193"/>
      <c r="D569" s="171"/>
      <c r="E569" s="166"/>
      <c r="F569" s="166"/>
      <c r="G569" s="166"/>
    </row>
    <row r="570" spans="2:7" x14ac:dyDescent="0.25">
      <c r="B570" s="193"/>
      <c r="C570" s="193"/>
      <c r="D570" s="171"/>
      <c r="E570" s="166"/>
      <c r="F570" s="166"/>
      <c r="G570" s="166"/>
    </row>
    <row r="571" spans="2:7" x14ac:dyDescent="0.25">
      <c r="B571" s="193"/>
      <c r="C571" s="193"/>
      <c r="D571" s="171"/>
      <c r="E571" s="166"/>
      <c r="F571" s="166"/>
      <c r="G571" s="166"/>
    </row>
    <row r="572" spans="2:7" x14ac:dyDescent="0.25">
      <c r="B572" s="193"/>
      <c r="C572" s="193"/>
      <c r="D572" s="171"/>
      <c r="E572" s="166"/>
      <c r="F572" s="166"/>
      <c r="G572" s="166"/>
    </row>
    <row r="573" spans="2:7" x14ac:dyDescent="0.25">
      <c r="B573" s="193"/>
      <c r="C573" s="193"/>
      <c r="D573" s="171"/>
      <c r="E573" s="166"/>
      <c r="F573" s="166"/>
      <c r="G573" s="166"/>
    </row>
    <row r="574" spans="2:7" x14ac:dyDescent="0.25">
      <c r="B574" s="193"/>
      <c r="C574" s="193"/>
      <c r="D574" s="171"/>
      <c r="E574" s="166"/>
      <c r="F574" s="166"/>
      <c r="G574" s="166"/>
    </row>
    <row r="575" spans="2:7" x14ac:dyDescent="0.25">
      <c r="B575" s="193"/>
      <c r="C575" s="193"/>
      <c r="D575" s="171"/>
      <c r="E575" s="166"/>
      <c r="F575" s="166"/>
      <c r="G575" s="166"/>
    </row>
    <row r="576" spans="2:7" x14ac:dyDescent="0.25">
      <c r="B576" s="193"/>
      <c r="C576" s="193"/>
      <c r="D576" s="171"/>
      <c r="E576" s="166"/>
      <c r="F576" s="166"/>
      <c r="G576" s="166"/>
    </row>
    <row r="577" spans="2:7" x14ac:dyDescent="0.25">
      <c r="B577" s="193"/>
      <c r="C577" s="193"/>
      <c r="D577" s="171"/>
      <c r="E577" s="166"/>
      <c r="F577" s="166"/>
      <c r="G577" s="166"/>
    </row>
    <row r="578" spans="2:7" x14ac:dyDescent="0.25">
      <c r="B578" s="193"/>
      <c r="C578" s="193"/>
      <c r="D578" s="171"/>
      <c r="E578" s="166"/>
      <c r="F578" s="166"/>
      <c r="G578" s="166"/>
    </row>
    <row r="579" spans="2:7" x14ac:dyDescent="0.25">
      <c r="B579" s="193"/>
      <c r="C579" s="193"/>
      <c r="D579" s="171"/>
      <c r="E579" s="166"/>
      <c r="F579" s="166"/>
      <c r="G579" s="166"/>
    </row>
    <row r="580" spans="2:7" x14ac:dyDescent="0.25">
      <c r="B580" s="193"/>
      <c r="C580" s="193"/>
      <c r="D580" s="171"/>
      <c r="E580" s="166"/>
      <c r="F580" s="166"/>
      <c r="G580" s="166"/>
    </row>
    <row r="581" spans="2:7" x14ac:dyDescent="0.25">
      <c r="B581" s="193"/>
      <c r="C581" s="193"/>
      <c r="D581" s="171"/>
      <c r="E581" s="166"/>
      <c r="F581" s="166"/>
      <c r="G581" s="166"/>
    </row>
    <row r="582" spans="2:7" x14ac:dyDescent="0.25">
      <c r="B582" s="193"/>
      <c r="C582" s="193"/>
      <c r="D582" s="171"/>
      <c r="E582" s="166"/>
      <c r="F582" s="166"/>
      <c r="G582" s="166"/>
    </row>
    <row r="583" spans="2:7" x14ac:dyDescent="0.25">
      <c r="B583" s="193"/>
      <c r="C583" s="193"/>
      <c r="D583" s="171"/>
      <c r="E583" s="166"/>
      <c r="F583" s="166"/>
      <c r="G583" s="166"/>
    </row>
    <row r="584" spans="2:7" x14ac:dyDescent="0.25">
      <c r="B584" s="193"/>
      <c r="C584" s="193"/>
      <c r="D584" s="171"/>
      <c r="E584" s="166"/>
      <c r="F584" s="166"/>
      <c r="G584" s="166"/>
    </row>
    <row r="585" spans="2:7" x14ac:dyDescent="0.25">
      <c r="B585" s="193"/>
      <c r="C585" s="193"/>
      <c r="D585" s="171"/>
      <c r="E585" s="166"/>
      <c r="F585" s="166"/>
      <c r="G585" s="166"/>
    </row>
    <row r="586" spans="2:7" x14ac:dyDescent="0.25">
      <c r="B586" s="193"/>
      <c r="C586" s="193"/>
      <c r="D586" s="171"/>
      <c r="E586" s="166"/>
      <c r="F586" s="166"/>
      <c r="G586" s="166"/>
    </row>
    <row r="587" spans="2:7" x14ac:dyDescent="0.25">
      <c r="B587" s="193"/>
      <c r="C587" s="193"/>
      <c r="D587" s="171"/>
      <c r="E587" s="166"/>
      <c r="F587" s="166"/>
      <c r="G587" s="166"/>
    </row>
    <row r="588" spans="2:7" x14ac:dyDescent="0.25">
      <c r="B588" s="193"/>
      <c r="C588" s="193"/>
      <c r="D588" s="171"/>
      <c r="E588" s="166"/>
      <c r="F588" s="166"/>
      <c r="G588" s="166"/>
    </row>
    <row r="589" spans="2:7" x14ac:dyDescent="0.25">
      <c r="B589" s="193"/>
      <c r="C589" s="193"/>
      <c r="D589" s="171"/>
      <c r="E589" s="166"/>
      <c r="F589" s="166"/>
      <c r="G589" s="166"/>
    </row>
    <row r="590" spans="2:7" x14ac:dyDescent="0.25">
      <c r="B590" s="193"/>
      <c r="C590" s="193"/>
      <c r="D590" s="171"/>
      <c r="E590" s="166"/>
      <c r="F590" s="166"/>
      <c r="G590" s="166"/>
    </row>
    <row r="591" spans="2:7" x14ac:dyDescent="0.25">
      <c r="B591" s="193"/>
      <c r="C591" s="193"/>
      <c r="D591" s="171"/>
      <c r="E591" s="166"/>
      <c r="F591" s="166"/>
      <c r="G591" s="166"/>
    </row>
    <row r="592" spans="2:7" x14ac:dyDescent="0.25">
      <c r="B592" s="193"/>
      <c r="C592" s="193"/>
      <c r="D592" s="171"/>
      <c r="E592" s="166"/>
      <c r="F592" s="166"/>
      <c r="G592" s="166"/>
    </row>
    <row r="593" spans="2:7" x14ac:dyDescent="0.25">
      <c r="B593" s="193"/>
      <c r="C593" s="193"/>
      <c r="D593" s="171"/>
      <c r="E593" s="166"/>
      <c r="F593" s="166"/>
      <c r="G593" s="166"/>
    </row>
    <row r="594" spans="2:7" x14ac:dyDescent="0.25">
      <c r="B594" s="193"/>
      <c r="C594" s="193"/>
      <c r="D594" s="171"/>
      <c r="E594" s="166"/>
      <c r="F594" s="166"/>
      <c r="G594" s="166"/>
    </row>
    <row r="595" spans="2:7" x14ac:dyDescent="0.25">
      <c r="B595" s="193"/>
      <c r="C595" s="193"/>
      <c r="D595" s="171"/>
      <c r="E595" s="166"/>
      <c r="F595" s="166"/>
      <c r="G595" s="166"/>
    </row>
    <row r="596" spans="2:7" x14ac:dyDescent="0.25">
      <c r="B596" s="193"/>
      <c r="C596" s="193"/>
      <c r="D596" s="171"/>
      <c r="E596" s="166"/>
      <c r="F596" s="166"/>
      <c r="G596" s="166"/>
    </row>
    <row r="597" spans="2:7" x14ac:dyDescent="0.25">
      <c r="B597" s="193"/>
      <c r="C597" s="193"/>
      <c r="D597" s="171"/>
      <c r="E597" s="166"/>
      <c r="F597" s="166"/>
      <c r="G597" s="166"/>
    </row>
    <row r="598" spans="2:7" x14ac:dyDescent="0.25">
      <c r="B598" s="193"/>
      <c r="C598" s="193"/>
      <c r="D598" s="171"/>
      <c r="E598" s="166"/>
      <c r="F598" s="166"/>
      <c r="G598" s="166"/>
    </row>
    <row r="599" spans="2:7" x14ac:dyDescent="0.25">
      <c r="B599" s="193"/>
      <c r="C599" s="193"/>
      <c r="D599" s="171"/>
      <c r="E599" s="166"/>
      <c r="F599" s="166"/>
      <c r="G599" s="166"/>
    </row>
    <row r="600" spans="2:7" x14ac:dyDescent="0.25">
      <c r="B600" s="193"/>
      <c r="C600" s="193"/>
      <c r="D600" s="171"/>
      <c r="E600" s="166"/>
      <c r="F600" s="166"/>
      <c r="G600" s="166"/>
    </row>
    <row r="601" spans="2:7" x14ac:dyDescent="0.25">
      <c r="B601" s="193"/>
      <c r="C601" s="193"/>
      <c r="D601" s="171"/>
      <c r="E601" s="166"/>
      <c r="F601" s="166"/>
      <c r="G601" s="166"/>
    </row>
    <row r="602" spans="2:7" x14ac:dyDescent="0.25">
      <c r="B602" s="193"/>
      <c r="C602" s="193"/>
      <c r="D602" s="171"/>
      <c r="E602" s="166"/>
      <c r="F602" s="166"/>
      <c r="G602" s="166"/>
    </row>
    <row r="603" spans="2:7" x14ac:dyDescent="0.25">
      <c r="B603" s="193"/>
      <c r="C603" s="193"/>
      <c r="D603" s="171"/>
      <c r="E603" s="166"/>
      <c r="F603" s="166"/>
      <c r="G603" s="166"/>
    </row>
    <row r="604" spans="2:7" x14ac:dyDescent="0.25">
      <c r="B604" s="193"/>
      <c r="C604" s="193"/>
      <c r="D604" s="171"/>
      <c r="E604" s="166"/>
      <c r="F604" s="166"/>
      <c r="G604" s="166"/>
    </row>
    <row r="605" spans="2:7" x14ac:dyDescent="0.25">
      <c r="B605" s="193"/>
      <c r="C605" s="193"/>
      <c r="D605" s="171"/>
      <c r="E605" s="166"/>
      <c r="F605" s="166"/>
      <c r="G605" s="166"/>
    </row>
    <row r="606" spans="2:7" x14ac:dyDescent="0.25">
      <c r="B606" s="193"/>
      <c r="C606" s="193"/>
      <c r="D606" s="171"/>
      <c r="E606" s="166"/>
      <c r="F606" s="166"/>
      <c r="G606" s="166"/>
    </row>
    <row r="607" spans="2:7" x14ac:dyDescent="0.25">
      <c r="B607" s="193"/>
      <c r="C607" s="193"/>
      <c r="D607" s="171"/>
      <c r="E607" s="166"/>
      <c r="F607" s="166"/>
      <c r="G607" s="166"/>
    </row>
    <row r="608" spans="2:7" x14ac:dyDescent="0.25">
      <c r="B608" s="193"/>
      <c r="C608" s="193"/>
      <c r="D608" s="171"/>
      <c r="E608" s="166"/>
      <c r="F608" s="166"/>
      <c r="G608" s="166"/>
    </row>
    <row r="609" spans="2:7" x14ac:dyDescent="0.25">
      <c r="B609" s="215"/>
      <c r="C609" s="216"/>
      <c r="D609" s="171"/>
      <c r="E609" s="166"/>
      <c r="F609" s="166"/>
      <c r="G609" s="166"/>
    </row>
    <row r="610" spans="2:7" x14ac:dyDescent="0.25">
      <c r="B610" s="215"/>
      <c r="C610" s="216"/>
      <c r="D610" s="171"/>
      <c r="E610" s="166"/>
      <c r="F610" s="166"/>
      <c r="G610" s="166"/>
    </row>
    <row r="611" spans="2:7" x14ac:dyDescent="0.25">
      <c r="B611" s="215"/>
      <c r="C611" s="216"/>
      <c r="D611" s="171"/>
      <c r="E611" s="166"/>
      <c r="F611" s="166"/>
      <c r="G611" s="166"/>
    </row>
    <row r="612" spans="2:7" x14ac:dyDescent="0.25">
      <c r="B612" s="215"/>
      <c r="C612" s="216"/>
      <c r="D612" s="171"/>
      <c r="E612" s="166"/>
      <c r="F612" s="166"/>
      <c r="G612" s="166"/>
    </row>
    <row r="613" spans="2:7" x14ac:dyDescent="0.25">
      <c r="B613" s="215"/>
      <c r="C613" s="216"/>
      <c r="D613" s="171"/>
      <c r="E613" s="166"/>
      <c r="F613" s="166"/>
      <c r="G613" s="166"/>
    </row>
    <row r="614" spans="2:7" x14ac:dyDescent="0.25">
      <c r="B614" s="215"/>
      <c r="C614" s="216"/>
      <c r="D614" s="171"/>
      <c r="E614" s="166"/>
      <c r="F614" s="166"/>
      <c r="G614" s="166"/>
    </row>
    <row r="615" spans="2:7" x14ac:dyDescent="0.25">
      <c r="B615" s="215"/>
      <c r="C615" s="216"/>
      <c r="D615" s="171"/>
      <c r="E615" s="166"/>
      <c r="F615" s="166"/>
      <c r="G615" s="166"/>
    </row>
    <row r="616" spans="2:7" x14ac:dyDescent="0.25">
      <c r="B616" s="215"/>
      <c r="C616" s="216"/>
      <c r="D616" s="171"/>
      <c r="E616" s="166"/>
      <c r="F616" s="166"/>
      <c r="G616" s="166"/>
    </row>
    <row r="617" spans="2:7" x14ac:dyDescent="0.25">
      <c r="B617" s="215"/>
      <c r="C617" s="216"/>
      <c r="D617" s="171"/>
      <c r="E617" s="166"/>
      <c r="F617" s="166"/>
      <c r="G617" s="166"/>
    </row>
    <row r="618" spans="2:7" x14ac:dyDescent="0.25">
      <c r="B618" s="215"/>
      <c r="C618" s="216"/>
      <c r="D618" s="171"/>
      <c r="E618" s="166"/>
      <c r="F618" s="166"/>
      <c r="G618" s="166"/>
    </row>
    <row r="619" spans="2:7" x14ac:dyDescent="0.25">
      <c r="B619" s="215"/>
      <c r="C619" s="216"/>
      <c r="D619" s="171"/>
      <c r="E619" s="166"/>
      <c r="F619" s="166"/>
      <c r="G619" s="166"/>
    </row>
    <row r="620" spans="2:7" x14ac:dyDescent="0.25">
      <c r="B620" s="215"/>
      <c r="C620" s="216"/>
      <c r="D620" s="171"/>
      <c r="E620" s="166"/>
      <c r="F620" s="166"/>
      <c r="G620" s="166"/>
    </row>
    <row r="621" spans="2:7" x14ac:dyDescent="0.25">
      <c r="B621" s="215"/>
      <c r="C621" s="216"/>
      <c r="D621" s="171"/>
      <c r="E621" s="166"/>
      <c r="F621" s="166"/>
      <c r="G621" s="166"/>
    </row>
    <row r="622" spans="2:7" x14ac:dyDescent="0.25">
      <c r="B622" s="215"/>
      <c r="C622" s="216"/>
      <c r="D622" s="171"/>
      <c r="E622" s="166"/>
      <c r="F622" s="166"/>
      <c r="G622" s="166"/>
    </row>
    <row r="623" spans="2:7" x14ac:dyDescent="0.25">
      <c r="B623" s="215"/>
      <c r="C623" s="216"/>
      <c r="D623" s="171"/>
      <c r="E623" s="166"/>
      <c r="F623" s="166"/>
      <c r="G623" s="166"/>
    </row>
    <row r="624" spans="2:7" x14ac:dyDescent="0.25">
      <c r="B624" s="215"/>
      <c r="C624" s="216"/>
      <c r="D624" s="171"/>
      <c r="E624" s="166"/>
      <c r="F624" s="166"/>
      <c r="G624" s="166"/>
    </row>
    <row r="625" spans="2:7" x14ac:dyDescent="0.25">
      <c r="B625" s="215"/>
      <c r="C625" s="216"/>
      <c r="D625" s="171"/>
      <c r="E625" s="166"/>
      <c r="F625" s="166"/>
      <c r="G625" s="166"/>
    </row>
    <row r="626" spans="2:7" x14ac:dyDescent="0.25">
      <c r="B626" s="215"/>
      <c r="C626" s="216"/>
      <c r="D626" s="171"/>
      <c r="E626" s="166"/>
      <c r="F626" s="166"/>
      <c r="G626" s="166"/>
    </row>
    <row r="627" spans="2:7" x14ac:dyDescent="0.25">
      <c r="B627" s="215"/>
      <c r="C627" s="216"/>
      <c r="D627" s="171"/>
      <c r="E627" s="166"/>
      <c r="F627" s="166"/>
      <c r="G627" s="166"/>
    </row>
    <row r="628" spans="2:7" x14ac:dyDescent="0.25">
      <c r="B628" s="215"/>
      <c r="C628" s="216"/>
      <c r="D628" s="171"/>
      <c r="E628" s="166"/>
      <c r="F628" s="166"/>
      <c r="G628" s="166"/>
    </row>
    <row r="629" spans="2:7" x14ac:dyDescent="0.25">
      <c r="B629" s="215"/>
      <c r="C629" s="216"/>
      <c r="D629" s="171"/>
      <c r="E629" s="166"/>
      <c r="F629" s="166"/>
      <c r="G629" s="166"/>
    </row>
    <row r="630" spans="2:7" x14ac:dyDescent="0.25">
      <c r="B630" s="215"/>
      <c r="C630" s="216"/>
      <c r="D630" s="171"/>
      <c r="E630" s="166"/>
      <c r="F630" s="166"/>
      <c r="G630" s="166"/>
    </row>
    <row r="631" spans="2:7" x14ac:dyDescent="0.25">
      <c r="B631" s="215"/>
      <c r="C631" s="216"/>
      <c r="D631" s="171"/>
      <c r="E631" s="166"/>
      <c r="F631" s="166"/>
      <c r="G631" s="166"/>
    </row>
    <row r="632" spans="2:7" x14ac:dyDescent="0.25">
      <c r="B632" s="215"/>
      <c r="C632" s="216"/>
      <c r="D632" s="171"/>
      <c r="E632" s="166"/>
      <c r="F632" s="166"/>
      <c r="G632" s="166"/>
    </row>
    <row r="633" spans="2:7" x14ac:dyDescent="0.25">
      <c r="B633" s="215"/>
      <c r="C633" s="216"/>
      <c r="D633" s="171"/>
      <c r="E633" s="166"/>
      <c r="F633" s="166"/>
      <c r="G633" s="166"/>
    </row>
    <row r="634" spans="2:7" x14ac:dyDescent="0.25">
      <c r="B634" s="215"/>
      <c r="C634" s="216"/>
      <c r="D634" s="171"/>
      <c r="E634" s="166"/>
      <c r="F634" s="166"/>
      <c r="G634" s="166"/>
    </row>
    <row r="635" spans="2:7" x14ac:dyDescent="0.25">
      <c r="B635" s="215"/>
      <c r="C635" s="216"/>
      <c r="D635" s="171"/>
      <c r="E635" s="166"/>
      <c r="F635" s="166"/>
      <c r="G635" s="166"/>
    </row>
    <row r="636" spans="2:7" x14ac:dyDescent="0.25">
      <c r="B636" s="215"/>
      <c r="C636" s="216"/>
      <c r="D636" s="171"/>
      <c r="E636" s="166"/>
      <c r="F636" s="166"/>
      <c r="G636" s="166"/>
    </row>
    <row r="637" spans="2:7" x14ac:dyDescent="0.25">
      <c r="B637" s="215"/>
      <c r="C637" s="216"/>
      <c r="D637" s="171"/>
      <c r="E637" s="166"/>
      <c r="F637" s="166"/>
      <c r="G637" s="166"/>
    </row>
    <row r="638" spans="2:7" x14ac:dyDescent="0.25">
      <c r="B638" s="215"/>
      <c r="C638" s="216"/>
      <c r="D638" s="171"/>
      <c r="E638" s="166"/>
      <c r="F638" s="166"/>
      <c r="G638" s="166"/>
    </row>
    <row r="639" spans="2:7" x14ac:dyDescent="0.25">
      <c r="B639" s="215"/>
      <c r="C639" s="216"/>
      <c r="D639" s="171"/>
      <c r="E639" s="166"/>
      <c r="F639" s="166"/>
      <c r="G639" s="166"/>
    </row>
    <row r="640" spans="2:7" x14ac:dyDescent="0.25">
      <c r="B640" s="215"/>
      <c r="C640" s="216"/>
      <c r="D640" s="171"/>
      <c r="E640" s="166"/>
      <c r="F640" s="166"/>
      <c r="G640" s="166"/>
    </row>
    <row r="641" spans="2:7" x14ac:dyDescent="0.25">
      <c r="B641" s="215"/>
      <c r="C641" s="216"/>
      <c r="D641" s="171"/>
      <c r="E641" s="166"/>
      <c r="F641" s="166"/>
      <c r="G641" s="166"/>
    </row>
    <row r="642" spans="2:7" x14ac:dyDescent="0.25">
      <c r="B642" s="215"/>
      <c r="C642" s="216"/>
      <c r="D642" s="171"/>
      <c r="E642" s="166"/>
      <c r="F642" s="166"/>
      <c r="G642" s="166"/>
    </row>
    <row r="643" spans="2:7" x14ac:dyDescent="0.25">
      <c r="B643" s="215"/>
      <c r="C643" s="216"/>
      <c r="D643" s="171"/>
      <c r="E643" s="166"/>
      <c r="F643" s="166"/>
      <c r="G643" s="166"/>
    </row>
    <row r="644" spans="2:7" x14ac:dyDescent="0.25">
      <c r="B644" s="215"/>
      <c r="C644" s="216"/>
      <c r="D644" s="171"/>
      <c r="E644" s="166"/>
      <c r="F644" s="166"/>
      <c r="G644" s="166"/>
    </row>
    <row r="645" spans="2:7" x14ac:dyDescent="0.25">
      <c r="B645" s="215"/>
      <c r="C645" s="216"/>
      <c r="D645" s="171"/>
      <c r="E645" s="166"/>
      <c r="F645" s="166"/>
      <c r="G645" s="166"/>
    </row>
    <row r="646" spans="2:7" x14ac:dyDescent="0.25">
      <c r="B646" s="215"/>
      <c r="C646" s="216"/>
      <c r="D646" s="171"/>
      <c r="E646" s="166"/>
      <c r="F646" s="166"/>
      <c r="G646" s="166"/>
    </row>
    <row r="647" spans="2:7" x14ac:dyDescent="0.25">
      <c r="B647" s="215"/>
      <c r="C647" s="216"/>
      <c r="D647" s="171"/>
      <c r="E647" s="166"/>
      <c r="F647" s="166"/>
      <c r="G647" s="166"/>
    </row>
    <row r="648" spans="2:7" x14ac:dyDescent="0.25">
      <c r="B648" s="215"/>
      <c r="C648" s="216"/>
      <c r="D648" s="171"/>
      <c r="E648" s="166"/>
      <c r="F648" s="166"/>
      <c r="G648" s="166"/>
    </row>
    <row r="649" spans="2:7" x14ac:dyDescent="0.25">
      <c r="B649" s="215"/>
      <c r="C649" s="216"/>
      <c r="D649" s="171"/>
      <c r="E649" s="166"/>
      <c r="F649" s="166"/>
      <c r="G649" s="166"/>
    </row>
    <row r="650" spans="2:7" x14ac:dyDescent="0.25">
      <c r="B650" s="215"/>
      <c r="C650" s="216"/>
      <c r="D650" s="171"/>
      <c r="E650" s="166"/>
      <c r="F650" s="166"/>
      <c r="G650" s="166"/>
    </row>
    <row r="651" spans="2:7" x14ac:dyDescent="0.25">
      <c r="B651" s="215"/>
      <c r="C651" s="216"/>
      <c r="D651" s="171"/>
      <c r="E651" s="166"/>
      <c r="F651" s="166"/>
      <c r="G651" s="166"/>
    </row>
    <row r="652" spans="2:7" x14ac:dyDescent="0.25">
      <c r="B652" s="215"/>
      <c r="C652" s="216"/>
      <c r="D652" s="171"/>
      <c r="E652" s="166"/>
      <c r="F652" s="166"/>
      <c r="G652" s="166"/>
    </row>
    <row r="653" spans="2:7" x14ac:dyDescent="0.25">
      <c r="B653" s="215"/>
      <c r="C653" s="216"/>
      <c r="D653" s="171"/>
      <c r="E653" s="166"/>
      <c r="F653" s="166"/>
      <c r="G653" s="166"/>
    </row>
    <row r="654" spans="2:7" x14ac:dyDescent="0.25">
      <c r="B654" s="215"/>
      <c r="C654" s="216"/>
      <c r="D654" s="171"/>
      <c r="E654" s="166"/>
      <c r="F654" s="166"/>
      <c r="G654" s="166"/>
    </row>
    <row r="655" spans="2:7" x14ac:dyDescent="0.25">
      <c r="B655" s="215"/>
      <c r="C655" s="216"/>
      <c r="D655" s="171"/>
      <c r="E655" s="166"/>
      <c r="F655" s="166"/>
      <c r="G655" s="166"/>
    </row>
    <row r="656" spans="2:7" x14ac:dyDescent="0.25">
      <c r="B656" s="215"/>
      <c r="C656" s="216"/>
      <c r="D656" s="171"/>
      <c r="E656" s="166"/>
      <c r="F656" s="166"/>
      <c r="G656" s="166"/>
    </row>
    <row r="657" spans="2:7" x14ac:dyDescent="0.25">
      <c r="B657" s="215"/>
      <c r="C657" s="216"/>
      <c r="D657" s="171"/>
      <c r="E657" s="166"/>
      <c r="F657" s="166"/>
      <c r="G657" s="166"/>
    </row>
    <row r="658" spans="2:7" x14ac:dyDescent="0.25">
      <c r="B658" s="215"/>
      <c r="C658" s="216"/>
      <c r="D658" s="171"/>
      <c r="E658" s="166"/>
      <c r="F658" s="166"/>
      <c r="G658" s="166"/>
    </row>
    <row r="659" spans="2:7" x14ac:dyDescent="0.25">
      <c r="B659" s="215"/>
      <c r="C659" s="216"/>
      <c r="D659" s="171"/>
      <c r="E659" s="166"/>
      <c r="F659" s="166"/>
      <c r="G659" s="166"/>
    </row>
    <row r="660" spans="2:7" x14ac:dyDescent="0.25">
      <c r="B660" s="215"/>
      <c r="C660" s="216"/>
      <c r="D660" s="171"/>
      <c r="E660" s="166"/>
      <c r="F660" s="166"/>
      <c r="G660" s="166"/>
    </row>
    <row r="661" spans="2:7" x14ac:dyDescent="0.25">
      <c r="B661" s="215"/>
      <c r="C661" s="216"/>
      <c r="D661" s="171"/>
      <c r="E661" s="166"/>
      <c r="F661" s="166"/>
      <c r="G661" s="166"/>
    </row>
    <row r="662" spans="2:7" x14ac:dyDescent="0.25">
      <c r="B662" s="215"/>
      <c r="C662" s="216"/>
      <c r="D662" s="171"/>
      <c r="E662" s="166"/>
      <c r="F662" s="166"/>
      <c r="G662" s="166"/>
    </row>
    <row r="663" spans="2:7" x14ac:dyDescent="0.25">
      <c r="B663" s="215"/>
      <c r="C663" s="216"/>
      <c r="D663" s="171"/>
      <c r="E663" s="166"/>
      <c r="F663" s="166"/>
      <c r="G663" s="166"/>
    </row>
    <row r="664" spans="2:7" x14ac:dyDescent="0.25">
      <c r="B664" s="215"/>
      <c r="C664" s="216"/>
      <c r="D664" s="171"/>
      <c r="E664" s="166"/>
      <c r="F664" s="166"/>
      <c r="G664" s="166"/>
    </row>
    <row r="665" spans="2:7" x14ac:dyDescent="0.25">
      <c r="B665" s="215"/>
      <c r="C665" s="216"/>
      <c r="D665" s="171"/>
      <c r="E665" s="166"/>
      <c r="F665" s="166"/>
      <c r="G665" s="166"/>
    </row>
    <row r="666" spans="2:7" x14ac:dyDescent="0.25">
      <c r="B666" s="215"/>
      <c r="C666" s="216"/>
      <c r="D666" s="171"/>
      <c r="E666" s="166"/>
      <c r="F666" s="166"/>
      <c r="G666" s="166"/>
    </row>
    <row r="667" spans="2:7" x14ac:dyDescent="0.25">
      <c r="B667" s="215"/>
      <c r="C667" s="216"/>
      <c r="D667" s="171"/>
      <c r="E667" s="166"/>
      <c r="F667" s="166"/>
      <c r="G667" s="166"/>
    </row>
    <row r="668" spans="2:7" x14ac:dyDescent="0.25">
      <c r="B668" s="215"/>
      <c r="C668" s="216"/>
      <c r="D668" s="171"/>
      <c r="E668" s="166"/>
      <c r="F668" s="166"/>
      <c r="G668" s="166"/>
    </row>
    <row r="669" spans="2:7" x14ac:dyDescent="0.25">
      <c r="B669" s="215"/>
      <c r="C669" s="216"/>
      <c r="D669" s="171"/>
      <c r="E669" s="166"/>
      <c r="F669" s="166"/>
      <c r="G669" s="166"/>
    </row>
    <row r="670" spans="2:7" x14ac:dyDescent="0.25">
      <c r="B670" s="215"/>
      <c r="C670" s="216"/>
      <c r="D670" s="171"/>
      <c r="E670" s="166"/>
      <c r="F670" s="166"/>
      <c r="G670" s="166"/>
    </row>
    <row r="671" spans="2:7" x14ac:dyDescent="0.25">
      <c r="B671" s="215"/>
      <c r="C671" s="216"/>
      <c r="D671" s="171"/>
      <c r="E671" s="166"/>
      <c r="F671" s="166"/>
      <c r="G671" s="166"/>
    </row>
    <row r="672" spans="2:7" x14ac:dyDescent="0.25">
      <c r="B672" s="215"/>
      <c r="C672" s="216"/>
      <c r="D672" s="171"/>
      <c r="E672" s="166"/>
      <c r="F672" s="166"/>
      <c r="G672" s="166"/>
    </row>
    <row r="673" spans="2:7" x14ac:dyDescent="0.25">
      <c r="B673" s="215"/>
      <c r="C673" s="216"/>
      <c r="D673" s="171"/>
      <c r="E673" s="166"/>
      <c r="F673" s="166"/>
      <c r="G673" s="166"/>
    </row>
    <row r="674" spans="2:7" x14ac:dyDescent="0.25">
      <c r="B674" s="215"/>
      <c r="C674" s="216"/>
      <c r="D674" s="171"/>
      <c r="E674" s="166"/>
      <c r="F674" s="166"/>
      <c r="G674" s="166"/>
    </row>
    <row r="675" spans="2:7" x14ac:dyDescent="0.25">
      <c r="B675" s="215"/>
      <c r="C675" s="216"/>
      <c r="D675" s="171"/>
      <c r="E675" s="166"/>
      <c r="F675" s="166"/>
      <c r="G675" s="166"/>
    </row>
    <row r="676" spans="2:7" x14ac:dyDescent="0.25">
      <c r="B676" s="215"/>
      <c r="C676" s="216"/>
      <c r="D676" s="171"/>
      <c r="E676" s="166"/>
      <c r="F676" s="166"/>
      <c r="G676" s="166"/>
    </row>
    <row r="677" spans="2:7" x14ac:dyDescent="0.25">
      <c r="B677" s="215"/>
      <c r="C677" s="216"/>
      <c r="D677" s="171"/>
      <c r="E677" s="166"/>
      <c r="F677" s="166"/>
      <c r="G677" s="166"/>
    </row>
    <row r="678" spans="2:7" x14ac:dyDescent="0.25">
      <c r="B678" s="215"/>
      <c r="C678" s="216"/>
      <c r="D678" s="171"/>
      <c r="E678" s="166"/>
      <c r="F678" s="166"/>
      <c r="G678" s="166"/>
    </row>
    <row r="679" spans="2:7" x14ac:dyDescent="0.25">
      <c r="B679" s="215"/>
      <c r="C679" s="216"/>
      <c r="D679" s="171"/>
      <c r="E679" s="166"/>
      <c r="F679" s="166"/>
      <c r="G679" s="166"/>
    </row>
    <row r="680" spans="2:7" x14ac:dyDescent="0.25">
      <c r="B680" s="215"/>
      <c r="C680" s="216"/>
      <c r="D680" s="171"/>
      <c r="E680" s="166"/>
      <c r="F680" s="166"/>
      <c r="G680" s="166"/>
    </row>
    <row r="681" spans="2:7" x14ac:dyDescent="0.25">
      <c r="B681" s="215"/>
      <c r="C681" s="216"/>
      <c r="D681" s="171"/>
      <c r="E681" s="166"/>
      <c r="F681" s="166"/>
      <c r="G681" s="166"/>
    </row>
    <row r="682" spans="2:7" x14ac:dyDescent="0.25">
      <c r="B682" s="215"/>
      <c r="C682" s="216"/>
      <c r="D682" s="171"/>
      <c r="E682" s="166"/>
      <c r="F682" s="166"/>
      <c r="G682" s="166"/>
    </row>
    <row r="683" spans="2:7" x14ac:dyDescent="0.25">
      <c r="B683" s="215"/>
      <c r="C683" s="216"/>
      <c r="D683" s="171"/>
      <c r="E683" s="166"/>
      <c r="F683" s="166"/>
      <c r="G683" s="166"/>
    </row>
    <row r="684" spans="2:7" x14ac:dyDescent="0.25">
      <c r="B684" s="215"/>
      <c r="C684" s="216"/>
      <c r="D684" s="171"/>
      <c r="E684" s="166"/>
      <c r="F684" s="166"/>
      <c r="G684" s="166"/>
    </row>
    <row r="685" spans="2:7" x14ac:dyDescent="0.25">
      <c r="B685" s="215"/>
      <c r="C685" s="216"/>
      <c r="D685" s="171"/>
      <c r="E685" s="166"/>
      <c r="F685" s="166"/>
      <c r="G685" s="166"/>
    </row>
    <row r="686" spans="2:7" x14ac:dyDescent="0.25">
      <c r="B686" s="215"/>
      <c r="C686" s="216"/>
      <c r="D686" s="171"/>
      <c r="E686" s="166"/>
      <c r="F686" s="166"/>
      <c r="G686" s="166"/>
    </row>
    <row r="687" spans="2:7" x14ac:dyDescent="0.25">
      <c r="B687" s="215"/>
      <c r="C687" s="216"/>
      <c r="D687" s="171"/>
      <c r="E687" s="166"/>
      <c r="F687" s="166"/>
      <c r="G687" s="166"/>
    </row>
    <row r="688" spans="2:7" x14ac:dyDescent="0.25">
      <c r="B688" s="215"/>
      <c r="C688" s="216"/>
      <c r="D688" s="171"/>
      <c r="E688" s="166"/>
      <c r="F688" s="166"/>
      <c r="G688" s="166"/>
    </row>
    <row r="689" spans="2:7" x14ac:dyDescent="0.25">
      <c r="B689" s="215"/>
      <c r="C689" s="216"/>
      <c r="D689" s="171"/>
      <c r="E689" s="166"/>
      <c r="F689" s="166"/>
      <c r="G689" s="166"/>
    </row>
    <row r="690" spans="2:7" x14ac:dyDescent="0.25">
      <c r="B690" s="215"/>
      <c r="C690" s="216"/>
      <c r="D690" s="171"/>
      <c r="E690" s="166"/>
      <c r="F690" s="166"/>
      <c r="G690" s="166"/>
    </row>
    <row r="691" spans="2:7" x14ac:dyDescent="0.25">
      <c r="B691" s="215"/>
      <c r="C691" s="216"/>
      <c r="D691" s="171"/>
      <c r="E691" s="166"/>
      <c r="F691" s="166"/>
      <c r="G691" s="166"/>
    </row>
    <row r="692" spans="2:7" x14ac:dyDescent="0.25">
      <c r="B692" s="215"/>
      <c r="C692" s="216"/>
      <c r="D692" s="171"/>
      <c r="E692" s="166"/>
      <c r="F692" s="166"/>
      <c r="G692" s="166"/>
    </row>
    <row r="693" spans="2:7" x14ac:dyDescent="0.25">
      <c r="B693" s="215"/>
      <c r="C693" s="216"/>
      <c r="D693" s="171"/>
      <c r="E693" s="166"/>
      <c r="F693" s="166"/>
      <c r="G693" s="166"/>
    </row>
    <row r="694" spans="2:7" x14ac:dyDescent="0.25">
      <c r="B694" s="215"/>
      <c r="C694" s="216"/>
      <c r="D694" s="171"/>
      <c r="E694" s="166"/>
      <c r="F694" s="166"/>
      <c r="G694" s="166"/>
    </row>
    <row r="695" spans="2:7" x14ac:dyDescent="0.25">
      <c r="B695" s="215"/>
      <c r="C695" s="216"/>
      <c r="D695" s="171"/>
      <c r="E695" s="166"/>
      <c r="F695" s="166"/>
      <c r="G695" s="166"/>
    </row>
    <row r="696" spans="2:7" x14ac:dyDescent="0.25">
      <c r="B696" s="215"/>
      <c r="C696" s="216"/>
      <c r="D696" s="171"/>
      <c r="E696" s="166"/>
      <c r="F696" s="166"/>
      <c r="G696" s="166"/>
    </row>
    <row r="697" spans="2:7" x14ac:dyDescent="0.25">
      <c r="B697" s="215"/>
      <c r="C697" s="216"/>
      <c r="D697" s="171"/>
      <c r="E697" s="166"/>
      <c r="F697" s="166"/>
      <c r="G697" s="166"/>
    </row>
    <row r="698" spans="2:7" x14ac:dyDescent="0.25">
      <c r="B698" s="215"/>
      <c r="C698" s="216"/>
      <c r="D698" s="171"/>
      <c r="E698" s="166"/>
      <c r="F698" s="166"/>
      <c r="G698" s="166"/>
    </row>
    <row r="699" spans="2:7" x14ac:dyDescent="0.25">
      <c r="B699" s="215"/>
      <c r="C699" s="216"/>
      <c r="D699" s="171"/>
      <c r="E699" s="166"/>
      <c r="F699" s="166"/>
      <c r="G699" s="166"/>
    </row>
    <row r="700" spans="2:7" x14ac:dyDescent="0.25">
      <c r="B700" s="215"/>
      <c r="C700" s="216"/>
      <c r="D700" s="171"/>
      <c r="E700" s="166"/>
      <c r="F700" s="166"/>
      <c r="G700" s="166"/>
    </row>
    <row r="701" spans="2:7" x14ac:dyDescent="0.25">
      <c r="B701" s="215"/>
      <c r="C701" s="216"/>
      <c r="D701" s="171"/>
      <c r="E701" s="166"/>
      <c r="F701" s="166"/>
      <c r="G701" s="166"/>
    </row>
    <row r="702" spans="2:7" x14ac:dyDescent="0.25">
      <c r="B702" s="215"/>
      <c r="C702" s="216"/>
      <c r="D702" s="171"/>
      <c r="E702" s="166"/>
      <c r="F702" s="166"/>
      <c r="G702" s="166"/>
    </row>
    <row r="703" spans="2:7" x14ac:dyDescent="0.25">
      <c r="B703" s="215"/>
      <c r="C703" s="216"/>
      <c r="D703" s="171"/>
      <c r="E703" s="166"/>
      <c r="F703" s="166"/>
      <c r="G703" s="166"/>
    </row>
    <row r="704" spans="2:7" x14ac:dyDescent="0.25">
      <c r="B704" s="215"/>
      <c r="C704" s="216"/>
      <c r="D704" s="171"/>
      <c r="E704" s="166"/>
      <c r="F704" s="166"/>
      <c r="G704" s="166"/>
    </row>
    <row r="705" spans="2:7" x14ac:dyDescent="0.25">
      <c r="B705" s="215"/>
      <c r="C705" s="216"/>
      <c r="D705" s="171"/>
      <c r="E705" s="166"/>
      <c r="F705" s="166"/>
      <c r="G705" s="166"/>
    </row>
    <row r="706" spans="2:7" x14ac:dyDescent="0.25">
      <c r="B706" s="215"/>
      <c r="C706" s="216"/>
      <c r="D706" s="171"/>
      <c r="E706" s="166"/>
      <c r="F706" s="166"/>
      <c r="G706" s="166"/>
    </row>
    <row r="707" spans="2:7" x14ac:dyDescent="0.25">
      <c r="B707" s="215"/>
      <c r="C707" s="216"/>
      <c r="D707" s="171"/>
      <c r="E707" s="166"/>
      <c r="F707" s="166"/>
      <c r="G707" s="166"/>
    </row>
    <row r="708" spans="2:7" x14ac:dyDescent="0.25">
      <c r="B708" s="215"/>
      <c r="C708" s="216"/>
      <c r="D708" s="171"/>
      <c r="E708" s="166"/>
      <c r="F708" s="166"/>
      <c r="G708" s="166"/>
    </row>
    <row r="709" spans="2:7" x14ac:dyDescent="0.25">
      <c r="B709" s="215"/>
      <c r="C709" s="216"/>
      <c r="D709" s="171"/>
      <c r="E709" s="166"/>
      <c r="F709" s="166"/>
      <c r="G709" s="166"/>
    </row>
    <row r="710" spans="2:7" x14ac:dyDescent="0.25">
      <c r="B710" s="215"/>
      <c r="C710" s="216"/>
      <c r="D710" s="171"/>
      <c r="E710" s="166"/>
      <c r="F710" s="166"/>
      <c r="G710" s="166"/>
    </row>
    <row r="711" spans="2:7" x14ac:dyDescent="0.25">
      <c r="B711" s="215"/>
      <c r="C711" s="216"/>
      <c r="D711" s="171"/>
      <c r="E711" s="166"/>
      <c r="F711" s="166"/>
      <c r="G711" s="166"/>
    </row>
    <row r="712" spans="2:7" x14ac:dyDescent="0.25">
      <c r="B712" s="215"/>
      <c r="C712" s="216"/>
      <c r="D712" s="171"/>
      <c r="E712" s="166"/>
      <c r="F712" s="166"/>
      <c r="G712" s="166"/>
    </row>
    <row r="713" spans="2:7" x14ac:dyDescent="0.25">
      <c r="B713" s="215"/>
      <c r="C713" s="216"/>
      <c r="D713" s="171"/>
      <c r="E713" s="166"/>
      <c r="F713" s="166"/>
      <c r="G713" s="166"/>
    </row>
    <row r="714" spans="2:7" x14ac:dyDescent="0.25">
      <c r="B714" s="215"/>
      <c r="C714" s="216"/>
      <c r="D714" s="171"/>
      <c r="E714" s="166"/>
      <c r="F714" s="166"/>
      <c r="G714" s="166"/>
    </row>
    <row r="715" spans="2:7" x14ac:dyDescent="0.25">
      <c r="B715" s="215"/>
      <c r="C715" s="216"/>
      <c r="D715" s="171"/>
      <c r="E715" s="166"/>
      <c r="F715" s="166"/>
      <c r="G715" s="166"/>
    </row>
    <row r="716" spans="2:7" x14ac:dyDescent="0.25">
      <c r="B716" s="215"/>
      <c r="C716" s="216"/>
      <c r="D716" s="171"/>
      <c r="E716" s="166"/>
      <c r="F716" s="166"/>
      <c r="G716" s="166"/>
    </row>
    <row r="717" spans="2:7" x14ac:dyDescent="0.25">
      <c r="B717" s="215"/>
      <c r="C717" s="216"/>
      <c r="D717" s="171"/>
      <c r="E717" s="166"/>
      <c r="F717" s="166"/>
      <c r="G717" s="166"/>
    </row>
    <row r="718" spans="2:7" x14ac:dyDescent="0.25">
      <c r="B718" s="215"/>
      <c r="C718" s="216"/>
      <c r="D718" s="171"/>
      <c r="E718" s="166"/>
      <c r="F718" s="166"/>
      <c r="G718" s="166"/>
    </row>
    <row r="719" spans="2:7" x14ac:dyDescent="0.25">
      <c r="B719" s="215"/>
      <c r="C719" s="216"/>
      <c r="D719" s="171"/>
      <c r="E719" s="166"/>
      <c r="F719" s="166"/>
      <c r="G719" s="166"/>
    </row>
    <row r="720" spans="2:7" x14ac:dyDescent="0.25">
      <c r="B720" s="215"/>
      <c r="C720" s="216"/>
      <c r="D720" s="171"/>
      <c r="E720" s="166"/>
      <c r="F720" s="166"/>
      <c r="G720" s="166"/>
    </row>
    <row r="721" spans="2:7" x14ac:dyDescent="0.25">
      <c r="B721" s="215"/>
      <c r="C721" s="216"/>
      <c r="D721" s="171"/>
      <c r="E721" s="166"/>
      <c r="F721" s="166"/>
      <c r="G721" s="166"/>
    </row>
    <row r="722" spans="2:7" x14ac:dyDescent="0.25">
      <c r="B722" s="215"/>
      <c r="C722" s="216"/>
      <c r="D722" s="171"/>
      <c r="E722" s="166"/>
      <c r="F722" s="166"/>
      <c r="G722" s="166"/>
    </row>
    <row r="723" spans="2:7" x14ac:dyDescent="0.25">
      <c r="B723" s="215"/>
      <c r="C723" s="216"/>
      <c r="D723" s="171"/>
      <c r="E723" s="166"/>
      <c r="F723" s="166"/>
      <c r="G723" s="166"/>
    </row>
    <row r="724" spans="2:7" x14ac:dyDescent="0.25">
      <c r="B724" s="215"/>
      <c r="C724" s="216"/>
      <c r="D724" s="171"/>
      <c r="E724" s="166"/>
      <c r="F724" s="166"/>
      <c r="G724" s="166"/>
    </row>
    <row r="725" spans="2:7" x14ac:dyDescent="0.25">
      <c r="B725" s="215"/>
      <c r="C725" s="216"/>
      <c r="D725" s="171"/>
      <c r="E725" s="166"/>
      <c r="F725" s="166"/>
      <c r="G725" s="166"/>
    </row>
    <row r="726" spans="2:7" x14ac:dyDescent="0.25">
      <c r="B726" s="215"/>
      <c r="C726" s="216"/>
      <c r="D726" s="171"/>
      <c r="E726" s="166"/>
      <c r="F726" s="166"/>
      <c r="G726" s="166"/>
    </row>
    <row r="727" spans="2:7" x14ac:dyDescent="0.25">
      <c r="B727" s="215"/>
      <c r="C727" s="216"/>
      <c r="D727" s="171"/>
      <c r="E727" s="166"/>
      <c r="F727" s="166"/>
      <c r="G727" s="166"/>
    </row>
    <row r="728" spans="2:7" x14ac:dyDescent="0.25">
      <c r="B728" s="215"/>
      <c r="C728" s="216"/>
      <c r="D728" s="171"/>
      <c r="E728" s="166"/>
      <c r="F728" s="166"/>
      <c r="G728" s="166"/>
    </row>
    <row r="729" spans="2:7" x14ac:dyDescent="0.25">
      <c r="B729" s="215"/>
      <c r="C729" s="216"/>
      <c r="D729" s="171"/>
      <c r="E729" s="166"/>
      <c r="F729" s="166"/>
      <c r="G729" s="166"/>
    </row>
    <row r="730" spans="2:7" x14ac:dyDescent="0.25">
      <c r="B730" s="215"/>
      <c r="C730" s="216"/>
      <c r="D730" s="171"/>
      <c r="E730" s="166"/>
      <c r="F730" s="166"/>
      <c r="G730" s="166"/>
    </row>
    <row r="731" spans="2:7" x14ac:dyDescent="0.25">
      <c r="B731" s="215"/>
      <c r="C731" s="216"/>
      <c r="D731" s="171"/>
      <c r="E731" s="166"/>
      <c r="F731" s="166"/>
      <c r="G731" s="166"/>
    </row>
    <row r="732" spans="2:7" x14ac:dyDescent="0.25">
      <c r="B732" s="215"/>
      <c r="C732" s="216"/>
      <c r="D732" s="171"/>
      <c r="E732" s="166"/>
      <c r="F732" s="166"/>
      <c r="G732" s="166"/>
    </row>
    <row r="733" spans="2:7" x14ac:dyDescent="0.25">
      <c r="B733" s="215"/>
      <c r="C733" s="216"/>
      <c r="D733" s="171"/>
      <c r="E733" s="166"/>
      <c r="F733" s="166"/>
      <c r="G733" s="166"/>
    </row>
    <row r="734" spans="2:7" x14ac:dyDescent="0.25">
      <c r="B734" s="215"/>
      <c r="C734" s="216"/>
      <c r="D734" s="171"/>
      <c r="E734" s="166"/>
      <c r="F734" s="166"/>
      <c r="G734" s="166"/>
    </row>
    <row r="735" spans="2:7" x14ac:dyDescent="0.25">
      <c r="B735" s="215"/>
      <c r="C735" s="216"/>
      <c r="D735" s="171"/>
      <c r="E735" s="166"/>
      <c r="F735" s="166"/>
      <c r="G735" s="166"/>
    </row>
    <row r="736" spans="2:7" x14ac:dyDescent="0.25">
      <c r="B736" s="215"/>
      <c r="C736" s="216"/>
      <c r="D736" s="171"/>
      <c r="E736" s="166"/>
      <c r="F736" s="166"/>
      <c r="G736" s="166"/>
    </row>
    <row r="737" spans="2:7" x14ac:dyDescent="0.25">
      <c r="B737" s="215"/>
      <c r="C737" s="216"/>
      <c r="D737" s="171"/>
      <c r="E737" s="166"/>
      <c r="F737" s="166"/>
      <c r="G737" s="166"/>
    </row>
    <row r="738" spans="2:7" x14ac:dyDescent="0.25">
      <c r="B738" s="215"/>
      <c r="C738" s="216"/>
      <c r="D738" s="171"/>
      <c r="E738" s="166"/>
      <c r="F738" s="166"/>
      <c r="G738" s="166"/>
    </row>
    <row r="739" spans="2:7" x14ac:dyDescent="0.25">
      <c r="B739" s="215"/>
      <c r="C739" s="216"/>
      <c r="D739" s="171"/>
      <c r="E739" s="166"/>
      <c r="F739" s="166"/>
      <c r="G739" s="166"/>
    </row>
    <row r="740" spans="2:7" x14ac:dyDescent="0.25">
      <c r="B740" s="215"/>
      <c r="C740" s="216"/>
      <c r="D740" s="171"/>
      <c r="E740" s="166"/>
      <c r="F740" s="166"/>
      <c r="G740" s="166"/>
    </row>
    <row r="741" spans="2:7" x14ac:dyDescent="0.25">
      <c r="B741" s="215"/>
      <c r="C741" s="216"/>
      <c r="D741" s="171"/>
      <c r="E741" s="166"/>
      <c r="F741" s="166"/>
      <c r="G741" s="166"/>
    </row>
    <row r="742" spans="2:7" x14ac:dyDescent="0.25">
      <c r="B742" s="215"/>
      <c r="C742" s="216"/>
      <c r="D742" s="171"/>
      <c r="E742" s="166"/>
      <c r="F742" s="166"/>
      <c r="G742" s="166"/>
    </row>
    <row r="743" spans="2:7" x14ac:dyDescent="0.25">
      <c r="B743" s="215"/>
      <c r="C743" s="216"/>
      <c r="D743" s="171"/>
      <c r="E743" s="166"/>
      <c r="F743" s="166"/>
      <c r="G743" s="166"/>
    </row>
    <row r="744" spans="2:7" x14ac:dyDescent="0.25">
      <c r="B744" s="215"/>
      <c r="C744" s="216"/>
      <c r="D744" s="171"/>
      <c r="E744" s="166"/>
      <c r="F744" s="166"/>
      <c r="G744" s="166"/>
    </row>
    <row r="745" spans="2:7" x14ac:dyDescent="0.25">
      <c r="B745" s="215"/>
      <c r="C745" s="216"/>
      <c r="D745" s="171"/>
      <c r="E745" s="166"/>
      <c r="F745" s="166"/>
      <c r="G745" s="166"/>
    </row>
    <row r="746" spans="2:7" x14ac:dyDescent="0.25">
      <c r="B746" s="215"/>
      <c r="C746" s="216"/>
      <c r="D746" s="171"/>
      <c r="E746" s="166"/>
      <c r="F746" s="166"/>
      <c r="G746" s="166"/>
    </row>
    <row r="747" spans="2:7" x14ac:dyDescent="0.25">
      <c r="B747" s="215"/>
      <c r="C747" s="216"/>
      <c r="D747" s="171"/>
      <c r="E747" s="166"/>
      <c r="F747" s="166"/>
      <c r="G747" s="166"/>
    </row>
    <row r="748" spans="2:7" x14ac:dyDescent="0.25">
      <c r="B748" s="215"/>
      <c r="C748" s="216"/>
      <c r="D748" s="171"/>
      <c r="E748" s="166"/>
      <c r="F748" s="166"/>
      <c r="G748" s="166"/>
    </row>
    <row r="749" spans="2:7" x14ac:dyDescent="0.25">
      <c r="B749" s="215"/>
      <c r="C749" s="216"/>
      <c r="D749" s="171"/>
      <c r="E749" s="166"/>
      <c r="F749" s="166"/>
      <c r="G749" s="166"/>
    </row>
    <row r="750" spans="2:7" x14ac:dyDescent="0.25">
      <c r="B750" s="215"/>
      <c r="C750" s="216"/>
      <c r="D750" s="171"/>
      <c r="E750" s="166"/>
      <c r="F750" s="166"/>
      <c r="G750" s="166"/>
    </row>
    <row r="751" spans="2:7" x14ac:dyDescent="0.25">
      <c r="B751" s="215"/>
      <c r="C751" s="216"/>
      <c r="D751" s="171"/>
      <c r="E751" s="166"/>
      <c r="F751" s="166"/>
      <c r="G751" s="166"/>
    </row>
    <row r="752" spans="2:7" x14ac:dyDescent="0.25">
      <c r="B752" s="215"/>
      <c r="C752" s="216"/>
      <c r="D752" s="171"/>
      <c r="E752" s="166"/>
      <c r="F752" s="166"/>
      <c r="G752" s="166"/>
    </row>
    <row r="753" spans="2:7" x14ac:dyDescent="0.25">
      <c r="B753" s="215"/>
      <c r="C753" s="216"/>
      <c r="D753" s="171"/>
      <c r="E753" s="166"/>
      <c r="F753" s="166"/>
      <c r="G753" s="166"/>
    </row>
    <row r="754" spans="2:7" x14ac:dyDescent="0.25">
      <c r="B754" s="215"/>
      <c r="C754" s="216"/>
      <c r="D754" s="171"/>
      <c r="E754" s="166"/>
      <c r="F754" s="166"/>
      <c r="G754" s="166"/>
    </row>
    <row r="755" spans="2:7" x14ac:dyDescent="0.25">
      <c r="B755" s="215"/>
      <c r="C755" s="216"/>
      <c r="D755" s="171"/>
      <c r="E755" s="166"/>
      <c r="F755" s="166"/>
      <c r="G755" s="166"/>
    </row>
    <row r="756" spans="2:7" x14ac:dyDescent="0.25">
      <c r="B756" s="215"/>
      <c r="C756" s="216"/>
      <c r="D756" s="171"/>
      <c r="E756" s="166"/>
      <c r="F756" s="166"/>
      <c r="G756" s="166"/>
    </row>
    <row r="757" spans="2:7" x14ac:dyDescent="0.25">
      <c r="B757" s="215"/>
      <c r="C757" s="216"/>
      <c r="D757" s="171"/>
      <c r="E757" s="166"/>
      <c r="F757" s="166"/>
      <c r="G757" s="166"/>
    </row>
    <row r="758" spans="2:7" x14ac:dyDescent="0.25">
      <c r="B758" s="215"/>
      <c r="C758" s="216"/>
      <c r="D758" s="171"/>
      <c r="E758" s="166"/>
      <c r="F758" s="166"/>
      <c r="G758" s="166"/>
    </row>
    <row r="759" spans="2:7" x14ac:dyDescent="0.25">
      <c r="B759" s="215"/>
      <c r="C759" s="216"/>
      <c r="D759" s="171"/>
      <c r="E759" s="166"/>
      <c r="F759" s="166"/>
      <c r="G759" s="166"/>
    </row>
    <row r="760" spans="2:7" x14ac:dyDescent="0.25">
      <c r="B760" s="215"/>
      <c r="C760" s="216"/>
      <c r="D760" s="171"/>
      <c r="E760" s="166"/>
      <c r="F760" s="166"/>
      <c r="G760" s="166"/>
    </row>
    <row r="761" spans="2:7" x14ac:dyDescent="0.25">
      <c r="B761" s="215"/>
      <c r="C761" s="216"/>
      <c r="D761" s="171"/>
      <c r="E761" s="166"/>
      <c r="F761" s="166"/>
      <c r="G761" s="166"/>
    </row>
    <row r="762" spans="2:7" x14ac:dyDescent="0.25">
      <c r="B762" s="215"/>
      <c r="C762" s="216"/>
      <c r="D762" s="171"/>
      <c r="E762" s="166"/>
      <c r="F762" s="166"/>
      <c r="G762" s="166"/>
    </row>
    <row r="763" spans="2:7" x14ac:dyDescent="0.25">
      <c r="B763" s="215"/>
      <c r="C763" s="216"/>
      <c r="D763" s="171"/>
      <c r="E763" s="166"/>
      <c r="F763" s="166"/>
      <c r="G763" s="166"/>
    </row>
    <row r="764" spans="2:7" x14ac:dyDescent="0.25">
      <c r="B764" s="215"/>
      <c r="C764" s="216"/>
      <c r="D764" s="171"/>
      <c r="E764" s="166"/>
      <c r="F764" s="166"/>
      <c r="G764" s="166"/>
    </row>
    <row r="765" spans="2:7" x14ac:dyDescent="0.25">
      <c r="B765" s="215"/>
      <c r="C765" s="216"/>
      <c r="D765" s="171"/>
      <c r="E765" s="166"/>
      <c r="F765" s="166"/>
      <c r="G765" s="166"/>
    </row>
    <row r="766" spans="2:7" x14ac:dyDescent="0.25">
      <c r="B766" s="215"/>
      <c r="C766" s="216"/>
      <c r="D766" s="171"/>
      <c r="E766" s="166"/>
      <c r="F766" s="166"/>
      <c r="G766" s="166"/>
    </row>
    <row r="767" spans="2:7" x14ac:dyDescent="0.25">
      <c r="B767" s="215"/>
      <c r="C767" s="216"/>
      <c r="D767" s="171"/>
      <c r="E767" s="166"/>
      <c r="F767" s="166"/>
      <c r="G767" s="166"/>
    </row>
    <row r="768" spans="2:7" x14ac:dyDescent="0.25">
      <c r="B768" s="215"/>
      <c r="C768" s="216"/>
      <c r="D768" s="171"/>
      <c r="E768" s="166"/>
      <c r="F768" s="166"/>
      <c r="G768" s="166"/>
    </row>
    <row r="769" spans="2:7" x14ac:dyDescent="0.25">
      <c r="B769" s="215"/>
      <c r="C769" s="216"/>
      <c r="D769" s="171"/>
      <c r="E769" s="166"/>
      <c r="F769" s="166"/>
      <c r="G769" s="166"/>
    </row>
    <row r="770" spans="2:7" x14ac:dyDescent="0.25">
      <c r="B770" s="215"/>
      <c r="C770" s="216"/>
      <c r="D770" s="171"/>
      <c r="E770" s="166"/>
      <c r="F770" s="166"/>
      <c r="G770" s="166"/>
    </row>
    <row r="771" spans="2:7" x14ac:dyDescent="0.25">
      <c r="B771" s="215"/>
      <c r="C771" s="216"/>
      <c r="D771" s="171"/>
      <c r="E771" s="166"/>
      <c r="F771" s="166"/>
      <c r="G771" s="166"/>
    </row>
    <row r="772" spans="2:7" x14ac:dyDescent="0.25">
      <c r="B772" s="215"/>
      <c r="C772" s="216"/>
      <c r="D772" s="171"/>
      <c r="E772" s="166"/>
      <c r="F772" s="166"/>
      <c r="G772" s="166"/>
    </row>
    <row r="773" spans="2:7" x14ac:dyDescent="0.25">
      <c r="B773" s="215"/>
      <c r="C773" s="216"/>
      <c r="D773" s="171"/>
      <c r="E773" s="166"/>
      <c r="F773" s="166"/>
      <c r="G773" s="166"/>
    </row>
    <row r="774" spans="2:7" x14ac:dyDescent="0.25">
      <c r="B774" s="215"/>
      <c r="C774" s="216"/>
      <c r="D774" s="171"/>
      <c r="E774" s="166"/>
      <c r="F774" s="166"/>
      <c r="G774" s="166"/>
    </row>
    <row r="775" spans="2:7" x14ac:dyDescent="0.25">
      <c r="B775" s="215"/>
      <c r="C775" s="216"/>
      <c r="D775" s="171"/>
      <c r="E775" s="166"/>
      <c r="F775" s="166"/>
      <c r="G775" s="166"/>
    </row>
    <row r="776" spans="2:7" x14ac:dyDescent="0.25">
      <c r="B776" s="215"/>
      <c r="C776" s="216"/>
      <c r="D776" s="171"/>
      <c r="E776" s="166"/>
      <c r="F776" s="166"/>
      <c r="G776" s="166"/>
    </row>
    <row r="777" spans="2:7" x14ac:dyDescent="0.25">
      <c r="B777" s="215"/>
      <c r="C777" s="216"/>
      <c r="D777" s="171"/>
      <c r="E777" s="166"/>
      <c r="F777" s="166"/>
      <c r="G777" s="166"/>
    </row>
    <row r="778" spans="2:7" x14ac:dyDescent="0.25">
      <c r="B778" s="215"/>
      <c r="C778" s="216"/>
      <c r="D778" s="171"/>
      <c r="E778" s="166"/>
      <c r="F778" s="166"/>
      <c r="G778" s="166"/>
    </row>
    <row r="779" spans="2:7" x14ac:dyDescent="0.25">
      <c r="B779" s="215"/>
      <c r="C779" s="216"/>
      <c r="D779" s="171"/>
      <c r="E779" s="166"/>
      <c r="F779" s="166"/>
      <c r="G779" s="166"/>
    </row>
    <row r="780" spans="2:7" x14ac:dyDescent="0.25">
      <c r="B780" s="215"/>
      <c r="C780" s="216"/>
      <c r="D780" s="171"/>
      <c r="E780" s="166"/>
      <c r="F780" s="166"/>
      <c r="G780" s="166"/>
    </row>
    <row r="781" spans="2:7" x14ac:dyDescent="0.25">
      <c r="B781" s="215"/>
      <c r="C781" s="216"/>
      <c r="D781" s="171"/>
      <c r="E781" s="166"/>
      <c r="F781" s="166"/>
      <c r="G781" s="166"/>
    </row>
    <row r="782" spans="2:7" x14ac:dyDescent="0.25">
      <c r="B782" s="215"/>
      <c r="C782" s="216"/>
      <c r="D782" s="171"/>
      <c r="E782" s="166"/>
      <c r="F782" s="166"/>
      <c r="G782" s="166"/>
    </row>
    <row r="783" spans="2:7" x14ac:dyDescent="0.25">
      <c r="B783" s="215"/>
      <c r="C783" s="216"/>
      <c r="D783" s="171"/>
      <c r="E783" s="166"/>
      <c r="F783" s="166"/>
      <c r="G783" s="166"/>
    </row>
    <row r="784" spans="2:7" x14ac:dyDescent="0.25">
      <c r="B784" s="215"/>
      <c r="C784" s="216"/>
      <c r="D784" s="171"/>
      <c r="E784" s="166"/>
      <c r="F784" s="166"/>
      <c r="G784" s="166"/>
    </row>
    <row r="785" spans="2:7" x14ac:dyDescent="0.25">
      <c r="B785" s="215"/>
      <c r="C785" s="216"/>
      <c r="D785" s="171"/>
      <c r="E785" s="166"/>
      <c r="F785" s="166"/>
      <c r="G785" s="166"/>
    </row>
    <row r="786" spans="2:7" x14ac:dyDescent="0.25">
      <c r="B786" s="215"/>
      <c r="C786" s="216"/>
      <c r="D786" s="171"/>
      <c r="E786" s="166"/>
      <c r="F786" s="166"/>
      <c r="G786" s="166"/>
    </row>
    <row r="787" spans="2:7" x14ac:dyDescent="0.25">
      <c r="B787" s="215"/>
      <c r="C787" s="216"/>
      <c r="D787" s="171"/>
      <c r="E787" s="166"/>
      <c r="F787" s="166"/>
      <c r="G787" s="166"/>
    </row>
    <row r="788" spans="2:7" x14ac:dyDescent="0.25">
      <c r="B788" s="215"/>
      <c r="C788" s="216"/>
      <c r="D788" s="171"/>
      <c r="E788" s="166"/>
      <c r="F788" s="166"/>
      <c r="G788" s="166"/>
    </row>
    <row r="789" spans="2:7" x14ac:dyDescent="0.25">
      <c r="B789" s="215"/>
      <c r="C789" s="216"/>
      <c r="D789" s="171"/>
      <c r="E789" s="166"/>
      <c r="F789" s="166"/>
      <c r="G789" s="166"/>
    </row>
    <row r="790" spans="2:7" x14ac:dyDescent="0.25">
      <c r="B790" s="215"/>
      <c r="C790" s="216"/>
      <c r="D790" s="171"/>
      <c r="E790" s="166"/>
      <c r="F790" s="166"/>
      <c r="G790" s="166"/>
    </row>
    <row r="791" spans="2:7" x14ac:dyDescent="0.25">
      <c r="B791" s="215"/>
      <c r="C791" s="216"/>
      <c r="D791" s="171"/>
      <c r="E791" s="166"/>
      <c r="F791" s="166"/>
      <c r="G791" s="166"/>
    </row>
    <row r="792" spans="2:7" x14ac:dyDescent="0.25">
      <c r="B792" s="215"/>
      <c r="C792" s="216"/>
      <c r="D792" s="171"/>
      <c r="E792" s="166"/>
      <c r="F792" s="166"/>
      <c r="G792" s="166"/>
    </row>
    <row r="793" spans="2:7" x14ac:dyDescent="0.25">
      <c r="B793" s="215"/>
      <c r="C793" s="216"/>
      <c r="D793" s="171"/>
      <c r="E793" s="166"/>
      <c r="F793" s="166"/>
      <c r="G793" s="166"/>
    </row>
    <row r="794" spans="2:7" x14ac:dyDescent="0.25">
      <c r="B794" s="215"/>
      <c r="C794" s="216"/>
      <c r="D794" s="171"/>
      <c r="E794" s="166"/>
      <c r="F794" s="166"/>
      <c r="G794" s="166"/>
    </row>
    <row r="795" spans="2:7" x14ac:dyDescent="0.25">
      <c r="B795" s="215"/>
      <c r="C795" s="216"/>
      <c r="D795" s="171"/>
      <c r="E795" s="166"/>
      <c r="F795" s="166"/>
      <c r="G795" s="166"/>
    </row>
    <row r="796" spans="2:7" x14ac:dyDescent="0.25">
      <c r="B796" s="215"/>
      <c r="C796" s="216"/>
      <c r="D796" s="171"/>
      <c r="E796" s="166"/>
      <c r="F796" s="166"/>
      <c r="G796" s="166"/>
    </row>
    <row r="797" spans="2:7" x14ac:dyDescent="0.25">
      <c r="B797" s="215"/>
      <c r="C797" s="216"/>
      <c r="D797" s="171"/>
      <c r="E797" s="166"/>
      <c r="F797" s="166"/>
      <c r="G797" s="166"/>
    </row>
    <row r="798" spans="2:7" x14ac:dyDescent="0.25">
      <c r="B798" s="215"/>
      <c r="C798" s="216"/>
      <c r="D798" s="171"/>
      <c r="E798" s="166"/>
      <c r="F798" s="166"/>
      <c r="G798" s="166"/>
    </row>
    <row r="799" spans="2:7" x14ac:dyDescent="0.25">
      <c r="B799" s="215"/>
      <c r="C799" s="216"/>
      <c r="D799" s="171"/>
      <c r="E799" s="166"/>
      <c r="F799" s="166"/>
      <c r="G799" s="166"/>
    </row>
    <row r="800" spans="2:7" x14ac:dyDescent="0.25">
      <c r="B800" s="215"/>
      <c r="C800" s="216"/>
      <c r="D800" s="171"/>
      <c r="E800" s="166"/>
      <c r="F800" s="166"/>
      <c r="G800" s="166"/>
    </row>
    <row r="801" spans="2:7" x14ac:dyDescent="0.25">
      <c r="B801" s="215"/>
      <c r="C801" s="216"/>
      <c r="D801" s="171"/>
      <c r="E801" s="166"/>
      <c r="F801" s="166"/>
      <c r="G801" s="166"/>
    </row>
    <row r="802" spans="2:7" x14ac:dyDescent="0.25">
      <c r="B802" s="215"/>
      <c r="C802" s="216"/>
      <c r="D802" s="171"/>
      <c r="E802" s="166"/>
      <c r="F802" s="166"/>
      <c r="G802" s="166"/>
    </row>
    <row r="803" spans="2:7" x14ac:dyDescent="0.25">
      <c r="B803" s="215"/>
      <c r="C803" s="216"/>
      <c r="D803" s="171"/>
      <c r="E803" s="166"/>
      <c r="F803" s="166"/>
      <c r="G803" s="166"/>
    </row>
    <row r="804" spans="2:7" x14ac:dyDescent="0.25">
      <c r="B804" s="215"/>
      <c r="C804" s="216"/>
      <c r="D804" s="171"/>
      <c r="E804" s="166"/>
      <c r="F804" s="166"/>
      <c r="G804" s="166"/>
    </row>
    <row r="805" spans="2:7" x14ac:dyDescent="0.25">
      <c r="B805" s="215"/>
      <c r="C805" s="216"/>
      <c r="D805" s="171"/>
      <c r="E805" s="166"/>
      <c r="F805" s="166"/>
      <c r="G805" s="166"/>
    </row>
    <row r="806" spans="2:7" x14ac:dyDescent="0.25">
      <c r="B806" s="215"/>
      <c r="C806" s="216"/>
      <c r="D806" s="171"/>
      <c r="E806" s="166"/>
      <c r="F806" s="166"/>
      <c r="G806" s="166"/>
    </row>
    <row r="807" spans="2:7" x14ac:dyDescent="0.25">
      <c r="B807" s="215"/>
      <c r="C807" s="216"/>
      <c r="D807" s="171"/>
      <c r="E807" s="166"/>
      <c r="F807" s="166"/>
      <c r="G807" s="166"/>
    </row>
    <row r="808" spans="2:7" x14ac:dyDescent="0.25">
      <c r="B808" s="215"/>
      <c r="C808" s="216"/>
      <c r="D808" s="171"/>
      <c r="E808" s="166"/>
      <c r="F808" s="166"/>
      <c r="G808" s="166"/>
    </row>
    <row r="809" spans="2:7" x14ac:dyDescent="0.25">
      <c r="B809" s="215"/>
      <c r="C809" s="216"/>
      <c r="D809" s="171"/>
      <c r="E809" s="166"/>
      <c r="F809" s="166"/>
      <c r="G809" s="166"/>
    </row>
    <row r="810" spans="2:7" x14ac:dyDescent="0.25">
      <c r="B810" s="215"/>
      <c r="C810" s="216"/>
      <c r="D810" s="171"/>
      <c r="E810" s="166"/>
      <c r="F810" s="166"/>
      <c r="G810" s="166"/>
    </row>
    <row r="811" spans="2:7" x14ac:dyDescent="0.25">
      <c r="B811" s="215"/>
      <c r="C811" s="216"/>
      <c r="D811" s="171"/>
      <c r="E811" s="166"/>
      <c r="F811" s="166"/>
      <c r="G811" s="166"/>
    </row>
    <row r="812" spans="2:7" x14ac:dyDescent="0.25">
      <c r="B812" s="215"/>
      <c r="C812" s="216"/>
      <c r="D812" s="171"/>
      <c r="E812" s="166"/>
      <c r="F812" s="166"/>
      <c r="G812" s="166"/>
    </row>
    <row r="813" spans="2:7" x14ac:dyDescent="0.25">
      <c r="B813" s="215"/>
      <c r="C813" s="216"/>
      <c r="D813" s="171"/>
      <c r="E813" s="166"/>
      <c r="F813" s="166"/>
      <c r="G813" s="166"/>
    </row>
    <row r="814" spans="2:7" x14ac:dyDescent="0.25">
      <c r="B814" s="215"/>
      <c r="C814" s="216"/>
      <c r="D814" s="171"/>
      <c r="E814" s="166"/>
      <c r="F814" s="166"/>
      <c r="G814" s="166"/>
    </row>
    <row r="815" spans="2:7" x14ac:dyDescent="0.25">
      <c r="B815" s="215"/>
      <c r="C815" s="216"/>
      <c r="D815" s="171"/>
      <c r="E815" s="166"/>
      <c r="F815" s="166"/>
      <c r="G815" s="166"/>
    </row>
    <row r="816" spans="2:7" x14ac:dyDescent="0.25">
      <c r="B816" s="215"/>
      <c r="C816" s="216"/>
      <c r="D816" s="171"/>
      <c r="E816" s="166"/>
      <c r="F816" s="166"/>
      <c r="G816" s="166"/>
    </row>
    <row r="817" spans="2:7" x14ac:dyDescent="0.25">
      <c r="B817" s="215"/>
      <c r="C817" s="216"/>
      <c r="D817" s="171"/>
      <c r="E817" s="166"/>
      <c r="F817" s="166"/>
      <c r="G817" s="166"/>
    </row>
    <row r="818" spans="2:7" x14ac:dyDescent="0.25">
      <c r="B818" s="215"/>
      <c r="C818" s="216"/>
      <c r="D818" s="171"/>
      <c r="E818" s="166"/>
      <c r="F818" s="166"/>
      <c r="G818" s="166"/>
    </row>
    <row r="819" spans="2:7" x14ac:dyDescent="0.25">
      <c r="B819" s="215"/>
      <c r="C819" s="216"/>
      <c r="D819" s="171"/>
      <c r="E819" s="166"/>
      <c r="F819" s="166"/>
      <c r="G819" s="166"/>
    </row>
    <row r="820" spans="2:7" x14ac:dyDescent="0.25">
      <c r="B820" s="215"/>
      <c r="C820" s="216"/>
      <c r="D820" s="171"/>
      <c r="E820" s="166"/>
      <c r="F820" s="166"/>
      <c r="G820" s="166"/>
    </row>
    <row r="821" spans="2:7" x14ac:dyDescent="0.25">
      <c r="B821" s="215"/>
      <c r="C821" s="216"/>
      <c r="D821" s="171"/>
      <c r="E821" s="166"/>
      <c r="F821" s="166"/>
      <c r="G821" s="166"/>
    </row>
    <row r="822" spans="2:7" x14ac:dyDescent="0.25">
      <c r="B822" s="215"/>
      <c r="C822" s="216"/>
      <c r="D822" s="171"/>
      <c r="E822" s="166"/>
      <c r="F822" s="166"/>
      <c r="G822" s="166"/>
    </row>
    <row r="823" spans="2:7" x14ac:dyDescent="0.25">
      <c r="B823" s="215"/>
      <c r="C823" s="216"/>
      <c r="D823" s="171"/>
      <c r="E823" s="166"/>
      <c r="F823" s="166"/>
      <c r="G823" s="166"/>
    </row>
    <row r="824" spans="2:7" x14ac:dyDescent="0.25">
      <c r="B824" s="215"/>
      <c r="C824" s="216"/>
      <c r="D824" s="171"/>
      <c r="E824" s="166"/>
      <c r="F824" s="166"/>
      <c r="G824" s="166"/>
    </row>
    <row r="825" spans="2:7" x14ac:dyDescent="0.25">
      <c r="B825" s="215"/>
      <c r="C825" s="216"/>
      <c r="D825" s="171"/>
      <c r="E825" s="166"/>
      <c r="F825" s="166"/>
      <c r="G825" s="166"/>
    </row>
    <row r="826" spans="2:7" x14ac:dyDescent="0.25">
      <c r="B826" s="215"/>
      <c r="C826" s="216"/>
      <c r="D826" s="171"/>
      <c r="E826" s="166"/>
      <c r="F826" s="166"/>
      <c r="G826" s="166"/>
    </row>
    <row r="827" spans="2:7" x14ac:dyDescent="0.25">
      <c r="B827" s="215"/>
      <c r="C827" s="216"/>
      <c r="D827" s="171"/>
      <c r="E827" s="166"/>
      <c r="F827" s="166"/>
      <c r="G827" s="166"/>
    </row>
    <row r="828" spans="2:7" x14ac:dyDescent="0.25">
      <c r="B828" s="215"/>
      <c r="C828" s="216"/>
      <c r="D828" s="171"/>
      <c r="E828" s="166"/>
      <c r="F828" s="166"/>
      <c r="G828" s="166"/>
    </row>
    <row r="829" spans="2:7" x14ac:dyDescent="0.25">
      <c r="B829" s="215"/>
      <c r="C829" s="216"/>
      <c r="D829" s="171"/>
      <c r="E829" s="166"/>
      <c r="F829" s="166"/>
      <c r="G829" s="166"/>
    </row>
    <row r="830" spans="2:7" x14ac:dyDescent="0.25">
      <c r="B830" s="215"/>
      <c r="C830" s="216"/>
      <c r="D830" s="171"/>
      <c r="E830" s="166"/>
      <c r="F830" s="166"/>
      <c r="G830" s="166"/>
    </row>
    <row r="831" spans="2:7" x14ac:dyDescent="0.25">
      <c r="B831" s="215"/>
      <c r="C831" s="216"/>
      <c r="D831" s="171"/>
      <c r="E831" s="166"/>
      <c r="F831" s="166"/>
      <c r="G831" s="166"/>
    </row>
    <row r="832" spans="2:7" x14ac:dyDescent="0.25">
      <c r="B832" s="215"/>
      <c r="C832" s="216"/>
      <c r="D832" s="171"/>
      <c r="E832" s="166"/>
      <c r="F832" s="166"/>
      <c r="G832" s="166"/>
    </row>
    <row r="833" spans="2:7" x14ac:dyDescent="0.25">
      <c r="B833" s="215"/>
      <c r="C833" s="216"/>
      <c r="D833" s="171"/>
      <c r="E833" s="166"/>
      <c r="F833" s="166"/>
      <c r="G833" s="166"/>
    </row>
    <row r="834" spans="2:7" x14ac:dyDescent="0.25">
      <c r="B834" s="215"/>
      <c r="C834" s="216"/>
      <c r="D834" s="171"/>
      <c r="E834" s="166"/>
      <c r="F834" s="166"/>
      <c r="G834" s="166"/>
    </row>
    <row r="835" spans="2:7" x14ac:dyDescent="0.25">
      <c r="B835" s="215"/>
      <c r="C835" s="216"/>
      <c r="D835" s="171"/>
      <c r="E835" s="166"/>
      <c r="F835" s="166"/>
      <c r="G835" s="166"/>
    </row>
    <row r="836" spans="2:7" x14ac:dyDescent="0.25">
      <c r="B836" s="215"/>
      <c r="C836" s="216"/>
      <c r="D836" s="171"/>
      <c r="E836" s="166"/>
      <c r="F836" s="166"/>
      <c r="G836" s="166"/>
    </row>
    <row r="837" spans="2:7" x14ac:dyDescent="0.25">
      <c r="B837" s="215"/>
      <c r="C837" s="216"/>
      <c r="D837" s="171"/>
      <c r="E837" s="166"/>
      <c r="F837" s="166"/>
      <c r="G837" s="166"/>
    </row>
    <row r="838" spans="2:7" x14ac:dyDescent="0.25">
      <c r="B838" s="215"/>
      <c r="C838" s="216"/>
      <c r="D838" s="171"/>
      <c r="E838" s="166"/>
      <c r="F838" s="166"/>
      <c r="G838" s="166"/>
    </row>
    <row r="839" spans="2:7" x14ac:dyDescent="0.25">
      <c r="B839" s="215"/>
      <c r="C839" s="216"/>
      <c r="D839" s="171"/>
      <c r="E839" s="166"/>
      <c r="F839" s="166"/>
      <c r="G839" s="166"/>
    </row>
    <row r="840" spans="2:7" x14ac:dyDescent="0.25">
      <c r="B840" s="215"/>
      <c r="C840" s="216"/>
      <c r="D840" s="171"/>
      <c r="E840" s="166"/>
      <c r="F840" s="166"/>
      <c r="G840" s="166"/>
    </row>
    <row r="841" spans="2:7" x14ac:dyDescent="0.25">
      <c r="B841" s="215"/>
      <c r="C841" s="216"/>
      <c r="D841" s="171"/>
      <c r="E841" s="166"/>
      <c r="F841" s="166"/>
      <c r="G841" s="166"/>
    </row>
    <row r="842" spans="2:7" x14ac:dyDescent="0.25">
      <c r="B842" s="215"/>
      <c r="C842" s="216"/>
      <c r="D842" s="171"/>
      <c r="E842" s="166"/>
      <c r="F842" s="166"/>
      <c r="G842" s="166"/>
    </row>
    <row r="843" spans="2:7" x14ac:dyDescent="0.25">
      <c r="B843" s="215"/>
      <c r="C843" s="216"/>
      <c r="D843" s="171"/>
      <c r="E843" s="166"/>
      <c r="F843" s="166"/>
      <c r="G843" s="166"/>
    </row>
    <row r="844" spans="2:7" x14ac:dyDescent="0.25">
      <c r="B844" s="215"/>
      <c r="C844" s="216"/>
      <c r="D844" s="171"/>
      <c r="E844" s="166"/>
      <c r="F844" s="166"/>
      <c r="G844" s="166"/>
    </row>
    <row r="845" spans="2:7" x14ac:dyDescent="0.25">
      <c r="B845" s="215"/>
      <c r="C845" s="216"/>
      <c r="D845" s="171"/>
      <c r="E845" s="166"/>
      <c r="F845" s="166"/>
      <c r="G845" s="166"/>
    </row>
    <row r="846" spans="2:7" x14ac:dyDescent="0.25">
      <c r="B846" s="215"/>
      <c r="C846" s="216"/>
      <c r="D846" s="171"/>
      <c r="E846" s="166"/>
      <c r="F846" s="166"/>
      <c r="G846" s="166"/>
    </row>
    <row r="847" spans="2:7" x14ac:dyDescent="0.25">
      <c r="B847" s="215"/>
      <c r="C847" s="216"/>
      <c r="D847" s="171"/>
      <c r="E847" s="166"/>
      <c r="F847" s="166"/>
      <c r="G847" s="166"/>
    </row>
    <row r="848" spans="2:7" x14ac:dyDescent="0.25">
      <c r="B848" s="215"/>
      <c r="C848" s="216"/>
      <c r="D848" s="171"/>
      <c r="E848" s="166"/>
      <c r="F848" s="166"/>
      <c r="G848" s="166"/>
    </row>
    <row r="849" spans="2:7" x14ac:dyDescent="0.25">
      <c r="B849" s="215"/>
      <c r="C849" s="216"/>
      <c r="D849" s="171"/>
      <c r="E849" s="166"/>
      <c r="F849" s="166"/>
      <c r="G849" s="166"/>
    </row>
    <row r="850" spans="2:7" x14ac:dyDescent="0.25">
      <c r="B850" s="215"/>
      <c r="C850" s="216"/>
      <c r="D850" s="171"/>
      <c r="E850" s="166"/>
      <c r="F850" s="166"/>
      <c r="G850" s="166"/>
    </row>
    <row r="851" spans="2:7" x14ac:dyDescent="0.25">
      <c r="B851" s="215"/>
      <c r="C851" s="216"/>
      <c r="D851" s="171"/>
      <c r="E851" s="166"/>
      <c r="F851" s="166"/>
      <c r="G851" s="166"/>
    </row>
    <row r="852" spans="2:7" x14ac:dyDescent="0.25">
      <c r="B852" s="215"/>
      <c r="C852" s="216"/>
      <c r="D852" s="171"/>
      <c r="E852" s="166"/>
      <c r="F852" s="166"/>
      <c r="G852" s="166"/>
    </row>
    <row r="853" spans="2:7" x14ac:dyDescent="0.25">
      <c r="B853" s="215"/>
      <c r="C853" s="216"/>
      <c r="D853" s="171"/>
      <c r="E853" s="166"/>
      <c r="F853" s="166"/>
      <c r="G853" s="166"/>
    </row>
    <row r="854" spans="2:7" x14ac:dyDescent="0.25">
      <c r="B854" s="215"/>
      <c r="C854" s="216"/>
      <c r="D854" s="171"/>
      <c r="E854" s="166"/>
      <c r="F854" s="166"/>
      <c r="G854" s="166"/>
    </row>
    <row r="855" spans="2:7" x14ac:dyDescent="0.25">
      <c r="B855" s="215"/>
      <c r="C855" s="216"/>
      <c r="D855" s="171"/>
      <c r="E855" s="166"/>
      <c r="F855" s="166"/>
      <c r="G855" s="166"/>
    </row>
    <row r="856" spans="2:7" x14ac:dyDescent="0.25">
      <c r="B856" s="215"/>
      <c r="C856" s="216"/>
      <c r="D856" s="171"/>
      <c r="E856" s="166"/>
      <c r="F856" s="166"/>
      <c r="G856" s="166"/>
    </row>
    <row r="857" spans="2:7" x14ac:dyDescent="0.25">
      <c r="B857" s="215"/>
      <c r="C857" s="216"/>
      <c r="D857" s="171"/>
      <c r="E857" s="166"/>
      <c r="F857" s="166"/>
      <c r="G857" s="166"/>
    </row>
    <row r="858" spans="2:7" x14ac:dyDescent="0.25">
      <c r="B858" s="215"/>
      <c r="C858" s="216"/>
      <c r="D858" s="171"/>
      <c r="E858" s="166"/>
      <c r="F858" s="166"/>
      <c r="G858" s="166"/>
    </row>
    <row r="859" spans="2:7" x14ac:dyDescent="0.25">
      <c r="B859" s="215"/>
      <c r="C859" s="216"/>
      <c r="D859" s="171"/>
      <c r="E859" s="166"/>
      <c r="F859" s="166"/>
      <c r="G859" s="166"/>
    </row>
    <row r="860" spans="2:7" x14ac:dyDescent="0.25">
      <c r="B860" s="215"/>
      <c r="C860" s="216"/>
      <c r="D860" s="171"/>
      <c r="E860" s="166"/>
      <c r="F860" s="166"/>
      <c r="G860" s="166"/>
    </row>
    <row r="861" spans="2:7" x14ac:dyDescent="0.25">
      <c r="B861" s="215"/>
      <c r="C861" s="216"/>
      <c r="D861" s="171"/>
      <c r="E861" s="166"/>
      <c r="F861" s="166"/>
      <c r="G861" s="166"/>
    </row>
    <row r="862" spans="2:7" x14ac:dyDescent="0.25">
      <c r="B862" s="215"/>
      <c r="C862" s="216"/>
      <c r="D862" s="171"/>
      <c r="E862" s="166"/>
      <c r="F862" s="166"/>
      <c r="G862" s="166"/>
    </row>
    <row r="863" spans="2:7" x14ac:dyDescent="0.25">
      <c r="B863" s="215"/>
      <c r="C863" s="216"/>
      <c r="D863" s="171"/>
      <c r="E863" s="166"/>
      <c r="F863" s="166"/>
      <c r="G863" s="166"/>
    </row>
    <row r="864" spans="2:7" x14ac:dyDescent="0.25">
      <c r="B864" s="215"/>
      <c r="C864" s="216"/>
      <c r="D864" s="171"/>
      <c r="E864" s="166"/>
      <c r="F864" s="166"/>
      <c r="G864" s="166"/>
    </row>
    <row r="865" spans="2:7" x14ac:dyDescent="0.25">
      <c r="B865" s="215"/>
      <c r="C865" s="216"/>
      <c r="D865" s="171"/>
      <c r="E865" s="166"/>
      <c r="F865" s="166"/>
      <c r="G865" s="166"/>
    </row>
    <row r="866" spans="2:7" x14ac:dyDescent="0.25">
      <c r="B866" s="215"/>
      <c r="C866" s="216"/>
      <c r="D866" s="171"/>
      <c r="E866" s="166"/>
      <c r="F866" s="166"/>
      <c r="G866" s="166"/>
    </row>
    <row r="867" spans="2:7" x14ac:dyDescent="0.25">
      <c r="B867" s="215"/>
      <c r="C867" s="216"/>
      <c r="D867" s="171"/>
      <c r="E867" s="166"/>
      <c r="F867" s="166"/>
      <c r="G867" s="166"/>
    </row>
    <row r="868" spans="2:7" x14ac:dyDescent="0.25">
      <c r="B868" s="215"/>
      <c r="C868" s="216"/>
      <c r="D868" s="171"/>
      <c r="E868" s="166"/>
      <c r="F868" s="166"/>
      <c r="G868" s="166"/>
    </row>
    <row r="869" spans="2:7" x14ac:dyDescent="0.25">
      <c r="B869" s="215"/>
      <c r="C869" s="216"/>
      <c r="D869" s="171"/>
      <c r="E869" s="166"/>
      <c r="F869" s="166"/>
      <c r="G869" s="166"/>
    </row>
    <row r="870" spans="2:7" x14ac:dyDescent="0.25">
      <c r="B870" s="215"/>
      <c r="C870" s="216"/>
      <c r="D870" s="171"/>
      <c r="E870" s="166"/>
      <c r="F870" s="166"/>
      <c r="G870" s="166"/>
    </row>
    <row r="871" spans="2:7" x14ac:dyDescent="0.25">
      <c r="B871" s="215"/>
      <c r="C871" s="216"/>
      <c r="D871" s="171"/>
      <c r="E871" s="166"/>
      <c r="F871" s="166"/>
      <c r="G871" s="166"/>
    </row>
    <row r="872" spans="2:7" x14ac:dyDescent="0.25">
      <c r="B872" s="215"/>
      <c r="C872" s="216"/>
      <c r="D872" s="171"/>
      <c r="E872" s="166"/>
      <c r="F872" s="166"/>
      <c r="G872" s="166"/>
    </row>
    <row r="873" spans="2:7" x14ac:dyDescent="0.25">
      <c r="B873" s="215"/>
      <c r="C873" s="216"/>
      <c r="D873" s="171"/>
      <c r="E873" s="166"/>
      <c r="F873" s="166"/>
      <c r="G873" s="166"/>
    </row>
    <row r="874" spans="2:7" x14ac:dyDescent="0.25">
      <c r="B874" s="215"/>
      <c r="C874" s="216"/>
      <c r="D874" s="171"/>
      <c r="E874" s="166"/>
      <c r="F874" s="166"/>
      <c r="G874" s="166"/>
    </row>
    <row r="875" spans="2:7" x14ac:dyDescent="0.25">
      <c r="B875" s="215"/>
      <c r="C875" s="216"/>
      <c r="D875" s="171"/>
      <c r="E875" s="166"/>
      <c r="F875" s="166"/>
      <c r="G875" s="166"/>
    </row>
    <row r="876" spans="2:7" x14ac:dyDescent="0.25">
      <c r="B876" s="215"/>
      <c r="C876" s="216"/>
      <c r="D876" s="171"/>
      <c r="E876" s="166"/>
      <c r="F876" s="166"/>
      <c r="G876" s="166"/>
    </row>
    <row r="877" spans="2:7" x14ac:dyDescent="0.25">
      <c r="B877" s="215"/>
      <c r="C877" s="216"/>
      <c r="D877" s="171"/>
      <c r="E877" s="166"/>
      <c r="F877" s="166"/>
      <c r="G877" s="166"/>
    </row>
    <row r="878" spans="2:7" x14ac:dyDescent="0.25">
      <c r="B878" s="215"/>
      <c r="C878" s="216"/>
      <c r="D878" s="171"/>
      <c r="E878" s="166"/>
      <c r="F878" s="166"/>
      <c r="G878" s="166"/>
    </row>
    <row r="879" spans="2:7" x14ac:dyDescent="0.25">
      <c r="B879" s="215"/>
      <c r="C879" s="216"/>
      <c r="D879" s="171"/>
      <c r="E879" s="166"/>
      <c r="F879" s="166"/>
      <c r="G879" s="166"/>
    </row>
    <row r="880" spans="2:7" x14ac:dyDescent="0.25">
      <c r="B880" s="215"/>
      <c r="C880" s="216"/>
      <c r="D880" s="171"/>
      <c r="E880" s="166"/>
      <c r="F880" s="166"/>
      <c r="G880" s="166"/>
    </row>
    <row r="881" spans="2:7" x14ac:dyDescent="0.25">
      <c r="B881" s="215"/>
      <c r="C881" s="216"/>
      <c r="D881" s="171"/>
      <c r="E881" s="166"/>
      <c r="F881" s="166"/>
      <c r="G881" s="166"/>
    </row>
    <row r="882" spans="2:7" x14ac:dyDescent="0.25">
      <c r="B882" s="215"/>
      <c r="C882" s="216"/>
      <c r="D882" s="171"/>
      <c r="E882" s="166"/>
      <c r="F882" s="166"/>
      <c r="G882" s="166"/>
    </row>
    <row r="883" spans="2:7" x14ac:dyDescent="0.25">
      <c r="B883" s="215"/>
      <c r="C883" s="216"/>
      <c r="D883" s="171"/>
      <c r="E883" s="166"/>
      <c r="F883" s="166"/>
      <c r="G883" s="166"/>
    </row>
    <row r="884" spans="2:7" x14ac:dyDescent="0.25">
      <c r="B884" s="215"/>
      <c r="C884" s="216"/>
      <c r="D884" s="171"/>
      <c r="E884" s="166"/>
      <c r="F884" s="166"/>
      <c r="G884" s="166"/>
    </row>
    <row r="885" spans="2:7" x14ac:dyDescent="0.25">
      <c r="B885" s="215"/>
      <c r="C885" s="216"/>
      <c r="D885" s="171"/>
      <c r="E885" s="166"/>
      <c r="F885" s="166"/>
      <c r="G885" s="166"/>
    </row>
    <row r="886" spans="2:7" x14ac:dyDescent="0.25">
      <c r="B886" s="215"/>
      <c r="C886" s="216"/>
      <c r="D886" s="171"/>
      <c r="E886" s="166"/>
      <c r="F886" s="166"/>
      <c r="G886" s="166"/>
    </row>
    <row r="887" spans="2:7" x14ac:dyDescent="0.25">
      <c r="B887" s="215"/>
      <c r="C887" s="216"/>
      <c r="D887" s="171"/>
      <c r="E887" s="166"/>
      <c r="F887" s="166"/>
      <c r="G887" s="166"/>
    </row>
    <row r="888" spans="2:7" x14ac:dyDescent="0.25">
      <c r="B888" s="215"/>
      <c r="C888" s="216"/>
      <c r="D888" s="171"/>
      <c r="E888" s="166"/>
      <c r="F888" s="166"/>
      <c r="G888" s="166"/>
    </row>
    <row r="889" spans="2:7" x14ac:dyDescent="0.25">
      <c r="B889" s="215"/>
      <c r="C889" s="216"/>
      <c r="D889" s="171"/>
      <c r="E889" s="166"/>
      <c r="F889" s="166"/>
      <c r="G889" s="166"/>
    </row>
    <row r="890" spans="2:7" x14ac:dyDescent="0.25">
      <c r="B890" s="215"/>
      <c r="C890" s="216"/>
      <c r="D890" s="171"/>
      <c r="E890" s="166"/>
      <c r="F890" s="166"/>
      <c r="G890" s="166"/>
    </row>
    <row r="891" spans="2:7" x14ac:dyDescent="0.25">
      <c r="B891" s="215"/>
      <c r="C891" s="216"/>
      <c r="D891" s="171"/>
      <c r="E891" s="166"/>
      <c r="F891" s="166"/>
      <c r="G891" s="166"/>
    </row>
    <row r="892" spans="2:7" x14ac:dyDescent="0.25">
      <c r="B892" s="215"/>
      <c r="C892" s="216"/>
      <c r="D892" s="171"/>
      <c r="E892" s="166"/>
      <c r="F892" s="166"/>
      <c r="G892" s="166"/>
    </row>
    <row r="893" spans="2:7" x14ac:dyDescent="0.25">
      <c r="B893" s="215"/>
      <c r="C893" s="216"/>
      <c r="D893" s="171"/>
      <c r="E893" s="166"/>
      <c r="F893" s="166"/>
      <c r="G893" s="166"/>
    </row>
    <row r="894" spans="2:7" x14ac:dyDescent="0.25">
      <c r="B894" s="215"/>
      <c r="C894" s="216"/>
      <c r="D894" s="171"/>
      <c r="E894" s="166"/>
      <c r="F894" s="166"/>
      <c r="G894" s="166"/>
    </row>
    <row r="895" spans="2:7" x14ac:dyDescent="0.25">
      <c r="B895" s="215"/>
      <c r="C895" s="216"/>
      <c r="D895" s="171"/>
      <c r="E895" s="166"/>
      <c r="F895" s="166"/>
      <c r="G895" s="166"/>
    </row>
    <row r="896" spans="2:7" x14ac:dyDescent="0.25">
      <c r="B896" s="215"/>
      <c r="C896" s="216"/>
      <c r="D896" s="171"/>
      <c r="E896" s="166"/>
      <c r="F896" s="166"/>
      <c r="G896" s="166"/>
    </row>
    <row r="897" spans="2:7" x14ac:dyDescent="0.25">
      <c r="B897" s="215"/>
      <c r="C897" s="216"/>
      <c r="D897" s="171"/>
      <c r="E897" s="166"/>
      <c r="F897" s="166"/>
      <c r="G897" s="166"/>
    </row>
    <row r="898" spans="2:7" x14ac:dyDescent="0.25">
      <c r="B898" s="215"/>
      <c r="C898" s="216"/>
      <c r="D898" s="171"/>
      <c r="E898" s="166"/>
      <c r="F898" s="166"/>
      <c r="G898" s="166"/>
    </row>
    <row r="899" spans="2:7" x14ac:dyDescent="0.25">
      <c r="B899" s="215"/>
      <c r="C899" s="216"/>
      <c r="D899" s="171"/>
      <c r="E899" s="166"/>
      <c r="F899" s="166"/>
      <c r="G899" s="166"/>
    </row>
    <row r="900" spans="2:7" x14ac:dyDescent="0.25">
      <c r="B900" s="215"/>
      <c r="C900" s="216"/>
      <c r="D900" s="171"/>
      <c r="E900" s="166"/>
      <c r="F900" s="166"/>
      <c r="G900" s="166"/>
    </row>
    <row r="901" spans="2:7" x14ac:dyDescent="0.25">
      <c r="B901" s="215"/>
      <c r="C901" s="216"/>
      <c r="D901" s="171"/>
      <c r="E901" s="166"/>
      <c r="F901" s="166"/>
      <c r="G901" s="166"/>
    </row>
    <row r="902" spans="2:7" x14ac:dyDescent="0.25">
      <c r="B902" s="215"/>
      <c r="C902" s="216"/>
      <c r="D902" s="171"/>
      <c r="E902" s="166"/>
      <c r="F902" s="166"/>
      <c r="G902" s="166"/>
    </row>
    <row r="903" spans="2:7" x14ac:dyDescent="0.25">
      <c r="B903" s="215"/>
      <c r="C903" s="216"/>
      <c r="D903" s="171"/>
      <c r="E903" s="166"/>
      <c r="F903" s="166"/>
      <c r="G903" s="166"/>
    </row>
    <row r="904" spans="2:7" x14ac:dyDescent="0.25">
      <c r="B904" s="215"/>
      <c r="C904" s="216"/>
      <c r="D904" s="171"/>
      <c r="E904" s="166"/>
      <c r="F904" s="166"/>
      <c r="G904" s="166"/>
    </row>
    <row r="905" spans="2:7" x14ac:dyDescent="0.25">
      <c r="B905" s="215"/>
      <c r="C905" s="216"/>
      <c r="D905" s="171"/>
      <c r="E905" s="166"/>
      <c r="F905" s="166"/>
      <c r="G905" s="166"/>
    </row>
    <row r="906" spans="2:7" x14ac:dyDescent="0.25">
      <c r="B906" s="215"/>
      <c r="C906" s="216"/>
      <c r="D906" s="171"/>
      <c r="E906" s="166"/>
      <c r="F906" s="166"/>
      <c r="G906" s="166"/>
    </row>
    <row r="907" spans="2:7" x14ac:dyDescent="0.25">
      <c r="B907" s="215"/>
      <c r="C907" s="216"/>
      <c r="D907" s="171"/>
      <c r="E907" s="166"/>
      <c r="F907" s="166"/>
      <c r="G907" s="166"/>
    </row>
    <row r="908" spans="2:7" x14ac:dyDescent="0.25">
      <c r="B908" s="215"/>
      <c r="C908" s="216"/>
      <c r="D908" s="171"/>
      <c r="E908" s="166"/>
      <c r="F908" s="166"/>
      <c r="G908" s="166"/>
    </row>
    <row r="909" spans="2:7" x14ac:dyDescent="0.25">
      <c r="B909" s="215"/>
      <c r="C909" s="216"/>
      <c r="D909" s="171"/>
      <c r="E909" s="166"/>
      <c r="F909" s="166"/>
      <c r="G909" s="166"/>
    </row>
    <row r="910" spans="2:7" x14ac:dyDescent="0.25">
      <c r="B910" s="215"/>
      <c r="C910" s="216"/>
      <c r="D910" s="171"/>
      <c r="E910" s="166"/>
      <c r="F910" s="166"/>
      <c r="G910" s="166"/>
    </row>
    <row r="911" spans="2:7" x14ac:dyDescent="0.25">
      <c r="B911" s="215"/>
      <c r="C911" s="216"/>
      <c r="D911" s="171"/>
      <c r="E911" s="166"/>
      <c r="F911" s="166"/>
      <c r="G911" s="166"/>
    </row>
    <row r="912" spans="2:7" x14ac:dyDescent="0.25">
      <c r="B912" s="215"/>
      <c r="C912" s="216"/>
      <c r="D912" s="171"/>
      <c r="E912" s="166"/>
      <c r="F912" s="166"/>
      <c r="G912" s="166"/>
    </row>
    <row r="913" spans="2:7" x14ac:dyDescent="0.25">
      <c r="B913" s="215"/>
      <c r="C913" s="216"/>
      <c r="D913" s="171"/>
      <c r="E913" s="166"/>
      <c r="F913" s="166"/>
      <c r="G913" s="166"/>
    </row>
    <row r="914" spans="2:7" x14ac:dyDescent="0.25">
      <c r="B914" s="215"/>
      <c r="C914" s="216"/>
      <c r="D914" s="171"/>
      <c r="E914" s="166"/>
      <c r="F914" s="166"/>
      <c r="G914" s="166"/>
    </row>
    <row r="915" spans="2:7" x14ac:dyDescent="0.25">
      <c r="B915" s="215"/>
      <c r="C915" s="216"/>
      <c r="D915" s="171"/>
      <c r="E915" s="166"/>
      <c r="F915" s="166"/>
      <c r="G915" s="166"/>
    </row>
    <row r="916" spans="2:7" x14ac:dyDescent="0.25">
      <c r="B916" s="215"/>
      <c r="C916" s="216"/>
      <c r="D916" s="171"/>
      <c r="E916" s="166"/>
      <c r="F916" s="166"/>
      <c r="G916" s="166"/>
    </row>
    <row r="917" spans="2:7" x14ac:dyDescent="0.25">
      <c r="B917" s="215"/>
      <c r="C917" s="216"/>
      <c r="D917" s="171"/>
      <c r="E917" s="166"/>
      <c r="F917" s="166"/>
      <c r="G917" s="166"/>
    </row>
    <row r="918" spans="2:7" x14ac:dyDescent="0.25">
      <c r="B918" s="215"/>
      <c r="C918" s="216"/>
      <c r="D918" s="171"/>
      <c r="E918" s="166"/>
      <c r="F918" s="166"/>
      <c r="G918" s="166"/>
    </row>
    <row r="919" spans="2:7" x14ac:dyDescent="0.25">
      <c r="B919" s="215"/>
      <c r="C919" s="216"/>
      <c r="D919" s="171"/>
      <c r="E919" s="166"/>
      <c r="F919" s="166"/>
      <c r="G919" s="166"/>
    </row>
    <row r="920" spans="2:7" x14ac:dyDescent="0.25">
      <c r="B920" s="215"/>
      <c r="C920" s="216"/>
      <c r="D920" s="171"/>
      <c r="E920" s="166"/>
      <c r="F920" s="166"/>
      <c r="G920" s="166"/>
    </row>
    <row r="921" spans="2:7" x14ac:dyDescent="0.25">
      <c r="B921" s="215"/>
      <c r="C921" s="216"/>
      <c r="D921" s="171"/>
      <c r="E921" s="166"/>
      <c r="F921" s="166"/>
      <c r="G921" s="166"/>
    </row>
    <row r="922" spans="2:7" x14ac:dyDescent="0.25">
      <c r="B922" s="215"/>
      <c r="C922" s="216"/>
      <c r="D922" s="171"/>
      <c r="E922" s="166"/>
      <c r="F922" s="166"/>
      <c r="G922" s="166"/>
    </row>
    <row r="923" spans="2:7" x14ac:dyDescent="0.25">
      <c r="B923" s="215"/>
      <c r="C923" s="216"/>
      <c r="D923" s="171"/>
      <c r="E923" s="166"/>
      <c r="F923" s="166"/>
      <c r="G923" s="166"/>
    </row>
    <row r="924" spans="2:7" x14ac:dyDescent="0.25">
      <c r="B924" s="215"/>
      <c r="C924" s="216"/>
      <c r="D924" s="171"/>
      <c r="E924" s="166"/>
      <c r="F924" s="166"/>
      <c r="G924" s="166"/>
    </row>
    <row r="925" spans="2:7" x14ac:dyDescent="0.25">
      <c r="B925" s="215"/>
      <c r="C925" s="216"/>
      <c r="D925" s="171"/>
      <c r="E925" s="166"/>
      <c r="F925" s="166"/>
      <c r="G925" s="166"/>
    </row>
    <row r="926" spans="2:7" x14ac:dyDescent="0.25">
      <c r="B926" s="215"/>
      <c r="C926" s="216"/>
      <c r="D926" s="171"/>
      <c r="E926" s="166"/>
      <c r="F926" s="166"/>
      <c r="G926" s="166"/>
    </row>
    <row r="927" spans="2:7" x14ac:dyDescent="0.25">
      <c r="B927" s="215"/>
      <c r="C927" s="216"/>
      <c r="D927" s="171"/>
      <c r="E927" s="166"/>
      <c r="F927" s="166"/>
      <c r="G927" s="166"/>
    </row>
    <row r="928" spans="2:7" x14ac:dyDescent="0.25">
      <c r="B928" s="215"/>
      <c r="C928" s="216"/>
      <c r="D928" s="171"/>
      <c r="E928" s="166"/>
      <c r="F928" s="166"/>
      <c r="G928" s="166"/>
    </row>
    <row r="929" spans="2:7" x14ac:dyDescent="0.25">
      <c r="B929" s="215"/>
      <c r="C929" s="216"/>
      <c r="D929" s="171"/>
      <c r="E929" s="166"/>
      <c r="F929" s="166"/>
      <c r="G929" s="166"/>
    </row>
    <row r="930" spans="2:7" x14ac:dyDescent="0.25">
      <c r="B930" s="215"/>
      <c r="C930" s="216"/>
      <c r="D930" s="171"/>
      <c r="E930" s="166"/>
      <c r="F930" s="166"/>
      <c r="G930" s="166"/>
    </row>
    <row r="931" spans="2:7" x14ac:dyDescent="0.25">
      <c r="B931" s="215"/>
      <c r="C931" s="216"/>
      <c r="D931" s="171"/>
      <c r="E931" s="166"/>
      <c r="F931" s="166"/>
      <c r="G931" s="166"/>
    </row>
    <row r="932" spans="2:7" x14ac:dyDescent="0.25">
      <c r="B932" s="215"/>
      <c r="C932" s="216"/>
      <c r="D932" s="171"/>
      <c r="E932" s="166"/>
      <c r="F932" s="166"/>
      <c r="G932" s="166"/>
    </row>
    <row r="933" spans="2:7" x14ac:dyDescent="0.25">
      <c r="B933" s="215"/>
      <c r="C933" s="216"/>
      <c r="D933" s="171"/>
      <c r="E933" s="166"/>
      <c r="F933" s="166"/>
      <c r="G933" s="166"/>
    </row>
    <row r="934" spans="2:7" x14ac:dyDescent="0.25">
      <c r="B934" s="215"/>
      <c r="C934" s="216"/>
      <c r="D934" s="171"/>
      <c r="E934" s="166"/>
      <c r="F934" s="166"/>
      <c r="G934" s="166"/>
    </row>
    <row r="935" spans="2:7" x14ac:dyDescent="0.25">
      <c r="B935" s="215"/>
      <c r="C935" s="216"/>
      <c r="D935" s="171"/>
      <c r="E935" s="166"/>
      <c r="F935" s="166"/>
      <c r="G935" s="166"/>
    </row>
    <row r="936" spans="2:7" x14ac:dyDescent="0.25">
      <c r="B936" s="215"/>
      <c r="C936" s="216"/>
      <c r="D936" s="171"/>
      <c r="E936" s="166"/>
      <c r="F936" s="166"/>
      <c r="G936" s="166"/>
    </row>
    <row r="937" spans="2:7" x14ac:dyDescent="0.25">
      <c r="B937" s="215"/>
      <c r="C937" s="216"/>
      <c r="D937" s="171"/>
      <c r="E937" s="166"/>
      <c r="F937" s="166"/>
      <c r="G937" s="166"/>
    </row>
    <row r="938" spans="2:7" x14ac:dyDescent="0.25">
      <c r="B938" s="215"/>
      <c r="C938" s="216"/>
      <c r="D938" s="171"/>
      <c r="E938" s="166"/>
      <c r="F938" s="166"/>
      <c r="G938" s="166"/>
    </row>
    <row r="939" spans="2:7" x14ac:dyDescent="0.25">
      <c r="B939" s="215"/>
      <c r="C939" s="216"/>
      <c r="D939" s="171"/>
      <c r="E939" s="166"/>
      <c r="F939" s="166"/>
      <c r="G939" s="166"/>
    </row>
    <row r="940" spans="2:7" x14ac:dyDescent="0.25">
      <c r="B940" s="215"/>
      <c r="C940" s="216"/>
      <c r="D940" s="171"/>
      <c r="E940" s="166"/>
      <c r="F940" s="166"/>
      <c r="G940" s="166"/>
    </row>
    <row r="941" spans="2:7" x14ac:dyDescent="0.25">
      <c r="B941" s="215"/>
      <c r="C941" s="216"/>
      <c r="D941" s="171"/>
      <c r="E941" s="166"/>
      <c r="F941" s="166"/>
      <c r="G941" s="166"/>
    </row>
    <row r="942" spans="2:7" x14ac:dyDescent="0.25">
      <c r="B942" s="215"/>
      <c r="C942" s="216"/>
      <c r="D942" s="171"/>
      <c r="E942" s="166"/>
      <c r="F942" s="166"/>
      <c r="G942" s="166"/>
    </row>
    <row r="943" spans="2:7" x14ac:dyDescent="0.25">
      <c r="B943" s="215"/>
      <c r="C943" s="216"/>
      <c r="D943" s="171"/>
      <c r="E943" s="166"/>
      <c r="F943" s="166"/>
      <c r="G943" s="166"/>
    </row>
    <row r="944" spans="2:7" x14ac:dyDescent="0.25">
      <c r="B944" s="215"/>
      <c r="C944" s="216"/>
      <c r="D944" s="171"/>
      <c r="E944" s="166"/>
      <c r="F944" s="166"/>
      <c r="G944" s="166"/>
    </row>
    <row r="945" spans="2:7" x14ac:dyDescent="0.25">
      <c r="B945" s="215"/>
      <c r="C945" s="216"/>
      <c r="D945" s="171"/>
      <c r="E945" s="166"/>
      <c r="F945" s="166"/>
      <c r="G945" s="166"/>
    </row>
    <row r="946" spans="2:7" x14ac:dyDescent="0.25">
      <c r="B946" s="215"/>
      <c r="C946" s="216"/>
      <c r="D946" s="171"/>
      <c r="E946" s="166"/>
      <c r="F946" s="166"/>
      <c r="G946" s="166"/>
    </row>
    <row r="947" spans="2:7" x14ac:dyDescent="0.25">
      <c r="B947" s="215"/>
      <c r="C947" s="216"/>
      <c r="D947" s="171"/>
      <c r="E947" s="166"/>
      <c r="F947" s="166"/>
      <c r="G947" s="166"/>
    </row>
    <row r="948" spans="2:7" x14ac:dyDescent="0.25">
      <c r="B948" s="215"/>
      <c r="C948" s="216"/>
      <c r="D948" s="171"/>
      <c r="E948" s="166"/>
      <c r="F948" s="166"/>
      <c r="G948" s="166"/>
    </row>
    <row r="949" spans="2:7" x14ac:dyDescent="0.25">
      <c r="B949" s="215"/>
      <c r="C949" s="216"/>
      <c r="D949" s="171"/>
      <c r="E949" s="166"/>
      <c r="F949" s="166"/>
      <c r="G949" s="166"/>
    </row>
    <row r="950" spans="2:7" x14ac:dyDescent="0.25">
      <c r="B950" s="215"/>
      <c r="C950" s="216"/>
      <c r="D950" s="171"/>
      <c r="E950" s="166"/>
      <c r="F950" s="166"/>
      <c r="G950" s="166"/>
    </row>
    <row r="951" spans="2:7" x14ac:dyDescent="0.25">
      <c r="B951" s="215"/>
      <c r="C951" s="216"/>
      <c r="D951" s="171"/>
      <c r="E951" s="166"/>
      <c r="F951" s="166"/>
      <c r="G951" s="166"/>
    </row>
    <row r="952" spans="2:7" x14ac:dyDescent="0.25">
      <c r="B952" s="215"/>
      <c r="C952" s="216"/>
      <c r="D952" s="171"/>
      <c r="E952" s="166"/>
      <c r="F952" s="166"/>
      <c r="G952" s="166"/>
    </row>
    <row r="953" spans="2:7" x14ac:dyDescent="0.25">
      <c r="B953" s="215"/>
      <c r="C953" s="216"/>
      <c r="D953" s="171"/>
      <c r="E953" s="166"/>
      <c r="F953" s="166"/>
      <c r="G953" s="166"/>
    </row>
    <row r="954" spans="2:7" x14ac:dyDescent="0.25">
      <c r="B954" s="215"/>
      <c r="C954" s="216"/>
      <c r="D954" s="171"/>
      <c r="E954" s="166"/>
      <c r="F954" s="166"/>
      <c r="G954" s="166"/>
    </row>
    <row r="955" spans="2:7" x14ac:dyDescent="0.25">
      <c r="B955" s="215"/>
      <c r="C955" s="216"/>
      <c r="D955" s="171"/>
      <c r="E955" s="166"/>
      <c r="F955" s="166"/>
      <c r="G955" s="166"/>
    </row>
    <row r="956" spans="2:7" x14ac:dyDescent="0.25">
      <c r="B956" s="215"/>
      <c r="C956" s="216"/>
      <c r="D956" s="171"/>
      <c r="E956" s="166"/>
      <c r="F956" s="166"/>
      <c r="G956" s="166"/>
    </row>
    <row r="957" spans="2:7" x14ac:dyDescent="0.25">
      <c r="B957" s="215"/>
      <c r="C957" s="216"/>
      <c r="D957" s="171"/>
      <c r="E957" s="166"/>
      <c r="F957" s="166"/>
      <c r="G957" s="166"/>
    </row>
    <row r="958" spans="2:7" x14ac:dyDescent="0.25">
      <c r="B958" s="215"/>
      <c r="C958" s="216"/>
      <c r="D958" s="171"/>
      <c r="E958" s="166"/>
      <c r="F958" s="166"/>
      <c r="G958" s="166"/>
    </row>
    <row r="959" spans="2:7" x14ac:dyDescent="0.25">
      <c r="B959" s="215"/>
      <c r="C959" s="216"/>
      <c r="D959" s="171"/>
      <c r="E959" s="166"/>
      <c r="F959" s="166"/>
      <c r="G959" s="166"/>
    </row>
    <row r="960" spans="2:7" x14ac:dyDescent="0.25">
      <c r="B960" s="215"/>
      <c r="C960" s="216"/>
      <c r="D960" s="171"/>
      <c r="E960" s="166"/>
      <c r="F960" s="166"/>
      <c r="G960" s="166"/>
    </row>
    <row r="961" spans="2:7" x14ac:dyDescent="0.25">
      <c r="B961" s="215"/>
      <c r="C961" s="216"/>
      <c r="D961" s="171"/>
      <c r="E961" s="166"/>
      <c r="F961" s="166"/>
      <c r="G961" s="166"/>
    </row>
    <row r="962" spans="2:7" x14ac:dyDescent="0.25">
      <c r="B962" s="215"/>
      <c r="C962" s="216"/>
      <c r="D962" s="171"/>
      <c r="E962" s="166"/>
      <c r="F962" s="166"/>
      <c r="G962" s="166"/>
    </row>
    <row r="963" spans="2:7" x14ac:dyDescent="0.25">
      <c r="B963" s="215"/>
      <c r="C963" s="216"/>
      <c r="D963" s="171"/>
      <c r="E963" s="166"/>
      <c r="F963" s="166"/>
      <c r="G963" s="166"/>
    </row>
    <row r="964" spans="2:7" x14ac:dyDescent="0.25">
      <c r="B964" s="215"/>
      <c r="C964" s="216"/>
      <c r="D964" s="171"/>
      <c r="E964" s="166"/>
      <c r="F964" s="166"/>
      <c r="G964" s="166"/>
    </row>
    <row r="965" spans="2:7" x14ac:dyDescent="0.25">
      <c r="B965" s="215"/>
      <c r="C965" s="216"/>
      <c r="D965" s="171"/>
      <c r="E965" s="166"/>
      <c r="F965" s="166"/>
      <c r="G965" s="166"/>
    </row>
    <row r="966" spans="2:7" x14ac:dyDescent="0.25">
      <c r="B966" s="215"/>
      <c r="C966" s="216"/>
      <c r="D966" s="171"/>
      <c r="E966" s="166"/>
      <c r="F966" s="166"/>
      <c r="G966" s="166"/>
    </row>
    <row r="967" spans="2:7" x14ac:dyDescent="0.25">
      <c r="B967" s="215"/>
      <c r="C967" s="216"/>
      <c r="D967" s="171"/>
      <c r="E967" s="166"/>
      <c r="F967" s="166"/>
      <c r="G967" s="166"/>
    </row>
    <row r="968" spans="2:7" x14ac:dyDescent="0.25">
      <c r="B968" s="215"/>
      <c r="C968" s="216"/>
      <c r="D968" s="171"/>
      <c r="E968" s="166"/>
      <c r="F968" s="166"/>
      <c r="G968" s="166"/>
    </row>
    <row r="969" spans="2:7" x14ac:dyDescent="0.25">
      <c r="B969" s="215"/>
      <c r="C969" s="216"/>
      <c r="D969" s="171"/>
      <c r="E969" s="166"/>
      <c r="F969" s="166"/>
      <c r="G969" s="166"/>
    </row>
    <row r="970" spans="2:7" x14ac:dyDescent="0.25">
      <c r="B970" s="215"/>
      <c r="C970" s="216"/>
      <c r="D970" s="171"/>
      <c r="E970" s="166"/>
      <c r="F970" s="166"/>
      <c r="G970" s="166"/>
    </row>
    <row r="971" spans="2:7" x14ac:dyDescent="0.25">
      <c r="B971" s="215"/>
      <c r="C971" s="216"/>
      <c r="D971" s="171"/>
      <c r="E971" s="166"/>
      <c r="F971" s="166"/>
      <c r="G971" s="166"/>
    </row>
    <row r="972" spans="2:7" x14ac:dyDescent="0.25">
      <c r="B972" s="215"/>
      <c r="C972" s="216"/>
      <c r="D972" s="171"/>
      <c r="E972" s="166"/>
      <c r="F972" s="166"/>
      <c r="G972" s="166"/>
    </row>
    <row r="973" spans="2:7" x14ac:dyDescent="0.25">
      <c r="B973" s="215"/>
      <c r="C973" s="216"/>
      <c r="D973" s="171"/>
      <c r="E973" s="166"/>
      <c r="F973" s="166"/>
      <c r="G973" s="166"/>
    </row>
    <row r="974" spans="2:7" x14ac:dyDescent="0.25">
      <c r="B974" s="215"/>
      <c r="C974" s="216"/>
      <c r="D974" s="171"/>
      <c r="E974" s="166"/>
      <c r="F974" s="166"/>
      <c r="G974" s="166"/>
    </row>
    <row r="975" spans="2:7" x14ac:dyDescent="0.25">
      <c r="B975" s="215"/>
      <c r="C975" s="216"/>
      <c r="D975" s="171"/>
      <c r="E975" s="166"/>
      <c r="F975" s="166"/>
      <c r="G975" s="166"/>
    </row>
    <row r="976" spans="2:7" x14ac:dyDescent="0.25">
      <c r="B976" s="215"/>
      <c r="C976" s="216"/>
      <c r="D976" s="171"/>
      <c r="E976" s="166"/>
      <c r="F976" s="166"/>
      <c r="G976" s="166"/>
    </row>
    <row r="977" spans="2:7" x14ac:dyDescent="0.25">
      <c r="B977" s="215"/>
      <c r="C977" s="216"/>
      <c r="D977" s="171"/>
      <c r="E977" s="166"/>
      <c r="F977" s="166"/>
      <c r="G977" s="166"/>
    </row>
    <row r="978" spans="2:7" x14ac:dyDescent="0.25">
      <c r="B978" s="215"/>
      <c r="C978" s="216"/>
      <c r="D978" s="171"/>
      <c r="E978" s="166"/>
      <c r="F978" s="166"/>
      <c r="G978" s="166"/>
    </row>
    <row r="979" spans="2:7" x14ac:dyDescent="0.25">
      <c r="B979" s="215"/>
      <c r="C979" s="216"/>
      <c r="D979" s="171"/>
      <c r="E979" s="166"/>
      <c r="F979" s="166"/>
      <c r="G979" s="166"/>
    </row>
    <row r="980" spans="2:7" x14ac:dyDescent="0.25">
      <c r="B980" s="215"/>
      <c r="C980" s="216"/>
      <c r="D980" s="171"/>
      <c r="E980" s="166"/>
      <c r="F980" s="166"/>
      <c r="G980" s="166"/>
    </row>
    <row r="981" spans="2:7" x14ac:dyDescent="0.25">
      <c r="B981" s="215"/>
      <c r="C981" s="216"/>
      <c r="D981" s="171"/>
      <c r="E981" s="166"/>
      <c r="F981" s="166"/>
      <c r="G981" s="166"/>
    </row>
    <row r="982" spans="2:7" x14ac:dyDescent="0.25">
      <c r="B982" s="215"/>
      <c r="C982" s="216"/>
      <c r="D982" s="171"/>
      <c r="E982" s="166"/>
      <c r="F982" s="166"/>
      <c r="G982" s="166"/>
    </row>
    <row r="983" spans="2:7" x14ac:dyDescent="0.25">
      <c r="B983" s="215"/>
      <c r="C983" s="216"/>
      <c r="D983" s="171"/>
      <c r="E983" s="166"/>
      <c r="F983" s="166"/>
      <c r="G983" s="166"/>
    </row>
    <row r="984" spans="2:7" x14ac:dyDescent="0.25">
      <c r="B984" s="215"/>
      <c r="C984" s="216"/>
      <c r="D984" s="171"/>
      <c r="E984" s="166"/>
      <c r="F984" s="166"/>
      <c r="G984" s="166"/>
    </row>
    <row r="985" spans="2:7" x14ac:dyDescent="0.25">
      <c r="B985" s="215"/>
      <c r="C985" s="216"/>
      <c r="D985" s="171"/>
      <c r="E985" s="166"/>
      <c r="F985" s="166"/>
      <c r="G985" s="166"/>
    </row>
    <row r="986" spans="2:7" x14ac:dyDescent="0.25">
      <c r="B986" s="215"/>
      <c r="C986" s="216"/>
      <c r="D986" s="171"/>
      <c r="E986" s="166"/>
      <c r="F986" s="166"/>
      <c r="G986" s="166"/>
    </row>
    <row r="987" spans="2:7" x14ac:dyDescent="0.25">
      <c r="B987" s="215"/>
      <c r="C987" s="216"/>
      <c r="D987" s="171"/>
      <c r="E987" s="166"/>
      <c r="F987" s="166"/>
      <c r="G987" s="166"/>
    </row>
    <row r="988" spans="2:7" x14ac:dyDescent="0.25">
      <c r="B988" s="215"/>
      <c r="C988" s="216"/>
      <c r="D988" s="171"/>
      <c r="E988" s="166"/>
      <c r="F988" s="166"/>
      <c r="G988" s="166"/>
    </row>
    <row r="989" spans="2:7" x14ac:dyDescent="0.25">
      <c r="B989" s="215"/>
      <c r="C989" s="216"/>
      <c r="D989" s="171"/>
      <c r="E989" s="166"/>
      <c r="F989" s="166"/>
      <c r="G989" s="166"/>
    </row>
    <row r="990" spans="2:7" x14ac:dyDescent="0.25">
      <c r="B990" s="215"/>
      <c r="C990" s="216"/>
      <c r="D990" s="171"/>
      <c r="E990" s="166"/>
      <c r="F990" s="166"/>
      <c r="G990" s="166"/>
    </row>
    <row r="991" spans="2:7" x14ac:dyDescent="0.25">
      <c r="B991" s="215"/>
      <c r="C991" s="216"/>
      <c r="D991" s="171"/>
      <c r="E991" s="166"/>
      <c r="F991" s="166"/>
      <c r="G991" s="166"/>
    </row>
    <row r="992" spans="2:7" x14ac:dyDescent="0.25">
      <c r="B992" s="215"/>
      <c r="C992" s="216"/>
      <c r="D992" s="171"/>
      <c r="E992" s="166"/>
      <c r="F992" s="166"/>
      <c r="G992" s="166"/>
    </row>
    <row r="993" spans="2:7" x14ac:dyDescent="0.25">
      <c r="B993" s="215"/>
      <c r="C993" s="216"/>
      <c r="D993" s="171"/>
      <c r="E993" s="166"/>
      <c r="F993" s="166"/>
      <c r="G993" s="166"/>
    </row>
    <row r="994" spans="2:7" x14ac:dyDescent="0.25">
      <c r="B994" s="215"/>
      <c r="C994" s="216"/>
      <c r="D994" s="171"/>
      <c r="E994" s="166"/>
      <c r="F994" s="166"/>
      <c r="G994" s="166"/>
    </row>
    <row r="995" spans="2:7" x14ac:dyDescent="0.25">
      <c r="B995" s="215"/>
      <c r="C995" s="216"/>
      <c r="D995" s="171"/>
      <c r="E995" s="166"/>
      <c r="F995" s="166"/>
      <c r="G995" s="166"/>
    </row>
    <row r="996" spans="2:7" x14ac:dyDescent="0.25">
      <c r="B996" s="215"/>
      <c r="C996" s="216"/>
      <c r="D996" s="171"/>
      <c r="E996" s="166"/>
      <c r="F996" s="166"/>
      <c r="G996" s="166"/>
    </row>
    <row r="997" spans="2:7" x14ac:dyDescent="0.25">
      <c r="B997" s="215"/>
      <c r="C997" s="216"/>
      <c r="D997" s="171"/>
      <c r="E997" s="166"/>
      <c r="F997" s="166"/>
      <c r="G997" s="166"/>
    </row>
    <row r="998" spans="2:7" x14ac:dyDescent="0.25">
      <c r="B998" s="215"/>
      <c r="C998" s="216"/>
      <c r="D998" s="171"/>
      <c r="E998" s="166"/>
      <c r="F998" s="166"/>
      <c r="G998" s="166"/>
    </row>
    <row r="999" spans="2:7" x14ac:dyDescent="0.25">
      <c r="B999" s="215"/>
      <c r="C999" s="216"/>
      <c r="D999" s="171"/>
      <c r="E999" s="166"/>
      <c r="F999" s="166"/>
      <c r="G999" s="166"/>
    </row>
    <row r="1000" spans="2:7" x14ac:dyDescent="0.25">
      <c r="B1000" s="215"/>
      <c r="C1000" s="216"/>
      <c r="D1000" s="171"/>
      <c r="E1000" s="166"/>
      <c r="F1000" s="166"/>
      <c r="G1000" s="166"/>
    </row>
    <row r="1001" spans="2:7" x14ac:dyDescent="0.25">
      <c r="B1001" s="215"/>
      <c r="C1001" s="216"/>
      <c r="D1001" s="171"/>
      <c r="E1001" s="166"/>
      <c r="F1001" s="166"/>
      <c r="G1001" s="166"/>
    </row>
    <row r="1002" spans="2:7" x14ac:dyDescent="0.25">
      <c r="B1002" s="215"/>
      <c r="C1002" s="216"/>
      <c r="D1002" s="171"/>
      <c r="E1002" s="166"/>
      <c r="F1002" s="166"/>
      <c r="G1002" s="166"/>
    </row>
    <row r="1003" spans="2:7" x14ac:dyDescent="0.25">
      <c r="B1003" s="215"/>
      <c r="C1003" s="216"/>
      <c r="D1003" s="171"/>
      <c r="E1003" s="166"/>
      <c r="F1003" s="166"/>
      <c r="G1003" s="166"/>
    </row>
    <row r="1004" spans="2:7" x14ac:dyDescent="0.25">
      <c r="B1004" s="215"/>
      <c r="C1004" s="216"/>
      <c r="D1004" s="171"/>
      <c r="E1004" s="166"/>
      <c r="F1004" s="166"/>
      <c r="G1004" s="166"/>
    </row>
    <row r="1005" spans="2:7" x14ac:dyDescent="0.25">
      <c r="B1005" s="215"/>
      <c r="C1005" s="216"/>
      <c r="D1005" s="171"/>
      <c r="E1005" s="166"/>
      <c r="F1005" s="166"/>
      <c r="G1005" s="166"/>
    </row>
    <row r="1006" spans="2:7" x14ac:dyDescent="0.25">
      <c r="B1006" s="215"/>
      <c r="C1006" s="216"/>
      <c r="D1006" s="171"/>
      <c r="E1006" s="166"/>
      <c r="F1006" s="166"/>
      <c r="G1006" s="166"/>
    </row>
    <row r="1007" spans="2:7" x14ac:dyDescent="0.25">
      <c r="B1007" s="215"/>
      <c r="C1007" s="216"/>
      <c r="D1007" s="171"/>
      <c r="E1007" s="166"/>
      <c r="F1007" s="166"/>
      <c r="G1007" s="166"/>
    </row>
    <row r="1008" spans="2:7" x14ac:dyDescent="0.25">
      <c r="B1008" s="215"/>
      <c r="C1008" s="216"/>
      <c r="D1008" s="171"/>
      <c r="E1008" s="166"/>
      <c r="F1008" s="166"/>
      <c r="G1008" s="166"/>
    </row>
    <row r="1009" spans="2:7" x14ac:dyDescent="0.25">
      <c r="B1009" s="215"/>
      <c r="C1009" s="216"/>
      <c r="D1009" s="171"/>
      <c r="E1009" s="166"/>
      <c r="F1009" s="166"/>
      <c r="G1009" s="166"/>
    </row>
    <row r="1010" spans="2:7" x14ac:dyDescent="0.25">
      <c r="B1010" s="215"/>
      <c r="C1010" s="216"/>
      <c r="D1010" s="171"/>
      <c r="E1010" s="166"/>
      <c r="F1010" s="166"/>
      <c r="G1010" s="166"/>
    </row>
    <row r="1011" spans="2:7" x14ac:dyDescent="0.25">
      <c r="B1011" s="215"/>
      <c r="C1011" s="216"/>
      <c r="D1011" s="171"/>
      <c r="E1011" s="166"/>
      <c r="F1011" s="166"/>
      <c r="G1011" s="166"/>
    </row>
    <row r="1012" spans="2:7" x14ac:dyDescent="0.25">
      <c r="B1012" s="215"/>
      <c r="C1012" s="216"/>
      <c r="D1012" s="171"/>
      <c r="E1012" s="166"/>
      <c r="F1012" s="166"/>
      <c r="G1012" s="166"/>
    </row>
    <row r="1013" spans="2:7" x14ac:dyDescent="0.25">
      <c r="B1013" s="215"/>
      <c r="C1013" s="216"/>
      <c r="D1013" s="171"/>
      <c r="E1013" s="166"/>
      <c r="F1013" s="166"/>
      <c r="G1013" s="166"/>
    </row>
    <row r="1014" spans="2:7" x14ac:dyDescent="0.25">
      <c r="B1014" s="215"/>
      <c r="C1014" s="216"/>
      <c r="D1014" s="171"/>
      <c r="E1014" s="166"/>
      <c r="F1014" s="166"/>
      <c r="G1014" s="166"/>
    </row>
    <row r="1015" spans="2:7" x14ac:dyDescent="0.25">
      <c r="B1015" s="215"/>
      <c r="C1015" s="216"/>
      <c r="D1015" s="171"/>
      <c r="E1015" s="166"/>
      <c r="F1015" s="166"/>
      <c r="G1015" s="166"/>
    </row>
    <row r="1016" spans="2:7" x14ac:dyDescent="0.25">
      <c r="B1016" s="215"/>
      <c r="C1016" s="216"/>
      <c r="D1016" s="171"/>
      <c r="E1016" s="166"/>
      <c r="F1016" s="166"/>
      <c r="G1016" s="166"/>
    </row>
    <row r="1017" spans="2:7" x14ac:dyDescent="0.25">
      <c r="B1017" s="215"/>
      <c r="C1017" s="216"/>
      <c r="D1017" s="171"/>
      <c r="E1017" s="166"/>
      <c r="F1017" s="166"/>
      <c r="G1017" s="166"/>
    </row>
    <row r="1018" spans="2:7" x14ac:dyDescent="0.25">
      <c r="B1018" s="215"/>
      <c r="C1018" s="216"/>
      <c r="D1018" s="171"/>
      <c r="E1018" s="166"/>
      <c r="F1018" s="166"/>
      <c r="G1018" s="166"/>
    </row>
    <row r="1019" spans="2:7" x14ac:dyDescent="0.25">
      <c r="B1019" s="215"/>
      <c r="C1019" s="216"/>
      <c r="D1019" s="171"/>
      <c r="E1019" s="166"/>
      <c r="F1019" s="166"/>
      <c r="G1019" s="166"/>
    </row>
    <row r="1020" spans="2:7" x14ac:dyDescent="0.25">
      <c r="B1020" s="215"/>
      <c r="C1020" s="216"/>
      <c r="D1020" s="171"/>
      <c r="E1020" s="166"/>
      <c r="F1020" s="166"/>
      <c r="G1020" s="166"/>
    </row>
    <row r="1021" spans="2:7" x14ac:dyDescent="0.25">
      <c r="B1021" s="215"/>
      <c r="C1021" s="216"/>
      <c r="D1021" s="171"/>
      <c r="E1021" s="166"/>
      <c r="F1021" s="166"/>
      <c r="G1021" s="166"/>
    </row>
    <row r="1022" spans="2:7" x14ac:dyDescent="0.25">
      <c r="B1022" s="215"/>
      <c r="C1022" s="216"/>
      <c r="D1022" s="171"/>
      <c r="E1022" s="166"/>
      <c r="F1022" s="166"/>
      <c r="G1022" s="166"/>
    </row>
    <row r="1023" spans="2:7" x14ac:dyDescent="0.25">
      <c r="B1023" s="215"/>
      <c r="C1023" s="216"/>
      <c r="D1023" s="171"/>
      <c r="E1023" s="166"/>
      <c r="F1023" s="166"/>
      <c r="G1023" s="166"/>
    </row>
    <row r="1024" spans="2:7" x14ac:dyDescent="0.25">
      <c r="B1024" s="215"/>
      <c r="C1024" s="216"/>
      <c r="D1024" s="171"/>
      <c r="E1024" s="166"/>
      <c r="F1024" s="166"/>
      <c r="G1024" s="166"/>
    </row>
    <row r="1025" spans="2:7" x14ac:dyDescent="0.25">
      <c r="B1025" s="215"/>
      <c r="C1025" s="216"/>
      <c r="D1025" s="171"/>
      <c r="E1025" s="166"/>
      <c r="F1025" s="166"/>
      <c r="G1025" s="166"/>
    </row>
    <row r="1026" spans="2:7" x14ac:dyDescent="0.25">
      <c r="B1026" s="215"/>
      <c r="C1026" s="216"/>
      <c r="D1026" s="171"/>
      <c r="E1026" s="166"/>
      <c r="F1026" s="166"/>
      <c r="G1026" s="166"/>
    </row>
    <row r="1027" spans="2:7" x14ac:dyDescent="0.25">
      <c r="B1027" s="215"/>
      <c r="C1027" s="216"/>
      <c r="D1027" s="171"/>
      <c r="E1027" s="166"/>
      <c r="F1027" s="166"/>
      <c r="G1027" s="166"/>
    </row>
    <row r="1028" spans="2:7" x14ac:dyDescent="0.25">
      <c r="B1028" s="215"/>
      <c r="C1028" s="216"/>
      <c r="D1028" s="171"/>
      <c r="E1028" s="166"/>
      <c r="F1028" s="166"/>
      <c r="G1028" s="166"/>
    </row>
    <row r="1029" spans="2:7" x14ac:dyDescent="0.25">
      <c r="B1029" s="215"/>
      <c r="C1029" s="216"/>
      <c r="D1029" s="171"/>
      <c r="E1029" s="166"/>
      <c r="F1029" s="166"/>
      <c r="G1029" s="166"/>
    </row>
    <row r="1030" spans="2:7" x14ac:dyDescent="0.25">
      <c r="B1030" s="215"/>
      <c r="C1030" s="216"/>
      <c r="D1030" s="171"/>
      <c r="E1030" s="166"/>
      <c r="F1030" s="166"/>
      <c r="G1030" s="166"/>
    </row>
    <row r="1031" spans="2:7" x14ac:dyDescent="0.25">
      <c r="B1031" s="215"/>
      <c r="C1031" s="216"/>
      <c r="D1031" s="171"/>
      <c r="E1031" s="166"/>
      <c r="F1031" s="166"/>
      <c r="G1031" s="166"/>
    </row>
    <row r="1032" spans="2:7" x14ac:dyDescent="0.25">
      <c r="B1032" s="215"/>
      <c r="C1032" s="216"/>
      <c r="D1032" s="171"/>
      <c r="E1032" s="166"/>
      <c r="F1032" s="166"/>
      <c r="G1032" s="166"/>
    </row>
    <row r="1033" spans="2:7" x14ac:dyDescent="0.25">
      <c r="B1033" s="215"/>
      <c r="C1033" s="216"/>
      <c r="D1033" s="171"/>
      <c r="E1033" s="166"/>
      <c r="F1033" s="166"/>
      <c r="G1033" s="166"/>
    </row>
    <row r="1034" spans="2:7" x14ac:dyDescent="0.25">
      <c r="B1034" s="215"/>
      <c r="C1034" s="216"/>
      <c r="D1034" s="171"/>
      <c r="E1034" s="166"/>
      <c r="F1034" s="166"/>
      <c r="G1034" s="166"/>
    </row>
    <row r="1035" spans="2:7" x14ac:dyDescent="0.25">
      <c r="B1035" s="215"/>
      <c r="C1035" s="216"/>
      <c r="D1035" s="171"/>
      <c r="E1035" s="166"/>
      <c r="F1035" s="166"/>
      <c r="G1035" s="166"/>
    </row>
    <row r="1036" spans="2:7" x14ac:dyDescent="0.25">
      <c r="B1036" s="215"/>
      <c r="C1036" s="216"/>
      <c r="D1036" s="171"/>
      <c r="E1036" s="166"/>
      <c r="F1036" s="166"/>
      <c r="G1036" s="166"/>
    </row>
    <row r="1037" spans="2:7" x14ac:dyDescent="0.25">
      <c r="B1037" s="215"/>
      <c r="C1037" s="216"/>
      <c r="D1037" s="171"/>
      <c r="E1037" s="166"/>
      <c r="F1037" s="166"/>
      <c r="G1037" s="166"/>
    </row>
    <row r="1038" spans="2:7" x14ac:dyDescent="0.25">
      <c r="B1038" s="215"/>
      <c r="C1038" s="216"/>
      <c r="D1038" s="171"/>
      <c r="E1038" s="166"/>
      <c r="F1038" s="166"/>
      <c r="G1038" s="166"/>
    </row>
    <row r="1039" spans="2:7" x14ac:dyDescent="0.25">
      <c r="B1039" s="215"/>
      <c r="C1039" s="216"/>
      <c r="D1039" s="171"/>
      <c r="E1039" s="166"/>
      <c r="F1039" s="166"/>
      <c r="G1039" s="166"/>
    </row>
    <row r="1040" spans="2:7" x14ac:dyDescent="0.25">
      <c r="B1040" s="215"/>
      <c r="C1040" s="216"/>
      <c r="D1040" s="171"/>
      <c r="E1040" s="166"/>
      <c r="F1040" s="166"/>
      <c r="G1040" s="166"/>
    </row>
    <row r="1041" spans="2:7" x14ac:dyDescent="0.25">
      <c r="B1041" s="215"/>
      <c r="C1041" s="216"/>
      <c r="D1041" s="171"/>
      <c r="E1041" s="166"/>
      <c r="F1041" s="166"/>
      <c r="G1041" s="166"/>
    </row>
    <row r="1042" spans="2:7" x14ac:dyDescent="0.25">
      <c r="B1042" s="215"/>
      <c r="C1042" s="216"/>
      <c r="D1042" s="171"/>
      <c r="E1042" s="166"/>
      <c r="F1042" s="166"/>
      <c r="G1042" s="166"/>
    </row>
    <row r="1043" spans="2:7" x14ac:dyDescent="0.25">
      <c r="B1043" s="215"/>
      <c r="C1043" s="216"/>
      <c r="D1043" s="171"/>
      <c r="E1043" s="166"/>
      <c r="F1043" s="166"/>
      <c r="G1043" s="166"/>
    </row>
    <row r="1044" spans="2:7" x14ac:dyDescent="0.25">
      <c r="B1044" s="215"/>
      <c r="C1044" s="216"/>
      <c r="D1044" s="171"/>
      <c r="E1044" s="166"/>
      <c r="F1044" s="166"/>
      <c r="G1044" s="166"/>
    </row>
    <row r="1045" spans="2:7" x14ac:dyDescent="0.25">
      <c r="B1045" s="215"/>
      <c r="C1045" s="216"/>
      <c r="D1045" s="171"/>
      <c r="E1045" s="166"/>
      <c r="F1045" s="166"/>
      <c r="G1045" s="166"/>
    </row>
    <row r="1046" spans="2:7" x14ac:dyDescent="0.25">
      <c r="B1046" s="215"/>
      <c r="C1046" s="216"/>
      <c r="D1046" s="171"/>
      <c r="E1046" s="166"/>
      <c r="F1046" s="166"/>
      <c r="G1046" s="166"/>
    </row>
    <row r="1047" spans="2:7" x14ac:dyDescent="0.25">
      <c r="B1047" s="215"/>
      <c r="C1047" s="216"/>
      <c r="D1047" s="171"/>
      <c r="E1047" s="166"/>
      <c r="F1047" s="166"/>
      <c r="G1047" s="166"/>
    </row>
    <row r="1048" spans="2:7" x14ac:dyDescent="0.25">
      <c r="B1048" s="215"/>
      <c r="C1048" s="216"/>
      <c r="D1048" s="171"/>
      <c r="E1048" s="166"/>
      <c r="F1048" s="166"/>
      <c r="G1048" s="166"/>
    </row>
    <row r="1049" spans="2:7" x14ac:dyDescent="0.25">
      <c r="B1049" s="215"/>
      <c r="C1049" s="216"/>
      <c r="D1049" s="171"/>
      <c r="E1049" s="166"/>
      <c r="F1049" s="166"/>
      <c r="G1049" s="166"/>
    </row>
    <row r="1050" spans="2:7" x14ac:dyDescent="0.25">
      <c r="B1050" s="215"/>
      <c r="C1050" s="216"/>
      <c r="D1050" s="171"/>
      <c r="E1050" s="166"/>
      <c r="F1050" s="166"/>
      <c r="G1050" s="166"/>
    </row>
    <row r="1051" spans="2:7" x14ac:dyDescent="0.25">
      <c r="B1051" s="215"/>
      <c r="C1051" s="216"/>
      <c r="D1051" s="171"/>
      <c r="E1051" s="166"/>
      <c r="F1051" s="166"/>
      <c r="G1051" s="166"/>
    </row>
    <row r="1052" spans="2:7" x14ac:dyDescent="0.25">
      <c r="B1052" s="215"/>
      <c r="C1052" s="216"/>
      <c r="D1052" s="171"/>
      <c r="E1052" s="166"/>
      <c r="F1052" s="166"/>
      <c r="G1052" s="166"/>
    </row>
    <row r="1053" spans="2:7" x14ac:dyDescent="0.25">
      <c r="B1053" s="215"/>
      <c r="C1053" s="216"/>
      <c r="D1053" s="171"/>
      <c r="E1053" s="166"/>
      <c r="F1053" s="166"/>
      <c r="G1053" s="166"/>
    </row>
    <row r="1054" spans="2:7" x14ac:dyDescent="0.25">
      <c r="B1054" s="215"/>
      <c r="C1054" s="216"/>
      <c r="D1054" s="171"/>
      <c r="E1054" s="166"/>
      <c r="F1054" s="166"/>
      <c r="G1054" s="166"/>
    </row>
    <row r="1055" spans="2:7" x14ac:dyDescent="0.25">
      <c r="B1055" s="215"/>
      <c r="C1055" s="216"/>
      <c r="D1055" s="171"/>
      <c r="E1055" s="166"/>
      <c r="F1055" s="166"/>
      <c r="G1055" s="166"/>
    </row>
    <row r="1056" spans="2:7" x14ac:dyDescent="0.25">
      <c r="B1056" s="215"/>
      <c r="C1056" s="216"/>
      <c r="D1056" s="171"/>
      <c r="E1056" s="166"/>
      <c r="F1056" s="166"/>
      <c r="G1056" s="166"/>
    </row>
    <row r="1057" spans="2:7" x14ac:dyDescent="0.25">
      <c r="B1057" s="215"/>
      <c r="C1057" s="216"/>
      <c r="D1057" s="171"/>
      <c r="E1057" s="166"/>
      <c r="F1057" s="166"/>
      <c r="G1057" s="166"/>
    </row>
    <row r="1058" spans="2:7" x14ac:dyDescent="0.25">
      <c r="B1058" s="215"/>
      <c r="C1058" s="216"/>
      <c r="D1058" s="171"/>
      <c r="E1058" s="166"/>
      <c r="F1058" s="166"/>
      <c r="G1058" s="166"/>
    </row>
    <row r="1059" spans="2:7" x14ac:dyDescent="0.25">
      <c r="B1059" s="215"/>
      <c r="C1059" s="216"/>
      <c r="D1059" s="171"/>
      <c r="E1059" s="166"/>
      <c r="F1059" s="166"/>
      <c r="G1059" s="166"/>
    </row>
    <row r="1060" spans="2:7" x14ac:dyDescent="0.25">
      <c r="B1060" s="215"/>
      <c r="C1060" s="216"/>
      <c r="D1060" s="171"/>
      <c r="E1060" s="166"/>
      <c r="F1060" s="166"/>
      <c r="G1060" s="166"/>
    </row>
    <row r="1061" spans="2:7" x14ac:dyDescent="0.25">
      <c r="B1061" s="215"/>
      <c r="C1061" s="216"/>
      <c r="D1061" s="171"/>
      <c r="E1061" s="166"/>
      <c r="F1061" s="166"/>
      <c r="G1061" s="166"/>
    </row>
    <row r="1062" spans="2:7" x14ac:dyDescent="0.25">
      <c r="B1062" s="215"/>
      <c r="C1062" s="216"/>
      <c r="D1062" s="171"/>
      <c r="E1062" s="166"/>
      <c r="F1062" s="166"/>
      <c r="G1062" s="166"/>
    </row>
    <row r="1063" spans="2:7" x14ac:dyDescent="0.25">
      <c r="B1063" s="215"/>
      <c r="C1063" s="216"/>
      <c r="D1063" s="171"/>
      <c r="E1063" s="166"/>
      <c r="F1063" s="166"/>
      <c r="G1063" s="166"/>
    </row>
    <row r="1064" spans="2:7" x14ac:dyDescent="0.25">
      <c r="B1064" s="215"/>
      <c r="C1064" s="216"/>
      <c r="D1064" s="171"/>
      <c r="E1064" s="166"/>
      <c r="F1064" s="166"/>
      <c r="G1064" s="166"/>
    </row>
    <row r="1065" spans="2:7" x14ac:dyDescent="0.25">
      <c r="B1065" s="215"/>
      <c r="C1065" s="216"/>
      <c r="D1065" s="171"/>
      <c r="E1065" s="166"/>
      <c r="F1065" s="166"/>
      <c r="G1065" s="166"/>
    </row>
    <row r="1066" spans="2:7" x14ac:dyDescent="0.25">
      <c r="B1066" s="215"/>
      <c r="C1066" s="216"/>
      <c r="D1066" s="171"/>
      <c r="E1066" s="166"/>
      <c r="F1066" s="166"/>
      <c r="G1066" s="166"/>
    </row>
    <row r="1067" spans="2:7" x14ac:dyDescent="0.25">
      <c r="B1067" s="215"/>
      <c r="C1067" s="216"/>
      <c r="D1067" s="171"/>
      <c r="E1067" s="166"/>
      <c r="F1067" s="166"/>
      <c r="G1067" s="166"/>
    </row>
    <row r="1068" spans="2:7" x14ac:dyDescent="0.25">
      <c r="B1068" s="215"/>
      <c r="C1068" s="216"/>
      <c r="D1068" s="171"/>
      <c r="E1068" s="166"/>
      <c r="F1068" s="166"/>
      <c r="G1068" s="166"/>
    </row>
    <row r="1069" spans="2:7" x14ac:dyDescent="0.25">
      <c r="B1069" s="215"/>
      <c r="C1069" s="216"/>
      <c r="D1069" s="171"/>
      <c r="E1069" s="166"/>
      <c r="F1069" s="166"/>
      <c r="G1069" s="166"/>
    </row>
    <row r="1070" spans="2:7" x14ac:dyDescent="0.25">
      <c r="B1070" s="215"/>
      <c r="C1070" s="216"/>
      <c r="D1070" s="171"/>
      <c r="E1070" s="166"/>
      <c r="F1070" s="166"/>
      <c r="G1070" s="166"/>
    </row>
    <row r="1071" spans="2:7" x14ac:dyDescent="0.25">
      <c r="B1071" s="215"/>
      <c r="C1071" s="216"/>
      <c r="D1071" s="171"/>
      <c r="E1071" s="166"/>
      <c r="F1071" s="166"/>
      <c r="G1071" s="166"/>
    </row>
    <row r="1072" spans="2:7" x14ac:dyDescent="0.25">
      <c r="B1072" s="215"/>
      <c r="C1072" s="216"/>
      <c r="D1072" s="171"/>
      <c r="E1072" s="166"/>
      <c r="F1072" s="166"/>
      <c r="G1072" s="166"/>
    </row>
    <row r="1073" spans="2:7" x14ac:dyDescent="0.25">
      <c r="B1073" s="215"/>
      <c r="C1073" s="216"/>
      <c r="D1073" s="171"/>
      <c r="E1073" s="166"/>
      <c r="F1073" s="166"/>
      <c r="G1073" s="166"/>
    </row>
    <row r="1074" spans="2:7" x14ac:dyDescent="0.25">
      <c r="B1074" s="215"/>
      <c r="C1074" s="216"/>
      <c r="D1074" s="171"/>
      <c r="E1074" s="166"/>
      <c r="F1074" s="166"/>
      <c r="G1074" s="166"/>
    </row>
    <row r="1075" spans="2:7" x14ac:dyDescent="0.25">
      <c r="B1075" s="215"/>
      <c r="C1075" s="216"/>
      <c r="D1075" s="171"/>
      <c r="E1075" s="166"/>
      <c r="F1075" s="166"/>
      <c r="G1075" s="166"/>
    </row>
    <row r="1076" spans="2:7" x14ac:dyDescent="0.25">
      <c r="B1076" s="215"/>
      <c r="C1076" s="216"/>
      <c r="D1076" s="171"/>
      <c r="E1076" s="166"/>
      <c r="F1076" s="166"/>
      <c r="G1076" s="166"/>
    </row>
    <row r="1077" spans="2:7" x14ac:dyDescent="0.25">
      <c r="B1077" s="215"/>
      <c r="C1077" s="216"/>
      <c r="D1077" s="171"/>
      <c r="E1077" s="166"/>
      <c r="F1077" s="166"/>
      <c r="G1077" s="166"/>
    </row>
    <row r="1078" spans="2:7" x14ac:dyDescent="0.25">
      <c r="B1078" s="215"/>
      <c r="C1078" s="216"/>
      <c r="D1078" s="171"/>
      <c r="E1078" s="166"/>
      <c r="F1078" s="166"/>
      <c r="G1078" s="166"/>
    </row>
    <row r="1079" spans="2:7" x14ac:dyDescent="0.25">
      <c r="B1079" s="215"/>
      <c r="C1079" s="216"/>
      <c r="D1079" s="171"/>
      <c r="E1079" s="166"/>
      <c r="F1079" s="166"/>
      <c r="G1079" s="166"/>
    </row>
    <row r="1080" spans="2:7" x14ac:dyDescent="0.25">
      <c r="B1080" s="215"/>
      <c r="C1080" s="216"/>
      <c r="D1080" s="171"/>
      <c r="E1080" s="166"/>
      <c r="F1080" s="166"/>
      <c r="G1080" s="166"/>
    </row>
    <row r="1081" spans="2:7" x14ac:dyDescent="0.25">
      <c r="B1081" s="215"/>
      <c r="C1081" s="216"/>
      <c r="D1081" s="171"/>
      <c r="E1081" s="166"/>
      <c r="F1081" s="166"/>
      <c r="G1081" s="166"/>
    </row>
    <row r="1082" spans="2:7" x14ac:dyDescent="0.25">
      <c r="B1082" s="215"/>
      <c r="C1082" s="216"/>
      <c r="D1082" s="171"/>
      <c r="E1082" s="166"/>
      <c r="F1082" s="166"/>
      <c r="G1082" s="166"/>
    </row>
    <row r="1083" spans="2:7" x14ac:dyDescent="0.25">
      <c r="B1083" s="215"/>
      <c r="C1083" s="216"/>
      <c r="D1083" s="171"/>
      <c r="E1083" s="166"/>
      <c r="F1083" s="166"/>
      <c r="G1083" s="166"/>
    </row>
    <row r="1084" spans="2:7" x14ac:dyDescent="0.25">
      <c r="B1084" s="215"/>
      <c r="C1084" s="216"/>
      <c r="D1084" s="171"/>
      <c r="E1084" s="166"/>
      <c r="F1084" s="166"/>
      <c r="G1084" s="166"/>
    </row>
    <row r="1085" spans="2:7" x14ac:dyDescent="0.25">
      <c r="B1085" s="215"/>
      <c r="C1085" s="216"/>
      <c r="D1085" s="171"/>
      <c r="E1085" s="166"/>
      <c r="F1085" s="166"/>
      <c r="G1085" s="166"/>
    </row>
    <row r="1086" spans="2:7" x14ac:dyDescent="0.25">
      <c r="B1086" s="215"/>
      <c r="C1086" s="216"/>
      <c r="D1086" s="171"/>
      <c r="E1086" s="166"/>
      <c r="F1086" s="166"/>
      <c r="G1086" s="166"/>
    </row>
    <row r="1087" spans="2:7" x14ac:dyDescent="0.25">
      <c r="B1087" s="215"/>
      <c r="C1087" s="216"/>
      <c r="D1087" s="171"/>
      <c r="E1087" s="166"/>
      <c r="F1087" s="166"/>
      <c r="G1087" s="166"/>
    </row>
    <row r="1088" spans="2:7" x14ac:dyDescent="0.25">
      <c r="B1088" s="215"/>
      <c r="C1088" s="216"/>
      <c r="D1088" s="171"/>
      <c r="E1088" s="166"/>
      <c r="F1088" s="166"/>
      <c r="G1088" s="166"/>
    </row>
    <row r="1089" spans="2:7" x14ac:dyDescent="0.25">
      <c r="B1089" s="215"/>
      <c r="C1089" s="216"/>
      <c r="D1089" s="171"/>
      <c r="E1089" s="166"/>
      <c r="F1089" s="166"/>
      <c r="G1089" s="166"/>
    </row>
    <row r="1090" spans="2:7" x14ac:dyDescent="0.25">
      <c r="B1090" s="215"/>
      <c r="C1090" s="216"/>
      <c r="D1090" s="171"/>
      <c r="E1090" s="166"/>
      <c r="F1090" s="166"/>
      <c r="G1090" s="166"/>
    </row>
    <row r="1091" spans="2:7" x14ac:dyDescent="0.25">
      <c r="B1091" s="215"/>
      <c r="C1091" s="216"/>
      <c r="D1091" s="171"/>
      <c r="E1091" s="166"/>
      <c r="F1091" s="166"/>
      <c r="G1091" s="166"/>
    </row>
    <row r="1092" spans="2:7" x14ac:dyDescent="0.25">
      <c r="B1092" s="215"/>
      <c r="C1092" s="216"/>
      <c r="D1092" s="171"/>
      <c r="E1092" s="166"/>
      <c r="F1092" s="166"/>
      <c r="G1092" s="166"/>
    </row>
    <row r="1093" spans="2:7" x14ac:dyDescent="0.25">
      <c r="B1093" s="215"/>
      <c r="C1093" s="216"/>
      <c r="D1093" s="171"/>
      <c r="E1093" s="166"/>
      <c r="F1093" s="166"/>
      <c r="G1093" s="166"/>
    </row>
    <row r="1094" spans="2:7" x14ac:dyDescent="0.25">
      <c r="B1094" s="215"/>
      <c r="C1094" s="216"/>
      <c r="D1094" s="171"/>
      <c r="E1094" s="166"/>
      <c r="F1094" s="166"/>
      <c r="G1094" s="166"/>
    </row>
    <row r="1095" spans="2:7" x14ac:dyDescent="0.25">
      <c r="B1095" s="215"/>
      <c r="C1095" s="216"/>
      <c r="D1095" s="171"/>
      <c r="E1095" s="166"/>
      <c r="F1095" s="166"/>
      <c r="G1095" s="166"/>
    </row>
    <row r="1096" spans="2:7" x14ac:dyDescent="0.25">
      <c r="B1096" s="215"/>
      <c r="C1096" s="216"/>
      <c r="D1096" s="171"/>
      <c r="E1096" s="166"/>
      <c r="F1096" s="166"/>
      <c r="G1096" s="166"/>
    </row>
    <row r="1097" spans="2:7" x14ac:dyDescent="0.25">
      <c r="B1097" s="215"/>
      <c r="C1097" s="216"/>
      <c r="D1097" s="171"/>
      <c r="E1097" s="166"/>
      <c r="F1097" s="166"/>
      <c r="G1097" s="166"/>
    </row>
    <row r="1098" spans="2:7" x14ac:dyDescent="0.25">
      <c r="B1098" s="215"/>
      <c r="C1098" s="216"/>
      <c r="D1098" s="171"/>
      <c r="E1098" s="166"/>
      <c r="F1098" s="166"/>
      <c r="G1098" s="166"/>
    </row>
    <row r="1099" spans="2:7" x14ac:dyDescent="0.25">
      <c r="B1099" s="215"/>
      <c r="C1099" s="216"/>
      <c r="D1099" s="171"/>
      <c r="E1099" s="166"/>
      <c r="F1099" s="166"/>
      <c r="G1099" s="166"/>
    </row>
    <row r="1100" spans="2:7" x14ac:dyDescent="0.25">
      <c r="B1100" s="215"/>
      <c r="C1100" s="216"/>
      <c r="D1100" s="171"/>
      <c r="E1100" s="166"/>
      <c r="F1100" s="166"/>
      <c r="G1100" s="166"/>
    </row>
    <row r="1101" spans="2:7" x14ac:dyDescent="0.25">
      <c r="B1101" s="215"/>
      <c r="C1101" s="216"/>
      <c r="D1101" s="171"/>
      <c r="E1101" s="166"/>
      <c r="F1101" s="166"/>
      <c r="G1101" s="166"/>
    </row>
    <row r="1102" spans="2:7" x14ac:dyDescent="0.25">
      <c r="B1102" s="215"/>
      <c r="C1102" s="216"/>
      <c r="D1102" s="171"/>
      <c r="E1102" s="166"/>
      <c r="F1102" s="166"/>
      <c r="G1102" s="166"/>
    </row>
    <row r="1103" spans="2:7" x14ac:dyDescent="0.25">
      <c r="B1103" s="215"/>
      <c r="C1103" s="216"/>
      <c r="D1103" s="171"/>
      <c r="E1103" s="166"/>
      <c r="F1103" s="166"/>
      <c r="G1103" s="166"/>
    </row>
    <row r="1104" spans="2:7" x14ac:dyDescent="0.25">
      <c r="B1104" s="215"/>
      <c r="C1104" s="216"/>
      <c r="D1104" s="171"/>
      <c r="E1104" s="166"/>
      <c r="F1104" s="166"/>
      <c r="G1104" s="166"/>
    </row>
    <row r="1105" spans="2:7" x14ac:dyDescent="0.25">
      <c r="B1105" s="215"/>
      <c r="C1105" s="216"/>
      <c r="D1105" s="171"/>
      <c r="E1105" s="166"/>
      <c r="F1105" s="166"/>
      <c r="G1105" s="166"/>
    </row>
    <row r="1106" spans="2:7" x14ac:dyDescent="0.25">
      <c r="B1106" s="215"/>
      <c r="C1106" s="216"/>
      <c r="D1106" s="171"/>
      <c r="E1106" s="166"/>
      <c r="F1106" s="166"/>
      <c r="G1106" s="166"/>
    </row>
    <row r="1107" spans="2:7" x14ac:dyDescent="0.25">
      <c r="B1107" s="215"/>
      <c r="C1107" s="216"/>
      <c r="D1107" s="171"/>
      <c r="E1107" s="166"/>
      <c r="F1107" s="166"/>
      <c r="G1107" s="166"/>
    </row>
    <row r="1108" spans="2:7" x14ac:dyDescent="0.25">
      <c r="B1108" s="215"/>
      <c r="C1108" s="216"/>
      <c r="D1108" s="171"/>
      <c r="E1108" s="166"/>
      <c r="F1108" s="166"/>
      <c r="G1108" s="166"/>
    </row>
    <row r="1109" spans="2:7" x14ac:dyDescent="0.25">
      <c r="B1109" s="215"/>
      <c r="C1109" s="216"/>
      <c r="D1109" s="171"/>
      <c r="E1109" s="166"/>
      <c r="F1109" s="166"/>
      <c r="G1109" s="166"/>
    </row>
    <row r="1110" spans="2:7" x14ac:dyDescent="0.25">
      <c r="B1110" s="215"/>
      <c r="C1110" s="216"/>
      <c r="D1110" s="171"/>
      <c r="E1110" s="166"/>
      <c r="F1110" s="166"/>
      <c r="G1110" s="166"/>
    </row>
    <row r="1111" spans="2:7" x14ac:dyDescent="0.25">
      <c r="B1111" s="215"/>
      <c r="C1111" s="216"/>
      <c r="D1111" s="171"/>
      <c r="E1111" s="166"/>
      <c r="F1111" s="166"/>
      <c r="G1111" s="166"/>
    </row>
    <row r="1112" spans="2:7" x14ac:dyDescent="0.25">
      <c r="B1112" s="215"/>
      <c r="C1112" s="216"/>
      <c r="D1112" s="171"/>
      <c r="E1112" s="166"/>
      <c r="F1112" s="166"/>
      <c r="G1112" s="166"/>
    </row>
    <row r="1113" spans="2:7" x14ac:dyDescent="0.25">
      <c r="B1113" s="215"/>
      <c r="C1113" s="216"/>
      <c r="D1113" s="171"/>
      <c r="E1113" s="166"/>
      <c r="F1113" s="166"/>
      <c r="G1113" s="166"/>
    </row>
    <row r="1114" spans="2:7" x14ac:dyDescent="0.25">
      <c r="B1114" s="215"/>
      <c r="C1114" s="216"/>
      <c r="D1114" s="171"/>
      <c r="E1114" s="166"/>
      <c r="F1114" s="166"/>
      <c r="G1114" s="166"/>
    </row>
    <row r="1115" spans="2:7" x14ac:dyDescent="0.25">
      <c r="B1115" s="215"/>
      <c r="C1115" s="216"/>
      <c r="D1115" s="171"/>
      <c r="E1115" s="166"/>
      <c r="F1115" s="166"/>
      <c r="G1115" s="166"/>
    </row>
    <row r="1116" spans="2:7" x14ac:dyDescent="0.25">
      <c r="B1116" s="215"/>
      <c r="C1116" s="216"/>
      <c r="D1116" s="171"/>
      <c r="E1116" s="166"/>
      <c r="F1116" s="166"/>
      <c r="G1116" s="166"/>
    </row>
    <row r="1117" spans="2:7" x14ac:dyDescent="0.25">
      <c r="B1117" s="215"/>
      <c r="C1117" s="216"/>
      <c r="D1117" s="171"/>
      <c r="E1117" s="166"/>
      <c r="F1117" s="166"/>
      <c r="G1117" s="166"/>
    </row>
    <row r="1118" spans="2:7" x14ac:dyDescent="0.25">
      <c r="B1118" s="215"/>
      <c r="C1118" s="216"/>
      <c r="D1118" s="171"/>
      <c r="E1118" s="166"/>
      <c r="F1118" s="166"/>
      <c r="G1118" s="166"/>
    </row>
    <row r="1119" spans="2:7" x14ac:dyDescent="0.25">
      <c r="B1119" s="215"/>
      <c r="C1119" s="216"/>
      <c r="D1119" s="171"/>
      <c r="E1119" s="166"/>
      <c r="F1119" s="166"/>
      <c r="G1119" s="166"/>
    </row>
    <row r="1120" spans="2:7" x14ac:dyDescent="0.25">
      <c r="B1120" s="215"/>
      <c r="C1120" s="216"/>
      <c r="D1120" s="171"/>
      <c r="E1120" s="166"/>
      <c r="F1120" s="166"/>
      <c r="G1120" s="166"/>
    </row>
    <row r="1121" spans="2:7" x14ac:dyDescent="0.25">
      <c r="B1121" s="215"/>
      <c r="C1121" s="216"/>
      <c r="D1121" s="171"/>
      <c r="E1121" s="166"/>
      <c r="F1121" s="166"/>
      <c r="G1121" s="166"/>
    </row>
    <row r="1122" spans="2:7" x14ac:dyDescent="0.25">
      <c r="B1122" s="215"/>
      <c r="C1122" s="216"/>
      <c r="D1122" s="171"/>
      <c r="E1122" s="166"/>
      <c r="F1122" s="166"/>
      <c r="G1122" s="166"/>
    </row>
    <row r="1123" spans="2:7" x14ac:dyDescent="0.25">
      <c r="B1123" s="215"/>
      <c r="C1123" s="216"/>
      <c r="D1123" s="171"/>
      <c r="E1123" s="166"/>
      <c r="F1123" s="166"/>
      <c r="G1123" s="166"/>
    </row>
    <row r="1124" spans="2:7" x14ac:dyDescent="0.25">
      <c r="B1124" s="215"/>
      <c r="C1124" s="216"/>
      <c r="D1124" s="171"/>
      <c r="E1124" s="166"/>
      <c r="F1124" s="166"/>
      <c r="G1124" s="166"/>
    </row>
    <row r="1125" spans="2:7" x14ac:dyDescent="0.25">
      <c r="B1125" s="215"/>
      <c r="C1125" s="216"/>
      <c r="D1125" s="171"/>
      <c r="E1125" s="166"/>
      <c r="F1125" s="166"/>
      <c r="G1125" s="166"/>
    </row>
    <row r="1126" spans="2:7" x14ac:dyDescent="0.25">
      <c r="B1126" s="215"/>
      <c r="C1126" s="216"/>
      <c r="D1126" s="171"/>
      <c r="E1126" s="166"/>
      <c r="F1126" s="166"/>
      <c r="G1126" s="166"/>
    </row>
    <row r="1127" spans="2:7" x14ac:dyDescent="0.25">
      <c r="B1127" s="215"/>
      <c r="C1127" s="216"/>
      <c r="D1127" s="171"/>
      <c r="E1127" s="166"/>
      <c r="F1127" s="166"/>
      <c r="G1127" s="166"/>
    </row>
    <row r="1128" spans="2:7" x14ac:dyDescent="0.25">
      <c r="B1128" s="215"/>
      <c r="C1128" s="216"/>
      <c r="D1128" s="171"/>
      <c r="E1128" s="166"/>
      <c r="F1128" s="166"/>
      <c r="G1128" s="166"/>
    </row>
    <row r="1129" spans="2:7" x14ac:dyDescent="0.25">
      <c r="B1129" s="215"/>
      <c r="C1129" s="216"/>
      <c r="D1129" s="171"/>
      <c r="E1129" s="166"/>
      <c r="F1129" s="166"/>
      <c r="G1129" s="166"/>
    </row>
    <row r="1130" spans="2:7" x14ac:dyDescent="0.25">
      <c r="B1130" s="215"/>
      <c r="C1130" s="216"/>
      <c r="D1130" s="171"/>
      <c r="E1130" s="166"/>
      <c r="F1130" s="166"/>
      <c r="G1130" s="166"/>
    </row>
    <row r="1131" spans="2:7" x14ac:dyDescent="0.25">
      <c r="B1131" s="215"/>
      <c r="C1131" s="216"/>
      <c r="D1131" s="171"/>
      <c r="E1131" s="166"/>
      <c r="F1131" s="166"/>
      <c r="G1131" s="166"/>
    </row>
    <row r="1132" spans="2:7" x14ac:dyDescent="0.25">
      <c r="B1132" s="215"/>
      <c r="C1132" s="216"/>
      <c r="D1132" s="171"/>
      <c r="E1132" s="166"/>
      <c r="F1132" s="166"/>
      <c r="G1132" s="166"/>
    </row>
    <row r="1133" spans="2:7" x14ac:dyDescent="0.25">
      <c r="B1133" s="215"/>
      <c r="C1133" s="216"/>
      <c r="D1133" s="171"/>
      <c r="E1133" s="166"/>
      <c r="F1133" s="166"/>
      <c r="G1133" s="166"/>
    </row>
    <row r="1134" spans="2:7" x14ac:dyDescent="0.25">
      <c r="B1134" s="215"/>
      <c r="C1134" s="216"/>
      <c r="D1134" s="171"/>
      <c r="E1134" s="166"/>
      <c r="F1134" s="166"/>
      <c r="G1134" s="166"/>
    </row>
    <row r="1135" spans="2:7" x14ac:dyDescent="0.25">
      <c r="B1135" s="215"/>
      <c r="C1135" s="216"/>
      <c r="D1135" s="171"/>
      <c r="E1135" s="166"/>
      <c r="F1135" s="166"/>
      <c r="G1135" s="166"/>
    </row>
    <row r="1136" spans="2:7" x14ac:dyDescent="0.25">
      <c r="B1136" s="215"/>
      <c r="C1136" s="216"/>
      <c r="D1136" s="171"/>
      <c r="E1136" s="166"/>
      <c r="F1136" s="166"/>
      <c r="G1136" s="166"/>
    </row>
    <row r="1137" spans="2:7" x14ac:dyDescent="0.25">
      <c r="B1137" s="215"/>
      <c r="C1137" s="216"/>
      <c r="D1137" s="171"/>
      <c r="E1137" s="166"/>
      <c r="F1137" s="166"/>
      <c r="G1137" s="166"/>
    </row>
    <row r="1138" spans="2:7" x14ac:dyDescent="0.25">
      <c r="B1138" s="215"/>
      <c r="C1138" s="216"/>
      <c r="D1138" s="171"/>
      <c r="E1138" s="166"/>
      <c r="F1138" s="166"/>
      <c r="G1138" s="166"/>
    </row>
    <row r="1139" spans="2:7" x14ac:dyDescent="0.25">
      <c r="B1139" s="215"/>
      <c r="C1139" s="216"/>
      <c r="D1139" s="171"/>
      <c r="E1139" s="166"/>
      <c r="F1139" s="166"/>
      <c r="G1139" s="166"/>
    </row>
    <row r="1140" spans="2:7" x14ac:dyDescent="0.25">
      <c r="B1140" s="215"/>
      <c r="C1140" s="216"/>
      <c r="D1140" s="171"/>
      <c r="E1140" s="166"/>
      <c r="F1140" s="166"/>
      <c r="G1140" s="166"/>
    </row>
    <row r="1141" spans="2:7" x14ac:dyDescent="0.25">
      <c r="B1141" s="215"/>
      <c r="C1141" s="216"/>
      <c r="D1141" s="171"/>
      <c r="E1141" s="166"/>
      <c r="F1141" s="166"/>
      <c r="G1141" s="166"/>
    </row>
    <row r="1142" spans="2:7" x14ac:dyDescent="0.25">
      <c r="B1142" s="215"/>
      <c r="C1142" s="216"/>
      <c r="D1142" s="171"/>
      <c r="E1142" s="166"/>
      <c r="F1142" s="166"/>
      <c r="G1142" s="166"/>
    </row>
    <row r="1143" spans="2:7" x14ac:dyDescent="0.25">
      <c r="B1143" s="215"/>
      <c r="C1143" s="216"/>
      <c r="D1143" s="171"/>
      <c r="E1143" s="166"/>
      <c r="F1143" s="166"/>
      <c r="G1143" s="166"/>
    </row>
    <row r="1144" spans="2:7" x14ac:dyDescent="0.25">
      <c r="B1144" s="215"/>
      <c r="C1144" s="216"/>
      <c r="D1144" s="171"/>
      <c r="E1144" s="166"/>
      <c r="F1144" s="166"/>
      <c r="G1144" s="166"/>
    </row>
    <row r="1145" spans="2:7" x14ac:dyDescent="0.25">
      <c r="B1145" s="215"/>
      <c r="C1145" s="216"/>
      <c r="D1145" s="171"/>
      <c r="E1145" s="166"/>
      <c r="F1145" s="166"/>
      <c r="G1145" s="166"/>
    </row>
    <row r="1146" spans="2:7" x14ac:dyDescent="0.25">
      <c r="B1146" s="215"/>
      <c r="C1146" s="216"/>
      <c r="D1146" s="171"/>
      <c r="E1146" s="166"/>
      <c r="F1146" s="166"/>
      <c r="G1146" s="166"/>
    </row>
    <row r="1147" spans="2:7" x14ac:dyDescent="0.25">
      <c r="B1147" s="215"/>
      <c r="C1147" s="216"/>
      <c r="D1147" s="171"/>
      <c r="E1147" s="166"/>
      <c r="F1147" s="166"/>
      <c r="G1147" s="166"/>
    </row>
    <row r="1148" spans="2:7" x14ac:dyDescent="0.25">
      <c r="B1148" s="215"/>
      <c r="C1148" s="216"/>
      <c r="D1148" s="171"/>
      <c r="E1148" s="166"/>
      <c r="F1148" s="166"/>
      <c r="G1148" s="166"/>
    </row>
    <row r="1149" spans="2:7" x14ac:dyDescent="0.25">
      <c r="B1149" s="215"/>
      <c r="C1149" s="216"/>
      <c r="D1149" s="171"/>
      <c r="E1149" s="166"/>
      <c r="F1149" s="166"/>
      <c r="G1149" s="166"/>
    </row>
    <row r="1150" spans="2:7" x14ac:dyDescent="0.25">
      <c r="B1150" s="215"/>
      <c r="C1150" s="216"/>
      <c r="D1150" s="171"/>
      <c r="E1150" s="166"/>
      <c r="F1150" s="166"/>
      <c r="G1150" s="166"/>
    </row>
    <row r="1151" spans="2:7" x14ac:dyDescent="0.25">
      <c r="B1151" s="215"/>
      <c r="C1151" s="216"/>
      <c r="D1151" s="171"/>
      <c r="E1151" s="166"/>
      <c r="F1151" s="166"/>
      <c r="G1151" s="166"/>
    </row>
    <row r="1152" spans="2:7" x14ac:dyDescent="0.25">
      <c r="B1152" s="215"/>
      <c r="C1152" s="216"/>
      <c r="D1152" s="171"/>
      <c r="E1152" s="166"/>
      <c r="F1152" s="166"/>
      <c r="G1152" s="166"/>
    </row>
    <row r="1153" spans="2:7" x14ac:dyDescent="0.25">
      <c r="B1153" s="215"/>
      <c r="C1153" s="216"/>
      <c r="D1153" s="171"/>
      <c r="E1153" s="166"/>
      <c r="F1153" s="166"/>
      <c r="G1153" s="166"/>
    </row>
    <row r="1154" spans="2:7" x14ac:dyDescent="0.25">
      <c r="B1154" s="215"/>
      <c r="C1154" s="216"/>
      <c r="D1154" s="171"/>
      <c r="E1154" s="166"/>
      <c r="F1154" s="166"/>
      <c r="G1154" s="166"/>
    </row>
    <row r="1155" spans="2:7" x14ac:dyDescent="0.25">
      <c r="B1155" s="215"/>
      <c r="C1155" s="216"/>
      <c r="D1155" s="171"/>
      <c r="E1155" s="166"/>
      <c r="F1155" s="166"/>
      <c r="G1155" s="166"/>
    </row>
    <row r="1156" spans="2:7" x14ac:dyDescent="0.25">
      <c r="B1156" s="215"/>
      <c r="C1156" s="216"/>
      <c r="D1156" s="171"/>
      <c r="E1156" s="166"/>
      <c r="F1156" s="166"/>
      <c r="G1156" s="166"/>
    </row>
    <row r="1157" spans="2:7" x14ac:dyDescent="0.25">
      <c r="B1157" s="215"/>
      <c r="C1157" s="216"/>
      <c r="D1157" s="171"/>
      <c r="E1157" s="166"/>
      <c r="F1157" s="166"/>
      <c r="G1157" s="166"/>
    </row>
    <row r="1158" spans="2:7" x14ac:dyDescent="0.25">
      <c r="B1158" s="215"/>
      <c r="C1158" s="216"/>
      <c r="D1158" s="171"/>
      <c r="E1158" s="166"/>
      <c r="F1158" s="166"/>
      <c r="G1158" s="166"/>
    </row>
    <row r="1159" spans="2:7" x14ac:dyDescent="0.25">
      <c r="B1159" s="215"/>
      <c r="C1159" s="216"/>
      <c r="D1159" s="171"/>
      <c r="E1159" s="166"/>
      <c r="F1159" s="166"/>
      <c r="G1159" s="166"/>
    </row>
    <row r="1160" spans="2:7" x14ac:dyDescent="0.25">
      <c r="B1160" s="215"/>
      <c r="C1160" s="216"/>
      <c r="D1160" s="171"/>
      <c r="E1160" s="166"/>
      <c r="F1160" s="166"/>
      <c r="G1160" s="166"/>
    </row>
    <row r="1161" spans="2:7" x14ac:dyDescent="0.25">
      <c r="B1161" s="215"/>
      <c r="C1161" s="216"/>
      <c r="D1161" s="171"/>
      <c r="E1161" s="166"/>
      <c r="F1161" s="166"/>
      <c r="G1161" s="166"/>
    </row>
    <row r="1162" spans="2:7" x14ac:dyDescent="0.25">
      <c r="B1162" s="215"/>
      <c r="C1162" s="216"/>
      <c r="D1162" s="171"/>
      <c r="E1162" s="166"/>
      <c r="F1162" s="166"/>
      <c r="G1162" s="166"/>
    </row>
    <row r="1163" spans="2:7" x14ac:dyDescent="0.25">
      <c r="B1163" s="215"/>
      <c r="C1163" s="216"/>
      <c r="D1163" s="171"/>
      <c r="E1163" s="166"/>
      <c r="F1163" s="166"/>
      <c r="G1163" s="166"/>
    </row>
    <row r="1164" spans="2:7" x14ac:dyDescent="0.25">
      <c r="B1164" s="215"/>
      <c r="C1164" s="216"/>
      <c r="D1164" s="171"/>
      <c r="E1164" s="166"/>
      <c r="F1164" s="166"/>
      <c r="G1164" s="166"/>
    </row>
    <row r="1165" spans="2:7" x14ac:dyDescent="0.25">
      <c r="B1165" s="215"/>
      <c r="C1165" s="216"/>
      <c r="D1165" s="171"/>
      <c r="E1165" s="166"/>
      <c r="F1165" s="166"/>
      <c r="G1165" s="166"/>
    </row>
    <row r="1166" spans="2:7" x14ac:dyDescent="0.25">
      <c r="B1166" s="215"/>
      <c r="C1166" s="216"/>
      <c r="D1166" s="171"/>
      <c r="E1166" s="166"/>
      <c r="F1166" s="166"/>
      <c r="G1166" s="166"/>
    </row>
    <row r="1167" spans="2:7" x14ac:dyDescent="0.25">
      <c r="B1167" s="215"/>
      <c r="C1167" s="216"/>
      <c r="D1167" s="171"/>
      <c r="E1167" s="166"/>
      <c r="F1167" s="166"/>
      <c r="G1167" s="166"/>
    </row>
    <row r="1168" spans="2:7" x14ac:dyDescent="0.25">
      <c r="B1168" s="215"/>
      <c r="C1168" s="216"/>
      <c r="D1168" s="171"/>
      <c r="E1168" s="166"/>
      <c r="F1168" s="166"/>
      <c r="G1168" s="166"/>
    </row>
    <row r="1169" spans="2:7" x14ac:dyDescent="0.25">
      <c r="B1169" s="215"/>
      <c r="C1169" s="216"/>
      <c r="D1169" s="171"/>
      <c r="E1169" s="166"/>
      <c r="F1169" s="166"/>
      <c r="G1169" s="166"/>
    </row>
    <row r="1170" spans="2:7" x14ac:dyDescent="0.25">
      <c r="B1170" s="215"/>
      <c r="C1170" s="216"/>
      <c r="D1170" s="171"/>
      <c r="E1170" s="166"/>
      <c r="F1170" s="166"/>
      <c r="G1170" s="166"/>
    </row>
    <row r="1171" spans="2:7" x14ac:dyDescent="0.25">
      <c r="B1171" s="215"/>
      <c r="C1171" s="216"/>
      <c r="D1171" s="171"/>
      <c r="E1171" s="166"/>
      <c r="F1171" s="166"/>
      <c r="G1171" s="166"/>
    </row>
    <row r="1172" spans="2:7" x14ac:dyDescent="0.25">
      <c r="B1172" s="215"/>
      <c r="C1172" s="216"/>
      <c r="D1172" s="171"/>
      <c r="E1172" s="166"/>
      <c r="F1172" s="166"/>
      <c r="G1172" s="166"/>
    </row>
    <row r="1173" spans="2:7" x14ac:dyDescent="0.25">
      <c r="B1173" s="215"/>
      <c r="C1173" s="216"/>
      <c r="D1173" s="171"/>
      <c r="E1173" s="166"/>
      <c r="F1173" s="166"/>
      <c r="G1173" s="166"/>
    </row>
    <row r="1174" spans="2:7" x14ac:dyDescent="0.25">
      <c r="B1174" s="215"/>
      <c r="C1174" s="216"/>
      <c r="D1174" s="171"/>
      <c r="E1174" s="166"/>
      <c r="F1174" s="166"/>
      <c r="G1174" s="166"/>
    </row>
    <row r="1175" spans="2:7" x14ac:dyDescent="0.25">
      <c r="B1175" s="215"/>
      <c r="C1175" s="216"/>
      <c r="D1175" s="171"/>
      <c r="E1175" s="166"/>
      <c r="F1175" s="166"/>
      <c r="G1175" s="166"/>
    </row>
    <row r="1176" spans="2:7" x14ac:dyDescent="0.25">
      <c r="B1176" s="215"/>
      <c r="C1176" s="216"/>
      <c r="D1176" s="171"/>
      <c r="E1176" s="166"/>
      <c r="F1176" s="166"/>
      <c r="G1176" s="166"/>
    </row>
    <row r="1177" spans="2:7" x14ac:dyDescent="0.25">
      <c r="B1177" s="215"/>
      <c r="C1177" s="216"/>
      <c r="D1177" s="171"/>
      <c r="E1177" s="166"/>
      <c r="F1177" s="166"/>
      <c r="G1177" s="166"/>
    </row>
    <row r="1178" spans="2:7" x14ac:dyDescent="0.25">
      <c r="B1178" s="215"/>
      <c r="C1178" s="216"/>
      <c r="D1178" s="171"/>
      <c r="E1178" s="166"/>
      <c r="F1178" s="166"/>
      <c r="G1178" s="166"/>
    </row>
    <row r="1179" spans="2:7" x14ac:dyDescent="0.25">
      <c r="B1179" s="215"/>
      <c r="C1179" s="216"/>
      <c r="D1179" s="171"/>
      <c r="E1179" s="166"/>
      <c r="F1179" s="166"/>
      <c r="G1179" s="166"/>
    </row>
    <row r="1180" spans="2:7" x14ac:dyDescent="0.25">
      <c r="B1180" s="215"/>
      <c r="C1180" s="216"/>
      <c r="D1180" s="171"/>
      <c r="E1180" s="166"/>
      <c r="F1180" s="166"/>
      <c r="G1180" s="166"/>
    </row>
    <row r="1181" spans="2:7" x14ac:dyDescent="0.25">
      <c r="B1181" s="215"/>
      <c r="C1181" s="216"/>
      <c r="D1181" s="171"/>
      <c r="E1181" s="166"/>
      <c r="F1181" s="166"/>
      <c r="G1181" s="166"/>
    </row>
    <row r="1182" spans="2:7" x14ac:dyDescent="0.25">
      <c r="B1182" s="215"/>
      <c r="C1182" s="216"/>
      <c r="D1182" s="171"/>
      <c r="E1182" s="166"/>
      <c r="F1182" s="166"/>
      <c r="G1182" s="166"/>
    </row>
    <row r="1183" spans="2:7" x14ac:dyDescent="0.25">
      <c r="B1183" s="215"/>
      <c r="C1183" s="216"/>
      <c r="D1183" s="171"/>
      <c r="E1183" s="166"/>
      <c r="F1183" s="166"/>
      <c r="G1183" s="166"/>
    </row>
    <row r="1184" spans="2:7" x14ac:dyDescent="0.25">
      <c r="B1184" s="215"/>
      <c r="C1184" s="216"/>
      <c r="D1184" s="171"/>
      <c r="E1184" s="166"/>
      <c r="F1184" s="166"/>
      <c r="G1184" s="166"/>
    </row>
    <row r="1185" spans="2:7" x14ac:dyDescent="0.25">
      <c r="B1185" s="215"/>
      <c r="C1185" s="216"/>
      <c r="D1185" s="171"/>
      <c r="E1185" s="166"/>
      <c r="F1185" s="166"/>
      <c r="G1185" s="166"/>
    </row>
    <row r="1186" spans="2:7" x14ac:dyDescent="0.25">
      <c r="B1186" s="215"/>
      <c r="C1186" s="216"/>
      <c r="D1186" s="171"/>
      <c r="E1186" s="166"/>
      <c r="F1186" s="166"/>
      <c r="G1186" s="166"/>
    </row>
    <row r="1187" spans="2:7" x14ac:dyDescent="0.25">
      <c r="B1187" s="215"/>
      <c r="C1187" s="216"/>
      <c r="D1187" s="171"/>
      <c r="E1187" s="166"/>
      <c r="F1187" s="166"/>
      <c r="G1187" s="166"/>
    </row>
    <row r="1188" spans="2:7" x14ac:dyDescent="0.25">
      <c r="B1188" s="215"/>
      <c r="C1188" s="216"/>
      <c r="D1188" s="171"/>
      <c r="E1188" s="166"/>
      <c r="F1188" s="166"/>
      <c r="G1188" s="166"/>
    </row>
    <row r="1189" spans="2:7" x14ac:dyDescent="0.25">
      <c r="B1189" s="215"/>
      <c r="C1189" s="216"/>
      <c r="D1189" s="171"/>
      <c r="E1189" s="166"/>
      <c r="F1189" s="166"/>
      <c r="G1189" s="166"/>
    </row>
    <row r="1190" spans="2:7" x14ac:dyDescent="0.25">
      <c r="B1190" s="215"/>
      <c r="C1190" s="216"/>
      <c r="D1190" s="171"/>
      <c r="E1190" s="166"/>
      <c r="F1190" s="166"/>
      <c r="G1190" s="166"/>
    </row>
    <row r="1191" spans="2:7" x14ac:dyDescent="0.25">
      <c r="B1191" s="215"/>
      <c r="C1191" s="216"/>
      <c r="D1191" s="171"/>
      <c r="E1191" s="166"/>
      <c r="F1191" s="166"/>
      <c r="G1191" s="166"/>
    </row>
    <row r="1192" spans="2:7" x14ac:dyDescent="0.25">
      <c r="B1192" s="215"/>
      <c r="C1192" s="216"/>
      <c r="D1192" s="171"/>
      <c r="E1192" s="166"/>
      <c r="F1192" s="166"/>
      <c r="G1192" s="166"/>
    </row>
    <row r="1193" spans="2:7" x14ac:dyDescent="0.25">
      <c r="B1193" s="215"/>
      <c r="C1193" s="216"/>
      <c r="D1193" s="171"/>
      <c r="E1193" s="166"/>
      <c r="F1193" s="166"/>
      <c r="G1193" s="166"/>
    </row>
    <row r="1194" spans="2:7" x14ac:dyDescent="0.25">
      <c r="B1194" s="215"/>
      <c r="C1194" s="216"/>
      <c r="D1194" s="171"/>
      <c r="E1194" s="166"/>
      <c r="F1194" s="166"/>
      <c r="G1194" s="166"/>
    </row>
    <row r="1195" spans="2:7" x14ac:dyDescent="0.25">
      <c r="B1195" s="215"/>
      <c r="C1195" s="216"/>
      <c r="D1195" s="171"/>
      <c r="E1195" s="166"/>
      <c r="F1195" s="166"/>
      <c r="G1195" s="166"/>
    </row>
    <row r="1196" spans="2:7" x14ac:dyDescent="0.25">
      <c r="B1196" s="215"/>
      <c r="C1196" s="216"/>
      <c r="D1196" s="171"/>
      <c r="E1196" s="166"/>
      <c r="F1196" s="166"/>
      <c r="G1196" s="166"/>
    </row>
    <row r="1197" spans="2:7" x14ac:dyDescent="0.25">
      <c r="B1197" s="215"/>
      <c r="C1197" s="216"/>
      <c r="D1197" s="171"/>
      <c r="E1197" s="166"/>
      <c r="F1197" s="166"/>
      <c r="G1197" s="166"/>
    </row>
    <row r="1198" spans="2:7" x14ac:dyDescent="0.25">
      <c r="B1198" s="215"/>
      <c r="C1198" s="216"/>
      <c r="D1198" s="171"/>
      <c r="E1198" s="166"/>
      <c r="F1198" s="166"/>
      <c r="G1198" s="166"/>
    </row>
    <row r="1199" spans="2:7" x14ac:dyDescent="0.25">
      <c r="B1199" s="215"/>
      <c r="C1199" s="216"/>
      <c r="D1199" s="171"/>
      <c r="E1199" s="166"/>
      <c r="F1199" s="166"/>
      <c r="G1199" s="166"/>
    </row>
    <row r="1200" spans="2:7" x14ac:dyDescent="0.25">
      <c r="B1200" s="215"/>
      <c r="C1200" s="216"/>
      <c r="D1200" s="171"/>
      <c r="E1200" s="166"/>
      <c r="F1200" s="166"/>
      <c r="G1200" s="166"/>
    </row>
    <row r="1201" spans="2:7" x14ac:dyDescent="0.25">
      <c r="B1201" s="215"/>
      <c r="C1201" s="216"/>
      <c r="D1201" s="171"/>
      <c r="E1201" s="166"/>
      <c r="F1201" s="166"/>
      <c r="G1201" s="166"/>
    </row>
    <row r="1202" spans="2:7" x14ac:dyDescent="0.25">
      <c r="B1202" s="215"/>
      <c r="C1202" s="216"/>
      <c r="D1202" s="171"/>
      <c r="E1202" s="166"/>
      <c r="F1202" s="166"/>
      <c r="G1202" s="166"/>
    </row>
    <row r="1203" spans="2:7" x14ac:dyDescent="0.25">
      <c r="B1203" s="215"/>
      <c r="C1203" s="216"/>
      <c r="D1203" s="171"/>
      <c r="E1203" s="166"/>
      <c r="F1203" s="166"/>
      <c r="G1203" s="166"/>
    </row>
    <row r="1204" spans="2:7" x14ac:dyDescent="0.25">
      <c r="B1204" s="215"/>
      <c r="C1204" s="216"/>
      <c r="D1204" s="171"/>
      <c r="E1204" s="166"/>
      <c r="F1204" s="166"/>
      <c r="G1204" s="166"/>
    </row>
    <row r="1205" spans="2:7" x14ac:dyDescent="0.25">
      <c r="B1205" s="215"/>
      <c r="C1205" s="216"/>
      <c r="D1205" s="171"/>
      <c r="E1205" s="166"/>
      <c r="F1205" s="166"/>
      <c r="G1205" s="166"/>
    </row>
    <row r="1206" spans="2:7" x14ac:dyDescent="0.25">
      <c r="B1206" s="215"/>
      <c r="C1206" s="216"/>
      <c r="D1206" s="171"/>
      <c r="E1206" s="166"/>
      <c r="F1206" s="166"/>
      <c r="G1206" s="166"/>
    </row>
    <row r="1207" spans="2:7" x14ac:dyDescent="0.25">
      <c r="B1207" s="215"/>
      <c r="C1207" s="216"/>
      <c r="D1207" s="171"/>
      <c r="E1207" s="166"/>
      <c r="F1207" s="166"/>
      <c r="G1207" s="166"/>
    </row>
    <row r="1208" spans="2:7" x14ac:dyDescent="0.25">
      <c r="B1208" s="215"/>
      <c r="C1208" s="216"/>
      <c r="D1208" s="171"/>
      <c r="E1208" s="166"/>
      <c r="F1208" s="166"/>
      <c r="G1208" s="166"/>
    </row>
    <row r="1209" spans="2:7" x14ac:dyDescent="0.25">
      <c r="B1209" s="215"/>
      <c r="C1209" s="216"/>
      <c r="D1209" s="171"/>
      <c r="E1209" s="166"/>
      <c r="F1209" s="166"/>
      <c r="G1209" s="166"/>
    </row>
    <row r="1210" spans="2:7" x14ac:dyDescent="0.25">
      <c r="B1210" s="215"/>
      <c r="C1210" s="216"/>
      <c r="D1210" s="171"/>
      <c r="E1210" s="166"/>
      <c r="F1210" s="166"/>
      <c r="G1210" s="166"/>
    </row>
    <row r="1211" spans="2:7" x14ac:dyDescent="0.25">
      <c r="B1211" s="215"/>
      <c r="C1211" s="216"/>
      <c r="D1211" s="171"/>
      <c r="E1211" s="166"/>
      <c r="F1211" s="166"/>
      <c r="G1211" s="166"/>
    </row>
    <row r="1212" spans="2:7" x14ac:dyDescent="0.25">
      <c r="B1212" s="215"/>
      <c r="C1212" s="216"/>
      <c r="D1212" s="171"/>
      <c r="E1212" s="166"/>
      <c r="F1212" s="166"/>
      <c r="G1212" s="166"/>
    </row>
    <row r="1213" spans="2:7" x14ac:dyDescent="0.25">
      <c r="B1213" s="215"/>
      <c r="C1213" s="216"/>
      <c r="D1213" s="171"/>
      <c r="E1213" s="166"/>
      <c r="F1213" s="166"/>
      <c r="G1213" s="166"/>
    </row>
    <row r="1214" spans="2:7" x14ac:dyDescent="0.25">
      <c r="B1214" s="215"/>
      <c r="C1214" s="216"/>
      <c r="D1214" s="171"/>
      <c r="E1214" s="166"/>
      <c r="F1214" s="166"/>
      <c r="G1214" s="166"/>
    </row>
    <row r="1215" spans="2:7" x14ac:dyDescent="0.25">
      <c r="B1215" s="215"/>
      <c r="C1215" s="216"/>
      <c r="D1215" s="171"/>
      <c r="E1215" s="166"/>
      <c r="F1215" s="166"/>
      <c r="G1215" s="166"/>
    </row>
    <row r="1216" spans="2:7" x14ac:dyDescent="0.25">
      <c r="B1216" s="215"/>
      <c r="C1216" s="216"/>
      <c r="D1216" s="171"/>
      <c r="E1216" s="166"/>
      <c r="F1216" s="166"/>
      <c r="G1216" s="166"/>
    </row>
    <row r="1217" spans="2:7" x14ac:dyDescent="0.25">
      <c r="B1217" s="215"/>
      <c r="C1217" s="216"/>
      <c r="D1217" s="171"/>
      <c r="E1217" s="166"/>
      <c r="F1217" s="166"/>
      <c r="G1217" s="166"/>
    </row>
    <row r="1218" spans="2:7" x14ac:dyDescent="0.25">
      <c r="B1218" s="215"/>
      <c r="C1218" s="216"/>
      <c r="D1218" s="171"/>
      <c r="E1218" s="166"/>
      <c r="F1218" s="166"/>
      <c r="G1218" s="166"/>
    </row>
    <row r="1219" spans="2:7" x14ac:dyDescent="0.25">
      <c r="B1219" s="215"/>
      <c r="C1219" s="216"/>
      <c r="D1219" s="171"/>
      <c r="E1219" s="166"/>
      <c r="F1219" s="166"/>
      <c r="G1219" s="166"/>
    </row>
    <row r="1220" spans="2:7" x14ac:dyDescent="0.25">
      <c r="B1220" s="215"/>
      <c r="C1220" s="216"/>
      <c r="D1220" s="171"/>
      <c r="E1220" s="166"/>
      <c r="F1220" s="166"/>
      <c r="G1220" s="166"/>
    </row>
    <row r="1221" spans="2:7" x14ac:dyDescent="0.25">
      <c r="B1221" s="215"/>
      <c r="C1221" s="216"/>
      <c r="D1221" s="171"/>
      <c r="E1221" s="166"/>
      <c r="F1221" s="166"/>
      <c r="G1221" s="166"/>
    </row>
    <row r="1222" spans="2:7" x14ac:dyDescent="0.25">
      <c r="B1222" s="215"/>
      <c r="C1222" s="216"/>
      <c r="D1222" s="171"/>
      <c r="E1222" s="166"/>
      <c r="F1222" s="166"/>
      <c r="G1222" s="166"/>
    </row>
    <row r="1223" spans="2:7" x14ac:dyDescent="0.25">
      <c r="B1223" s="215"/>
      <c r="C1223" s="216"/>
      <c r="D1223" s="171"/>
      <c r="E1223" s="166"/>
      <c r="F1223" s="166"/>
      <c r="G1223" s="166"/>
    </row>
    <row r="1224" spans="2:7" x14ac:dyDescent="0.25">
      <c r="B1224" s="215"/>
      <c r="C1224" s="216"/>
      <c r="D1224" s="171"/>
      <c r="E1224" s="166"/>
      <c r="F1224" s="166"/>
      <c r="G1224" s="166"/>
    </row>
    <row r="1225" spans="2:7" x14ac:dyDescent="0.25">
      <c r="B1225" s="215"/>
      <c r="C1225" s="216"/>
      <c r="D1225" s="171"/>
      <c r="E1225" s="166"/>
      <c r="F1225" s="166"/>
      <c r="G1225" s="166"/>
    </row>
    <row r="1226" spans="2:7" x14ac:dyDescent="0.25">
      <c r="B1226" s="215"/>
      <c r="C1226" s="216"/>
      <c r="D1226" s="171"/>
      <c r="E1226" s="166"/>
      <c r="F1226" s="166"/>
      <c r="G1226" s="166"/>
    </row>
    <row r="1227" spans="2:7" x14ac:dyDescent="0.25">
      <c r="B1227" s="215"/>
      <c r="C1227" s="216"/>
      <c r="D1227" s="171"/>
      <c r="E1227" s="166"/>
      <c r="F1227" s="166"/>
      <c r="G1227" s="166"/>
    </row>
    <row r="1228" spans="2:7" x14ac:dyDescent="0.25">
      <c r="B1228" s="215"/>
      <c r="C1228" s="216"/>
      <c r="D1228" s="171"/>
      <c r="E1228" s="166"/>
      <c r="F1228" s="166"/>
      <c r="G1228" s="166"/>
    </row>
    <row r="1229" spans="2:7" x14ac:dyDescent="0.25">
      <c r="B1229" s="215"/>
      <c r="C1229" s="216"/>
      <c r="D1229" s="171"/>
      <c r="E1229" s="166"/>
      <c r="F1229" s="166"/>
      <c r="G1229" s="166"/>
    </row>
    <row r="1230" spans="2:7" x14ac:dyDescent="0.25">
      <c r="B1230" s="215"/>
      <c r="C1230" s="216"/>
      <c r="D1230" s="171"/>
      <c r="E1230" s="166"/>
      <c r="F1230" s="166"/>
      <c r="G1230" s="166"/>
    </row>
    <row r="1231" spans="2:7" x14ac:dyDescent="0.25">
      <c r="B1231" s="215"/>
      <c r="C1231" s="216"/>
      <c r="D1231" s="171"/>
      <c r="E1231" s="166"/>
      <c r="F1231" s="166"/>
      <c r="G1231" s="166"/>
    </row>
    <row r="1232" spans="2:7" x14ac:dyDescent="0.25">
      <c r="B1232" s="215"/>
      <c r="C1232" s="216"/>
      <c r="D1232" s="171"/>
      <c r="E1232" s="166"/>
      <c r="F1232" s="166"/>
      <c r="G1232" s="166"/>
    </row>
    <row r="1233" spans="2:7" x14ac:dyDescent="0.25">
      <c r="B1233" s="215"/>
      <c r="C1233" s="216"/>
      <c r="D1233" s="171"/>
      <c r="E1233" s="166"/>
      <c r="F1233" s="166"/>
      <c r="G1233" s="166"/>
    </row>
    <row r="1234" spans="2:7" x14ac:dyDescent="0.25">
      <c r="B1234" s="215"/>
      <c r="C1234" s="216"/>
      <c r="D1234" s="171"/>
      <c r="E1234" s="166"/>
      <c r="F1234" s="166"/>
      <c r="G1234" s="166"/>
    </row>
    <row r="1235" spans="2:7" x14ac:dyDescent="0.25">
      <c r="B1235" s="215"/>
      <c r="C1235" s="216"/>
      <c r="D1235" s="171"/>
      <c r="E1235" s="166"/>
      <c r="F1235" s="166"/>
      <c r="G1235" s="166"/>
    </row>
    <row r="1236" spans="2:7" x14ac:dyDescent="0.25">
      <c r="B1236" s="215"/>
      <c r="C1236" s="216"/>
      <c r="D1236" s="171"/>
      <c r="E1236" s="166"/>
      <c r="F1236" s="166"/>
      <c r="G1236" s="166"/>
    </row>
    <row r="1237" spans="2:7" x14ac:dyDescent="0.25">
      <c r="B1237" s="215"/>
      <c r="C1237" s="216"/>
      <c r="D1237" s="171"/>
      <c r="E1237" s="166"/>
      <c r="F1237" s="166"/>
      <c r="G1237" s="166"/>
    </row>
    <row r="1238" spans="2:7" x14ac:dyDescent="0.25">
      <c r="B1238" s="215"/>
      <c r="C1238" s="216"/>
      <c r="D1238" s="171"/>
      <c r="E1238" s="166"/>
      <c r="F1238" s="166"/>
      <c r="G1238" s="166"/>
    </row>
    <row r="1239" spans="2:7" x14ac:dyDescent="0.25">
      <c r="B1239" s="215"/>
      <c r="C1239" s="216"/>
      <c r="D1239" s="171"/>
      <c r="E1239" s="166"/>
      <c r="F1239" s="166"/>
      <c r="G1239" s="166"/>
    </row>
    <row r="1240" spans="2:7" x14ac:dyDescent="0.25">
      <c r="B1240" s="215"/>
      <c r="C1240" s="216"/>
      <c r="D1240" s="171"/>
      <c r="E1240" s="166"/>
      <c r="F1240" s="166"/>
      <c r="G1240" s="166"/>
    </row>
    <row r="1241" spans="2:7" x14ac:dyDescent="0.25">
      <c r="B1241" s="215"/>
      <c r="C1241" s="216"/>
      <c r="D1241" s="171"/>
      <c r="E1241" s="166"/>
      <c r="F1241" s="166"/>
      <c r="G1241" s="166"/>
    </row>
    <row r="1242" spans="2:7" x14ac:dyDescent="0.25">
      <c r="B1242" s="215"/>
      <c r="C1242" s="216"/>
      <c r="D1242" s="171"/>
      <c r="E1242" s="166"/>
      <c r="F1242" s="166"/>
      <c r="G1242" s="166"/>
    </row>
    <row r="1243" spans="2:7" x14ac:dyDescent="0.25">
      <c r="B1243" s="215"/>
      <c r="C1243" s="216"/>
      <c r="D1243" s="171"/>
      <c r="E1243" s="166"/>
      <c r="F1243" s="166"/>
      <c r="G1243" s="166"/>
    </row>
    <row r="1244" spans="2:7" x14ac:dyDescent="0.25">
      <c r="B1244" s="215"/>
      <c r="C1244" s="216"/>
      <c r="D1244" s="171"/>
      <c r="E1244" s="166"/>
      <c r="F1244" s="166"/>
      <c r="G1244" s="166"/>
    </row>
    <row r="1245" spans="2:7" x14ac:dyDescent="0.25">
      <c r="B1245" s="215"/>
      <c r="C1245" s="216"/>
      <c r="D1245" s="171"/>
      <c r="E1245" s="166"/>
      <c r="F1245" s="166"/>
      <c r="G1245" s="166"/>
    </row>
    <row r="1246" spans="2:7" x14ac:dyDescent="0.25">
      <c r="B1246" s="215"/>
      <c r="C1246" s="216"/>
      <c r="D1246" s="171"/>
      <c r="E1246" s="166"/>
      <c r="F1246" s="166"/>
      <c r="G1246" s="166"/>
    </row>
    <row r="1247" spans="2:7" x14ac:dyDescent="0.25">
      <c r="B1247" s="215"/>
      <c r="C1247" s="216"/>
      <c r="D1247" s="171"/>
      <c r="E1247" s="166"/>
      <c r="F1247" s="166"/>
      <c r="G1247" s="166"/>
    </row>
    <row r="1248" spans="2:7" x14ac:dyDescent="0.25">
      <c r="B1248" s="215"/>
      <c r="C1248" s="216"/>
      <c r="D1248" s="171"/>
      <c r="E1248" s="166"/>
      <c r="F1248" s="166"/>
      <c r="G1248" s="166"/>
    </row>
    <row r="1249" spans="2:7" x14ac:dyDescent="0.25">
      <c r="B1249" s="215"/>
      <c r="C1249" s="216"/>
      <c r="D1249" s="171"/>
      <c r="E1249" s="166"/>
      <c r="F1249" s="166"/>
      <c r="G1249" s="166"/>
    </row>
    <row r="1250" spans="2:7" x14ac:dyDescent="0.25">
      <c r="B1250" s="215"/>
      <c r="C1250" s="216"/>
      <c r="D1250" s="171"/>
      <c r="E1250" s="166"/>
      <c r="F1250" s="166"/>
      <c r="G1250" s="166"/>
    </row>
    <row r="1251" spans="2:7" x14ac:dyDescent="0.25">
      <c r="B1251" s="215"/>
      <c r="C1251" s="216"/>
      <c r="D1251" s="171"/>
      <c r="E1251" s="166"/>
      <c r="F1251" s="166"/>
      <c r="G1251" s="166"/>
    </row>
    <row r="1252" spans="2:7" x14ac:dyDescent="0.25">
      <c r="B1252" s="215"/>
      <c r="C1252" s="216"/>
      <c r="D1252" s="171"/>
      <c r="E1252" s="166"/>
      <c r="F1252" s="166"/>
      <c r="G1252" s="166"/>
    </row>
    <row r="1253" spans="2:7" x14ac:dyDescent="0.25">
      <c r="B1253" s="215"/>
      <c r="C1253" s="216"/>
      <c r="D1253" s="171"/>
      <c r="E1253" s="166"/>
      <c r="F1253" s="166"/>
      <c r="G1253" s="166"/>
    </row>
    <row r="1254" spans="2:7" x14ac:dyDescent="0.25">
      <c r="B1254" s="215"/>
      <c r="C1254" s="216"/>
      <c r="D1254" s="171"/>
      <c r="E1254" s="166"/>
      <c r="F1254" s="166"/>
      <c r="G1254" s="166"/>
    </row>
    <row r="1255" spans="2:7" x14ac:dyDescent="0.25">
      <c r="B1255" s="215"/>
      <c r="C1255" s="216"/>
      <c r="D1255" s="171"/>
      <c r="E1255" s="166"/>
      <c r="F1255" s="166"/>
      <c r="G1255" s="166"/>
    </row>
    <row r="1256" spans="2:7" x14ac:dyDescent="0.25">
      <c r="B1256" s="215"/>
      <c r="C1256" s="216"/>
      <c r="D1256" s="171"/>
      <c r="E1256" s="166"/>
      <c r="F1256" s="166"/>
      <c r="G1256" s="166"/>
    </row>
    <row r="1257" spans="2:7" x14ac:dyDescent="0.25">
      <c r="B1257" s="215"/>
      <c r="C1257" s="216"/>
      <c r="D1257" s="171"/>
      <c r="E1257" s="166"/>
      <c r="F1257" s="166"/>
      <c r="G1257" s="166"/>
    </row>
    <row r="1258" spans="2:7" x14ac:dyDescent="0.25">
      <c r="B1258" s="215"/>
      <c r="C1258" s="216"/>
      <c r="D1258" s="171"/>
      <c r="E1258" s="166"/>
      <c r="F1258" s="166"/>
      <c r="G1258" s="166"/>
    </row>
    <row r="1259" spans="2:7" x14ac:dyDescent="0.25">
      <c r="B1259" s="215"/>
      <c r="C1259" s="216"/>
      <c r="D1259" s="171"/>
      <c r="E1259" s="166"/>
      <c r="F1259" s="166"/>
      <c r="G1259" s="166"/>
    </row>
    <row r="1260" spans="2:7" x14ac:dyDescent="0.25">
      <c r="B1260" s="215"/>
      <c r="C1260" s="216"/>
      <c r="D1260" s="171"/>
      <c r="E1260" s="166"/>
      <c r="F1260" s="166"/>
      <c r="G1260" s="166"/>
    </row>
    <row r="1261" spans="2:7" x14ac:dyDescent="0.25">
      <c r="B1261" s="215"/>
      <c r="C1261" s="216"/>
      <c r="D1261" s="171"/>
      <c r="E1261" s="166"/>
      <c r="F1261" s="166"/>
      <c r="G1261" s="166"/>
    </row>
    <row r="1262" spans="2:7" x14ac:dyDescent="0.25">
      <c r="B1262" s="215"/>
      <c r="C1262" s="216"/>
      <c r="D1262" s="171"/>
      <c r="E1262" s="166"/>
      <c r="F1262" s="166"/>
      <c r="G1262" s="166"/>
    </row>
    <row r="1263" spans="2:7" x14ac:dyDescent="0.25">
      <c r="B1263" s="215"/>
      <c r="C1263" s="216"/>
      <c r="D1263" s="171"/>
      <c r="E1263" s="166"/>
      <c r="F1263" s="166"/>
      <c r="G1263" s="166"/>
    </row>
    <row r="1264" spans="2:7" x14ac:dyDescent="0.25">
      <c r="B1264" s="215"/>
      <c r="C1264" s="216"/>
      <c r="D1264" s="171"/>
      <c r="E1264" s="166"/>
      <c r="F1264" s="166"/>
      <c r="G1264" s="166"/>
    </row>
    <row r="1265" spans="2:7" x14ac:dyDescent="0.25">
      <c r="B1265" s="215"/>
      <c r="C1265" s="216"/>
      <c r="D1265" s="171"/>
      <c r="E1265" s="166"/>
      <c r="F1265" s="166"/>
      <c r="G1265" s="166"/>
    </row>
    <row r="1266" spans="2:7" x14ac:dyDescent="0.25">
      <c r="B1266" s="215"/>
      <c r="C1266" s="216"/>
      <c r="D1266" s="171"/>
      <c r="E1266" s="166"/>
      <c r="F1266" s="166"/>
      <c r="G1266" s="166"/>
    </row>
    <row r="1267" spans="2:7" x14ac:dyDescent="0.25">
      <c r="B1267" s="215"/>
      <c r="C1267" s="216"/>
      <c r="D1267" s="171"/>
      <c r="E1267" s="166"/>
      <c r="F1267" s="166"/>
      <c r="G1267" s="166"/>
    </row>
    <row r="1268" spans="2:7" x14ac:dyDescent="0.25">
      <c r="B1268" s="215"/>
      <c r="C1268" s="216"/>
      <c r="D1268" s="171"/>
      <c r="E1268" s="166"/>
      <c r="F1268" s="166"/>
      <c r="G1268" s="166"/>
    </row>
    <row r="1269" spans="2:7" x14ac:dyDescent="0.25">
      <c r="B1269" s="215"/>
      <c r="C1269" s="216"/>
      <c r="D1269" s="171"/>
      <c r="E1269" s="166"/>
      <c r="F1269" s="166"/>
      <c r="G1269" s="166"/>
    </row>
    <row r="1270" spans="2:7" x14ac:dyDescent="0.25">
      <c r="B1270" s="215"/>
      <c r="C1270" s="216"/>
      <c r="D1270" s="171"/>
      <c r="E1270" s="166"/>
      <c r="F1270" s="166"/>
      <c r="G1270" s="166"/>
    </row>
    <row r="1271" spans="2:7" x14ac:dyDescent="0.25">
      <c r="B1271" s="215"/>
      <c r="C1271" s="216"/>
      <c r="D1271" s="171"/>
      <c r="E1271" s="166"/>
      <c r="F1271" s="166"/>
      <c r="G1271" s="166"/>
    </row>
    <row r="1272" spans="2:7" x14ac:dyDescent="0.25">
      <c r="B1272" s="215"/>
      <c r="C1272" s="216"/>
      <c r="D1272" s="171"/>
      <c r="E1272" s="166"/>
      <c r="F1272" s="166"/>
      <c r="G1272" s="166"/>
    </row>
    <row r="1273" spans="2:7" x14ac:dyDescent="0.25">
      <c r="B1273" s="215"/>
      <c r="C1273" s="216"/>
      <c r="D1273" s="171"/>
      <c r="E1273" s="166"/>
      <c r="F1273" s="166"/>
      <c r="G1273" s="166"/>
    </row>
    <row r="1274" spans="2:7" x14ac:dyDescent="0.25">
      <c r="B1274" s="215"/>
      <c r="C1274" s="216"/>
      <c r="D1274" s="171"/>
      <c r="E1274" s="166"/>
      <c r="F1274" s="166"/>
      <c r="G1274" s="166"/>
    </row>
    <row r="1275" spans="2:7" x14ac:dyDescent="0.25">
      <c r="B1275" s="215"/>
      <c r="C1275" s="216"/>
      <c r="D1275" s="171"/>
      <c r="E1275" s="166"/>
      <c r="F1275" s="166"/>
      <c r="G1275" s="166"/>
    </row>
    <row r="1276" spans="2:7" x14ac:dyDescent="0.25">
      <c r="B1276" s="215"/>
      <c r="C1276" s="216"/>
      <c r="D1276" s="171"/>
      <c r="E1276" s="166"/>
      <c r="F1276" s="166"/>
      <c r="G1276" s="166"/>
    </row>
    <row r="1277" spans="2:7" x14ac:dyDescent="0.25">
      <c r="B1277" s="215"/>
      <c r="C1277" s="216"/>
      <c r="D1277" s="171"/>
      <c r="E1277" s="166"/>
      <c r="F1277" s="166"/>
      <c r="G1277" s="166"/>
    </row>
    <row r="1278" spans="2:7" x14ac:dyDescent="0.25">
      <c r="B1278" s="215"/>
      <c r="C1278" s="216"/>
      <c r="D1278" s="171"/>
      <c r="E1278" s="166"/>
      <c r="F1278" s="166"/>
      <c r="G1278" s="166"/>
    </row>
    <row r="1279" spans="2:7" x14ac:dyDescent="0.25">
      <c r="B1279" s="215"/>
      <c r="C1279" s="216"/>
      <c r="D1279" s="171"/>
      <c r="E1279" s="166"/>
      <c r="F1279" s="166"/>
      <c r="G1279" s="166"/>
    </row>
    <row r="1280" spans="2:7" x14ac:dyDescent="0.25">
      <c r="B1280" s="215"/>
      <c r="C1280" s="216"/>
      <c r="D1280" s="171"/>
      <c r="E1280" s="166"/>
      <c r="F1280" s="166"/>
      <c r="G1280" s="166"/>
    </row>
    <row r="1281" spans="2:7" x14ac:dyDescent="0.25">
      <c r="B1281" s="215"/>
      <c r="C1281" s="216"/>
      <c r="D1281" s="171"/>
      <c r="E1281" s="166"/>
      <c r="F1281" s="166"/>
      <c r="G1281" s="166"/>
    </row>
    <row r="1282" spans="2:7" x14ac:dyDescent="0.25">
      <c r="B1282" s="215"/>
      <c r="C1282" s="216"/>
      <c r="D1282" s="171"/>
      <c r="E1282" s="166"/>
      <c r="F1282" s="166"/>
      <c r="G1282" s="166"/>
    </row>
    <row r="1283" spans="2:7" x14ac:dyDescent="0.25">
      <c r="B1283" s="215"/>
      <c r="C1283" s="216"/>
      <c r="D1283" s="171"/>
      <c r="E1283" s="166"/>
      <c r="F1283" s="166"/>
      <c r="G1283" s="166"/>
    </row>
    <row r="1284" spans="2:7" x14ac:dyDescent="0.25">
      <c r="B1284" s="215"/>
      <c r="C1284" s="216"/>
      <c r="D1284" s="171"/>
      <c r="E1284" s="166"/>
      <c r="F1284" s="166"/>
      <c r="G1284" s="166"/>
    </row>
    <row r="1285" spans="2:7" x14ac:dyDescent="0.25">
      <c r="B1285" s="215"/>
      <c r="C1285" s="216"/>
      <c r="D1285" s="171"/>
      <c r="E1285" s="166"/>
      <c r="F1285" s="166"/>
      <c r="G1285" s="166"/>
    </row>
    <row r="1286" spans="2:7" x14ac:dyDescent="0.25">
      <c r="B1286" s="215"/>
      <c r="C1286" s="216"/>
      <c r="D1286" s="171"/>
      <c r="E1286" s="166"/>
      <c r="F1286" s="166"/>
      <c r="G1286" s="166"/>
    </row>
    <row r="1287" spans="2:7" x14ac:dyDescent="0.25">
      <c r="B1287" s="215"/>
      <c r="C1287" s="216"/>
      <c r="D1287" s="171"/>
      <c r="E1287" s="166"/>
      <c r="F1287" s="166"/>
      <c r="G1287" s="166"/>
    </row>
    <row r="1288" spans="2:7" x14ac:dyDescent="0.25">
      <c r="B1288" s="215"/>
      <c r="C1288" s="216"/>
      <c r="D1288" s="171"/>
      <c r="E1288" s="166"/>
      <c r="F1288" s="166"/>
      <c r="G1288" s="166"/>
    </row>
    <row r="1289" spans="2:7" x14ac:dyDescent="0.25">
      <c r="B1289" s="215"/>
      <c r="C1289" s="216"/>
      <c r="D1289" s="171"/>
      <c r="E1289" s="166"/>
      <c r="F1289" s="166"/>
      <c r="G1289" s="166"/>
    </row>
    <row r="1290" spans="2:7" x14ac:dyDescent="0.25">
      <c r="B1290" s="215"/>
      <c r="C1290" s="216"/>
      <c r="D1290" s="171"/>
      <c r="E1290" s="166"/>
      <c r="F1290" s="166"/>
      <c r="G1290" s="166"/>
    </row>
    <row r="1291" spans="2:7" x14ac:dyDescent="0.25">
      <c r="B1291" s="215"/>
      <c r="C1291" s="216"/>
      <c r="D1291" s="171"/>
      <c r="E1291" s="166"/>
      <c r="F1291" s="166"/>
      <c r="G1291" s="166"/>
    </row>
    <row r="1292" spans="2:7" x14ac:dyDescent="0.25">
      <c r="B1292" s="215"/>
      <c r="C1292" s="216"/>
      <c r="D1292" s="171"/>
      <c r="E1292" s="166"/>
      <c r="F1292" s="166"/>
      <c r="G1292" s="166"/>
    </row>
    <row r="1293" spans="2:7" x14ac:dyDescent="0.25">
      <c r="B1293" s="215"/>
      <c r="C1293" s="216"/>
      <c r="D1293" s="171"/>
      <c r="E1293" s="166"/>
      <c r="F1293" s="166"/>
      <c r="G1293" s="166"/>
    </row>
    <row r="1294" spans="2:7" x14ac:dyDescent="0.25">
      <c r="B1294" s="215"/>
      <c r="C1294" s="216"/>
      <c r="D1294" s="171"/>
      <c r="E1294" s="166"/>
      <c r="F1294" s="166"/>
      <c r="G1294" s="166"/>
    </row>
    <row r="1295" spans="2:7" x14ac:dyDescent="0.25">
      <c r="B1295" s="215"/>
      <c r="C1295" s="216"/>
      <c r="D1295" s="171"/>
      <c r="E1295" s="166"/>
      <c r="F1295" s="166"/>
      <c r="G1295" s="166"/>
    </row>
    <row r="1296" spans="2:7" x14ac:dyDescent="0.25">
      <c r="B1296" s="215"/>
      <c r="C1296" s="216"/>
      <c r="D1296" s="171"/>
      <c r="E1296" s="166"/>
      <c r="F1296" s="166"/>
      <c r="G1296" s="166"/>
    </row>
    <row r="1297" spans="2:7" x14ac:dyDescent="0.25">
      <c r="B1297" s="215"/>
      <c r="C1297" s="216"/>
      <c r="D1297" s="171"/>
      <c r="E1297" s="166"/>
      <c r="F1297" s="166"/>
      <c r="G1297" s="166"/>
    </row>
    <row r="1298" spans="2:7" x14ac:dyDescent="0.25">
      <c r="B1298" s="215"/>
      <c r="C1298" s="216"/>
      <c r="D1298" s="171"/>
      <c r="E1298" s="166"/>
      <c r="F1298" s="166"/>
      <c r="G1298" s="166"/>
    </row>
    <row r="1299" spans="2:7" x14ac:dyDescent="0.25">
      <c r="B1299" s="215"/>
      <c r="C1299" s="216"/>
      <c r="D1299" s="171"/>
      <c r="E1299" s="166"/>
      <c r="F1299" s="166"/>
      <c r="G1299" s="166"/>
    </row>
    <row r="1300" spans="2:7" x14ac:dyDescent="0.25">
      <c r="B1300" s="215"/>
      <c r="C1300" s="216"/>
      <c r="D1300" s="171"/>
      <c r="E1300" s="166"/>
      <c r="F1300" s="166"/>
      <c r="G1300" s="166"/>
    </row>
    <row r="1301" spans="2:7" x14ac:dyDescent="0.25">
      <c r="B1301" s="215"/>
      <c r="C1301" s="216"/>
      <c r="D1301" s="171"/>
      <c r="E1301" s="166"/>
      <c r="F1301" s="166"/>
      <c r="G1301" s="166"/>
    </row>
    <row r="1302" spans="2:7" x14ac:dyDescent="0.25">
      <c r="B1302" s="215"/>
      <c r="C1302" s="216"/>
      <c r="D1302" s="171"/>
      <c r="E1302" s="166"/>
      <c r="F1302" s="166"/>
      <c r="G1302" s="166"/>
    </row>
    <row r="1303" spans="2:7" x14ac:dyDescent="0.25">
      <c r="B1303" s="215"/>
      <c r="C1303" s="216"/>
      <c r="D1303" s="171"/>
      <c r="E1303" s="166"/>
      <c r="F1303" s="166"/>
      <c r="G1303" s="166"/>
    </row>
    <row r="1304" spans="2:7" x14ac:dyDescent="0.25">
      <c r="B1304" s="215"/>
      <c r="C1304" s="216"/>
      <c r="D1304" s="171"/>
      <c r="E1304" s="166"/>
      <c r="F1304" s="166"/>
      <c r="G1304" s="166"/>
    </row>
    <row r="1305" spans="2:7" x14ac:dyDescent="0.25">
      <c r="B1305" s="215"/>
      <c r="C1305" s="216"/>
      <c r="D1305" s="171"/>
      <c r="E1305" s="166"/>
      <c r="F1305" s="166"/>
      <c r="G1305" s="166"/>
    </row>
    <row r="1306" spans="2:7" x14ac:dyDescent="0.25">
      <c r="B1306" s="215"/>
      <c r="C1306" s="216"/>
      <c r="D1306" s="171"/>
      <c r="E1306" s="166"/>
      <c r="F1306" s="166"/>
      <c r="G1306" s="166"/>
    </row>
    <row r="1307" spans="2:7" x14ac:dyDescent="0.25">
      <c r="B1307" s="215"/>
      <c r="C1307" s="216"/>
      <c r="D1307" s="171"/>
      <c r="E1307" s="166"/>
      <c r="F1307" s="166"/>
      <c r="G1307" s="166"/>
    </row>
    <row r="1308" spans="2:7" x14ac:dyDescent="0.25">
      <c r="B1308" s="215"/>
      <c r="C1308" s="216"/>
      <c r="D1308" s="171"/>
      <c r="E1308" s="166"/>
      <c r="F1308" s="166"/>
      <c r="G1308" s="166"/>
    </row>
    <row r="1309" spans="2:7" x14ac:dyDescent="0.25">
      <c r="B1309" s="215"/>
      <c r="C1309" s="216"/>
      <c r="D1309" s="171"/>
      <c r="E1309" s="166"/>
      <c r="F1309" s="166"/>
      <c r="G1309" s="166"/>
    </row>
    <row r="1310" spans="2:7" x14ac:dyDescent="0.25">
      <c r="B1310" s="215"/>
      <c r="C1310" s="216"/>
      <c r="D1310" s="171"/>
      <c r="E1310" s="166"/>
      <c r="F1310" s="166"/>
      <c r="G1310" s="166"/>
    </row>
    <row r="1311" spans="2:7" x14ac:dyDescent="0.25">
      <c r="B1311" s="215"/>
      <c r="C1311" s="216"/>
      <c r="D1311" s="171"/>
      <c r="E1311" s="166"/>
      <c r="F1311" s="166"/>
      <c r="G1311" s="166"/>
    </row>
    <row r="1312" spans="2:7" x14ac:dyDescent="0.25">
      <c r="B1312" s="215"/>
      <c r="C1312" s="216"/>
      <c r="D1312" s="171"/>
      <c r="E1312" s="166"/>
      <c r="F1312" s="166"/>
      <c r="G1312" s="166"/>
    </row>
    <row r="1313" spans="2:7" x14ac:dyDescent="0.25">
      <c r="B1313" s="215"/>
      <c r="C1313" s="216"/>
      <c r="D1313" s="171"/>
      <c r="E1313" s="166"/>
      <c r="F1313" s="166"/>
      <c r="G1313" s="166"/>
    </row>
    <row r="1314" spans="2:7" x14ac:dyDescent="0.25">
      <c r="B1314" s="215"/>
      <c r="C1314" s="216"/>
      <c r="D1314" s="171"/>
      <c r="E1314" s="166"/>
      <c r="F1314" s="166"/>
      <c r="G1314" s="166"/>
    </row>
    <row r="1315" spans="2:7" x14ac:dyDescent="0.25">
      <c r="B1315" s="215"/>
      <c r="C1315" s="216"/>
      <c r="D1315" s="171"/>
      <c r="E1315" s="166"/>
      <c r="F1315" s="166"/>
      <c r="G1315" s="166"/>
    </row>
    <row r="1316" spans="2:7" x14ac:dyDescent="0.25">
      <c r="B1316" s="215"/>
      <c r="C1316" s="216"/>
      <c r="D1316" s="171"/>
      <c r="E1316" s="166"/>
      <c r="F1316" s="166"/>
      <c r="G1316" s="166"/>
    </row>
    <row r="1317" spans="2:7" x14ac:dyDescent="0.25">
      <c r="B1317" s="215"/>
      <c r="C1317" s="216"/>
      <c r="D1317" s="171"/>
      <c r="E1317" s="166"/>
      <c r="F1317" s="166"/>
      <c r="G1317" s="166"/>
    </row>
    <row r="1318" spans="2:7" x14ac:dyDescent="0.25">
      <c r="B1318" s="215"/>
      <c r="C1318" s="216"/>
      <c r="D1318" s="171"/>
      <c r="E1318" s="166"/>
      <c r="F1318" s="166"/>
      <c r="G1318" s="166"/>
    </row>
    <row r="1319" spans="2:7" x14ac:dyDescent="0.25">
      <c r="B1319" s="215"/>
      <c r="C1319" s="216"/>
      <c r="D1319" s="171"/>
      <c r="E1319" s="166"/>
      <c r="F1319" s="166"/>
      <c r="G1319" s="166"/>
    </row>
    <row r="1320" spans="2:7" x14ac:dyDescent="0.25">
      <c r="B1320" s="215"/>
      <c r="C1320" s="216"/>
      <c r="D1320" s="171"/>
      <c r="E1320" s="166"/>
      <c r="F1320" s="166"/>
      <c r="G1320" s="166"/>
    </row>
    <row r="1321" spans="2:7" x14ac:dyDescent="0.25">
      <c r="B1321" s="215"/>
      <c r="C1321" s="216"/>
      <c r="D1321" s="171"/>
      <c r="E1321" s="166"/>
      <c r="F1321" s="166"/>
      <c r="G1321" s="166"/>
    </row>
    <row r="1322" spans="2:7" x14ac:dyDescent="0.25">
      <c r="B1322" s="215"/>
      <c r="C1322" s="216"/>
      <c r="D1322" s="171"/>
      <c r="E1322" s="166"/>
      <c r="F1322" s="166"/>
      <c r="G1322" s="166"/>
    </row>
    <row r="1323" spans="2:7" x14ac:dyDescent="0.25">
      <c r="B1323" s="215"/>
      <c r="C1323" s="216"/>
      <c r="D1323" s="171"/>
      <c r="E1323" s="166"/>
      <c r="F1323" s="166"/>
      <c r="G1323" s="166"/>
    </row>
    <row r="1324" spans="2:7" x14ac:dyDescent="0.25">
      <c r="B1324" s="215"/>
      <c r="C1324" s="216"/>
      <c r="D1324" s="171"/>
      <c r="E1324" s="166"/>
      <c r="F1324" s="166"/>
      <c r="G1324" s="166"/>
    </row>
    <row r="1325" spans="2:7" x14ac:dyDescent="0.25">
      <c r="B1325" s="215"/>
      <c r="C1325" s="216"/>
      <c r="D1325" s="171"/>
      <c r="E1325" s="166"/>
      <c r="F1325" s="166"/>
      <c r="G1325" s="166"/>
    </row>
    <row r="1326" spans="2:7" x14ac:dyDescent="0.25">
      <c r="B1326" s="215"/>
      <c r="C1326" s="216"/>
      <c r="D1326" s="171"/>
      <c r="E1326" s="166"/>
      <c r="F1326" s="166"/>
      <c r="G1326" s="166"/>
    </row>
    <row r="1327" spans="2:7" x14ac:dyDescent="0.25">
      <c r="B1327" s="215"/>
      <c r="C1327" s="216"/>
      <c r="D1327" s="171"/>
      <c r="E1327" s="166"/>
      <c r="F1327" s="166"/>
      <c r="G1327" s="166"/>
    </row>
    <row r="1328" spans="2:7" x14ac:dyDescent="0.25">
      <c r="B1328" s="215"/>
      <c r="C1328" s="216"/>
      <c r="D1328" s="171"/>
      <c r="E1328" s="166"/>
      <c r="F1328" s="166"/>
      <c r="G1328" s="166"/>
    </row>
    <row r="1329" spans="2:7" x14ac:dyDescent="0.25">
      <c r="B1329" s="215"/>
      <c r="C1329" s="216"/>
      <c r="D1329" s="171"/>
      <c r="E1329" s="166"/>
      <c r="F1329" s="166"/>
      <c r="G1329" s="166"/>
    </row>
    <row r="1330" spans="2:7" x14ac:dyDescent="0.25">
      <c r="B1330" s="215"/>
      <c r="C1330" s="216"/>
      <c r="D1330" s="171"/>
      <c r="E1330" s="166"/>
      <c r="F1330" s="166"/>
      <c r="G1330" s="166"/>
    </row>
    <row r="1331" spans="2:7" x14ac:dyDescent="0.25">
      <c r="B1331" s="215"/>
      <c r="C1331" s="216"/>
      <c r="D1331" s="171"/>
      <c r="E1331" s="166"/>
      <c r="F1331" s="166"/>
      <c r="G1331" s="166"/>
    </row>
    <row r="1332" spans="2:7" x14ac:dyDescent="0.25">
      <c r="B1332" s="215"/>
      <c r="C1332" s="216"/>
      <c r="D1332" s="171"/>
      <c r="E1332" s="166"/>
      <c r="F1332" s="166"/>
      <c r="G1332" s="166"/>
    </row>
    <row r="1333" spans="2:7" x14ac:dyDescent="0.25">
      <c r="B1333" s="215"/>
      <c r="C1333" s="216"/>
      <c r="D1333" s="171"/>
      <c r="E1333" s="166"/>
      <c r="F1333" s="166"/>
      <c r="G1333" s="166"/>
    </row>
    <row r="1334" spans="2:7" x14ac:dyDescent="0.25">
      <c r="B1334" s="215"/>
      <c r="C1334" s="216"/>
      <c r="D1334" s="171"/>
      <c r="E1334" s="166"/>
      <c r="F1334" s="166"/>
      <c r="G1334" s="166"/>
    </row>
    <row r="1335" spans="2:7" x14ac:dyDescent="0.25">
      <c r="B1335" s="215"/>
      <c r="C1335" s="216"/>
      <c r="D1335" s="171"/>
      <c r="E1335" s="166"/>
      <c r="F1335" s="166"/>
      <c r="G1335" s="166"/>
    </row>
    <row r="1336" spans="2:7" x14ac:dyDescent="0.25">
      <c r="B1336" s="215"/>
      <c r="C1336" s="216"/>
      <c r="D1336" s="171"/>
      <c r="E1336" s="166"/>
      <c r="F1336" s="166"/>
      <c r="G1336" s="166"/>
    </row>
    <row r="1337" spans="2:7" x14ac:dyDescent="0.25">
      <c r="B1337" s="215"/>
      <c r="C1337" s="216"/>
      <c r="D1337" s="171"/>
      <c r="E1337" s="166"/>
      <c r="F1337" s="166"/>
      <c r="G1337" s="166"/>
    </row>
    <row r="1338" spans="2:7" x14ac:dyDescent="0.25">
      <c r="B1338" s="215"/>
      <c r="C1338" s="216"/>
      <c r="D1338" s="171"/>
      <c r="E1338" s="166"/>
      <c r="F1338" s="166"/>
      <c r="G1338" s="166"/>
    </row>
    <row r="1339" spans="2:7" x14ac:dyDescent="0.25">
      <c r="B1339" s="215"/>
      <c r="C1339" s="216"/>
      <c r="D1339" s="171"/>
      <c r="E1339" s="166"/>
      <c r="F1339" s="166"/>
      <c r="G1339" s="166"/>
    </row>
    <row r="1340" spans="2:7" x14ac:dyDescent="0.25">
      <c r="B1340" s="215"/>
      <c r="C1340" s="216"/>
      <c r="D1340" s="171"/>
      <c r="E1340" s="166"/>
      <c r="F1340" s="166"/>
      <c r="G1340" s="166"/>
    </row>
    <row r="1341" spans="2:7" x14ac:dyDescent="0.25">
      <c r="B1341" s="215"/>
      <c r="C1341" s="216"/>
      <c r="D1341" s="171"/>
      <c r="E1341" s="166"/>
      <c r="F1341" s="166"/>
      <c r="G1341" s="166"/>
    </row>
    <row r="1342" spans="2:7" x14ac:dyDescent="0.25">
      <c r="B1342" s="215"/>
      <c r="C1342" s="216"/>
      <c r="D1342" s="171"/>
      <c r="E1342" s="166"/>
      <c r="F1342" s="166"/>
      <c r="G1342" s="166"/>
    </row>
    <row r="1343" spans="2:7" x14ac:dyDescent="0.25">
      <c r="B1343" s="215"/>
      <c r="C1343" s="216"/>
      <c r="D1343" s="171"/>
      <c r="E1343" s="166"/>
      <c r="F1343" s="166"/>
      <c r="G1343" s="166"/>
    </row>
    <row r="1344" spans="2:7" x14ac:dyDescent="0.25">
      <c r="B1344" s="215"/>
      <c r="C1344" s="216"/>
      <c r="D1344" s="171"/>
      <c r="E1344" s="166"/>
      <c r="F1344" s="166"/>
      <c r="G1344" s="166"/>
    </row>
    <row r="1345" spans="2:7" x14ac:dyDescent="0.25">
      <c r="B1345" s="215"/>
      <c r="C1345" s="216"/>
      <c r="D1345" s="171"/>
      <c r="E1345" s="166"/>
      <c r="F1345" s="166"/>
      <c r="G1345" s="166"/>
    </row>
    <row r="1346" spans="2:7" x14ac:dyDescent="0.25">
      <c r="B1346" s="215"/>
      <c r="C1346" s="216"/>
      <c r="D1346" s="171"/>
      <c r="E1346" s="166"/>
      <c r="F1346" s="166"/>
      <c r="G1346" s="166"/>
    </row>
    <row r="1347" spans="2:7" x14ac:dyDescent="0.25">
      <c r="B1347" s="215"/>
      <c r="C1347" s="216"/>
      <c r="D1347" s="171"/>
      <c r="E1347" s="166"/>
      <c r="F1347" s="166"/>
      <c r="G1347" s="166"/>
    </row>
    <row r="1348" spans="2:7" x14ac:dyDescent="0.25">
      <c r="B1348" s="215"/>
      <c r="C1348" s="216"/>
      <c r="D1348" s="171"/>
      <c r="E1348" s="166"/>
      <c r="F1348" s="166"/>
      <c r="G1348" s="166"/>
    </row>
    <row r="1349" spans="2:7" x14ac:dyDescent="0.25">
      <c r="B1349" s="215"/>
      <c r="C1349" s="216"/>
      <c r="D1349" s="171"/>
      <c r="E1349" s="166"/>
      <c r="F1349" s="166"/>
      <c r="G1349" s="166"/>
    </row>
    <row r="1350" spans="2:7" x14ac:dyDescent="0.25">
      <c r="B1350" s="215"/>
      <c r="C1350" s="216"/>
      <c r="D1350" s="171"/>
      <c r="E1350" s="166"/>
      <c r="F1350" s="166"/>
      <c r="G1350" s="166"/>
    </row>
    <row r="1351" spans="2:7" x14ac:dyDescent="0.25">
      <c r="B1351" s="215"/>
      <c r="C1351" s="216"/>
      <c r="D1351" s="171"/>
      <c r="E1351" s="166"/>
      <c r="F1351" s="166"/>
      <c r="G1351" s="166"/>
    </row>
    <row r="1352" spans="2:7" x14ac:dyDescent="0.25">
      <c r="B1352" s="215"/>
      <c r="C1352" s="216"/>
      <c r="D1352" s="171"/>
      <c r="E1352" s="166"/>
      <c r="F1352" s="166"/>
      <c r="G1352" s="166"/>
    </row>
    <row r="1353" spans="2:7" x14ac:dyDescent="0.25">
      <c r="B1353" s="215"/>
      <c r="C1353" s="216"/>
      <c r="D1353" s="171"/>
      <c r="E1353" s="166"/>
      <c r="F1353" s="166"/>
      <c r="G1353" s="166"/>
    </row>
    <row r="1354" spans="2:7" x14ac:dyDescent="0.25">
      <c r="B1354" s="215"/>
      <c r="C1354" s="216"/>
      <c r="D1354" s="171"/>
      <c r="E1354" s="166"/>
      <c r="F1354" s="166"/>
      <c r="G1354" s="166"/>
    </row>
    <row r="1355" spans="2:7" x14ac:dyDescent="0.25">
      <c r="B1355" s="215"/>
      <c r="C1355" s="216"/>
      <c r="D1355" s="171"/>
      <c r="E1355" s="166"/>
      <c r="F1355" s="166"/>
      <c r="G1355" s="166"/>
    </row>
    <row r="1356" spans="2:7" x14ac:dyDescent="0.25">
      <c r="B1356" s="215"/>
      <c r="C1356" s="216"/>
      <c r="D1356" s="171"/>
      <c r="E1356" s="166"/>
      <c r="F1356" s="166"/>
      <c r="G1356" s="166"/>
    </row>
    <row r="1357" spans="2:7" x14ac:dyDescent="0.25">
      <c r="B1357" s="215"/>
      <c r="C1357" s="216"/>
      <c r="D1357" s="171"/>
      <c r="E1357" s="166"/>
      <c r="F1357" s="166"/>
      <c r="G1357" s="166"/>
    </row>
    <row r="1358" spans="2:7" x14ac:dyDescent="0.25">
      <c r="B1358" s="215"/>
      <c r="C1358" s="216"/>
      <c r="D1358" s="171"/>
      <c r="E1358" s="166"/>
      <c r="F1358" s="166"/>
      <c r="G1358" s="166"/>
    </row>
    <row r="1359" spans="2:7" x14ac:dyDescent="0.25">
      <c r="B1359" s="215"/>
      <c r="C1359" s="216"/>
      <c r="D1359" s="171"/>
      <c r="E1359" s="166"/>
      <c r="F1359" s="166"/>
      <c r="G1359" s="166"/>
    </row>
    <row r="1360" spans="2:7" x14ac:dyDescent="0.25">
      <c r="B1360" s="215"/>
      <c r="C1360" s="216"/>
      <c r="D1360" s="171"/>
      <c r="E1360" s="166"/>
      <c r="F1360" s="166"/>
      <c r="G1360" s="166"/>
    </row>
    <row r="1361" spans="2:7" x14ac:dyDescent="0.25">
      <c r="B1361" s="215"/>
      <c r="C1361" s="216"/>
      <c r="D1361" s="171"/>
      <c r="E1361" s="166"/>
      <c r="F1361" s="166"/>
      <c r="G1361" s="166"/>
    </row>
    <row r="1362" spans="2:7" x14ac:dyDescent="0.25">
      <c r="B1362" s="215"/>
      <c r="C1362" s="216"/>
      <c r="D1362" s="171"/>
      <c r="E1362" s="166"/>
      <c r="F1362" s="166"/>
      <c r="G1362" s="166"/>
    </row>
    <row r="1363" spans="2:7" x14ac:dyDescent="0.25">
      <c r="B1363" s="215"/>
      <c r="C1363" s="216"/>
      <c r="D1363" s="171"/>
      <c r="E1363" s="166"/>
      <c r="F1363" s="166"/>
      <c r="G1363" s="166"/>
    </row>
    <row r="1364" spans="2:7" x14ac:dyDescent="0.25">
      <c r="B1364" s="215"/>
      <c r="C1364" s="216"/>
      <c r="D1364" s="171"/>
      <c r="E1364" s="166"/>
      <c r="F1364" s="166"/>
      <c r="G1364" s="166"/>
    </row>
    <row r="1365" spans="2:7" x14ac:dyDescent="0.25">
      <c r="B1365" s="215"/>
      <c r="C1365" s="216"/>
      <c r="D1365" s="171"/>
      <c r="E1365" s="166"/>
      <c r="F1365" s="166"/>
      <c r="G1365" s="166"/>
    </row>
    <row r="1366" spans="2:7" x14ac:dyDescent="0.25">
      <c r="B1366" s="215"/>
      <c r="C1366" s="216"/>
      <c r="D1366" s="171"/>
      <c r="E1366" s="166"/>
      <c r="F1366" s="166"/>
      <c r="G1366" s="166"/>
    </row>
    <row r="1367" spans="2:7" x14ac:dyDescent="0.25">
      <c r="B1367" s="215"/>
      <c r="C1367" s="216"/>
      <c r="D1367" s="171"/>
      <c r="E1367" s="166"/>
      <c r="F1367" s="166"/>
      <c r="G1367" s="166"/>
    </row>
    <row r="1368" spans="2:7" x14ac:dyDescent="0.25">
      <c r="B1368" s="215"/>
      <c r="C1368" s="216"/>
      <c r="D1368" s="171"/>
      <c r="E1368" s="166"/>
      <c r="F1368" s="166"/>
      <c r="G1368" s="166"/>
    </row>
    <row r="1369" spans="2:7" x14ac:dyDescent="0.25">
      <c r="B1369" s="215"/>
      <c r="C1369" s="216"/>
      <c r="D1369" s="171"/>
      <c r="E1369" s="166"/>
      <c r="F1369" s="166"/>
      <c r="G1369" s="166"/>
    </row>
    <row r="1370" spans="2:7" x14ac:dyDescent="0.25">
      <c r="B1370" s="215"/>
      <c r="C1370" s="216"/>
      <c r="D1370" s="171"/>
      <c r="E1370" s="166"/>
      <c r="F1370" s="166"/>
      <c r="G1370" s="166"/>
    </row>
    <row r="1371" spans="2:7" x14ac:dyDescent="0.25">
      <c r="B1371" s="215"/>
      <c r="C1371" s="216"/>
      <c r="D1371" s="171"/>
      <c r="E1371" s="166"/>
      <c r="F1371" s="166"/>
      <c r="G1371" s="166"/>
    </row>
    <row r="1372" spans="2:7" x14ac:dyDescent="0.25">
      <c r="B1372" s="215"/>
      <c r="C1372" s="216"/>
      <c r="D1372" s="171"/>
      <c r="E1372" s="166"/>
      <c r="F1372" s="166"/>
      <c r="G1372" s="166"/>
    </row>
    <row r="1373" spans="2:7" x14ac:dyDescent="0.25">
      <c r="B1373" s="215"/>
      <c r="C1373" s="216"/>
      <c r="D1373" s="171"/>
      <c r="E1373" s="166"/>
      <c r="F1373" s="166"/>
      <c r="G1373" s="166"/>
    </row>
    <row r="1374" spans="2:7" x14ac:dyDescent="0.25">
      <c r="B1374" s="215"/>
      <c r="C1374" s="216"/>
      <c r="D1374" s="171"/>
      <c r="E1374" s="166"/>
      <c r="F1374" s="166"/>
      <c r="G1374" s="166"/>
    </row>
    <row r="1375" spans="2:7" x14ac:dyDescent="0.25">
      <c r="B1375" s="215"/>
      <c r="C1375" s="216"/>
      <c r="D1375" s="171"/>
      <c r="E1375" s="166"/>
      <c r="F1375" s="166"/>
      <c r="G1375" s="166"/>
    </row>
    <row r="1376" spans="2:7" x14ac:dyDescent="0.25">
      <c r="B1376" s="215"/>
      <c r="C1376" s="216"/>
      <c r="D1376" s="171"/>
      <c r="E1376" s="166"/>
      <c r="F1376" s="166"/>
      <c r="G1376" s="166"/>
    </row>
    <row r="1377" spans="2:7" x14ac:dyDescent="0.25">
      <c r="B1377" s="215"/>
      <c r="C1377" s="216"/>
      <c r="D1377" s="171"/>
      <c r="E1377" s="166"/>
      <c r="F1377" s="166"/>
      <c r="G1377" s="166"/>
    </row>
    <row r="1378" spans="2:7" x14ac:dyDescent="0.25">
      <c r="B1378" s="215"/>
      <c r="C1378" s="216"/>
      <c r="D1378" s="171"/>
      <c r="E1378" s="166"/>
      <c r="F1378" s="166"/>
      <c r="G1378" s="166"/>
    </row>
    <row r="1379" spans="2:7" x14ac:dyDescent="0.25">
      <c r="B1379" s="215"/>
      <c r="C1379" s="216"/>
      <c r="D1379" s="171"/>
      <c r="E1379" s="166"/>
      <c r="F1379" s="166"/>
      <c r="G1379" s="166"/>
    </row>
    <row r="1380" spans="2:7" x14ac:dyDescent="0.25">
      <c r="B1380" s="215"/>
      <c r="C1380" s="216"/>
      <c r="D1380" s="171"/>
      <c r="E1380" s="166"/>
      <c r="F1380" s="166"/>
      <c r="G1380" s="166"/>
    </row>
    <row r="1381" spans="2:7" x14ac:dyDescent="0.25">
      <c r="B1381" s="215"/>
      <c r="C1381" s="216"/>
      <c r="D1381" s="171"/>
      <c r="E1381" s="166"/>
      <c r="F1381" s="166"/>
      <c r="G1381" s="166"/>
    </row>
    <row r="1382" spans="2:7" x14ac:dyDescent="0.25">
      <c r="B1382" s="215"/>
      <c r="C1382" s="216"/>
      <c r="D1382" s="171"/>
      <c r="E1382" s="166"/>
      <c r="F1382" s="166"/>
      <c r="G1382" s="166"/>
    </row>
    <row r="1383" spans="2:7" x14ac:dyDescent="0.25">
      <c r="B1383" s="215"/>
      <c r="C1383" s="216"/>
      <c r="D1383" s="171"/>
      <c r="E1383" s="166"/>
      <c r="F1383" s="166"/>
      <c r="G1383" s="166"/>
    </row>
    <row r="1384" spans="2:7" x14ac:dyDescent="0.25">
      <c r="B1384" s="215"/>
      <c r="C1384" s="216"/>
      <c r="D1384" s="171"/>
      <c r="E1384" s="166"/>
      <c r="F1384" s="166"/>
      <c r="G1384" s="166"/>
    </row>
    <row r="1385" spans="2:7" x14ac:dyDescent="0.25">
      <c r="B1385" s="215"/>
      <c r="C1385" s="216"/>
      <c r="D1385" s="171"/>
      <c r="E1385" s="166"/>
      <c r="F1385" s="166"/>
      <c r="G1385" s="166"/>
    </row>
    <row r="1386" spans="2:7" x14ac:dyDescent="0.25">
      <c r="B1386" s="215"/>
      <c r="C1386" s="216"/>
      <c r="D1386" s="171"/>
      <c r="E1386" s="166"/>
      <c r="F1386" s="166"/>
      <c r="G1386" s="166"/>
    </row>
    <row r="1387" spans="2:7" x14ac:dyDescent="0.25">
      <c r="B1387" s="215"/>
      <c r="C1387" s="216"/>
      <c r="D1387" s="171"/>
      <c r="E1387" s="166"/>
      <c r="F1387" s="166"/>
      <c r="G1387" s="166"/>
    </row>
    <row r="1388" spans="2:7" x14ac:dyDescent="0.25">
      <c r="B1388" s="215"/>
      <c r="C1388" s="216"/>
      <c r="D1388" s="171"/>
      <c r="E1388" s="166"/>
      <c r="F1388" s="166"/>
      <c r="G1388" s="166"/>
    </row>
    <row r="1389" spans="2:7" x14ac:dyDescent="0.25">
      <c r="B1389" s="215"/>
      <c r="C1389" s="216"/>
      <c r="D1389" s="171"/>
      <c r="E1389" s="166"/>
      <c r="F1389" s="166"/>
      <c r="G1389" s="166"/>
    </row>
    <row r="1390" spans="2:7" x14ac:dyDescent="0.25">
      <c r="B1390" s="215"/>
      <c r="C1390" s="216"/>
      <c r="D1390" s="171"/>
      <c r="E1390" s="166"/>
      <c r="F1390" s="166"/>
      <c r="G1390" s="166"/>
    </row>
    <row r="1391" spans="2:7" x14ac:dyDescent="0.25">
      <c r="B1391" s="215"/>
      <c r="C1391" s="216"/>
      <c r="D1391" s="171"/>
      <c r="E1391" s="166"/>
      <c r="F1391" s="166"/>
      <c r="G1391" s="166"/>
    </row>
    <row r="1392" spans="2:7" x14ac:dyDescent="0.25">
      <c r="B1392" s="215"/>
      <c r="C1392" s="216"/>
      <c r="D1392" s="171"/>
      <c r="E1392" s="166"/>
      <c r="F1392" s="166"/>
      <c r="G1392" s="166"/>
    </row>
    <row r="1393" spans="2:7" x14ac:dyDescent="0.25">
      <c r="B1393" s="215"/>
      <c r="C1393" s="216"/>
      <c r="D1393" s="171"/>
      <c r="E1393" s="166"/>
      <c r="F1393" s="166"/>
      <c r="G1393" s="166"/>
    </row>
    <row r="1394" spans="2:7" x14ac:dyDescent="0.25">
      <c r="B1394" s="215"/>
      <c r="C1394" s="216"/>
      <c r="D1394" s="171"/>
      <c r="E1394" s="166"/>
      <c r="F1394" s="166"/>
      <c r="G1394" s="166"/>
    </row>
    <row r="1395" spans="2:7" x14ac:dyDescent="0.25">
      <c r="B1395" s="215"/>
      <c r="C1395" s="216"/>
      <c r="D1395" s="171"/>
      <c r="E1395" s="166"/>
      <c r="F1395" s="166"/>
      <c r="G1395" s="166"/>
    </row>
    <row r="1396" spans="2:7" x14ac:dyDescent="0.25">
      <c r="B1396" s="215"/>
      <c r="C1396" s="216"/>
      <c r="D1396" s="171"/>
      <c r="E1396" s="166"/>
      <c r="F1396" s="166"/>
      <c r="G1396" s="166"/>
    </row>
    <row r="1397" spans="2:7" x14ac:dyDescent="0.25">
      <c r="B1397" s="215"/>
      <c r="C1397" s="216"/>
      <c r="D1397" s="171"/>
      <c r="E1397" s="166"/>
      <c r="F1397" s="166"/>
      <c r="G1397" s="166"/>
    </row>
    <row r="1398" spans="2:7" x14ac:dyDescent="0.25">
      <c r="B1398" s="215"/>
      <c r="C1398" s="216"/>
      <c r="D1398" s="171"/>
      <c r="E1398" s="166"/>
      <c r="F1398" s="166"/>
      <c r="G1398" s="166"/>
    </row>
    <row r="1399" spans="2:7" x14ac:dyDescent="0.25">
      <c r="B1399" s="215"/>
      <c r="C1399" s="216"/>
      <c r="D1399" s="171"/>
      <c r="E1399" s="166"/>
      <c r="F1399" s="166"/>
      <c r="G1399" s="166"/>
    </row>
    <row r="1400" spans="2:7" x14ac:dyDescent="0.25">
      <c r="B1400" s="215"/>
      <c r="C1400" s="216"/>
      <c r="D1400" s="171"/>
      <c r="E1400" s="166"/>
      <c r="F1400" s="166"/>
      <c r="G1400" s="166"/>
    </row>
    <row r="1401" spans="2:7" x14ac:dyDescent="0.25">
      <c r="B1401" s="215"/>
      <c r="C1401" s="216"/>
      <c r="D1401" s="171"/>
      <c r="E1401" s="166"/>
      <c r="F1401" s="166"/>
      <c r="G1401" s="166"/>
    </row>
    <row r="1402" spans="2:7" x14ac:dyDescent="0.25">
      <c r="B1402" s="215"/>
      <c r="C1402" s="216"/>
      <c r="D1402" s="171"/>
      <c r="E1402" s="166"/>
      <c r="F1402" s="166"/>
      <c r="G1402" s="166"/>
    </row>
    <row r="1403" spans="2:7" x14ac:dyDescent="0.25">
      <c r="B1403" s="215"/>
      <c r="C1403" s="216"/>
      <c r="D1403" s="171"/>
      <c r="E1403" s="166"/>
      <c r="F1403" s="166"/>
      <c r="G1403" s="166"/>
    </row>
    <row r="1404" spans="2:7" x14ac:dyDescent="0.25">
      <c r="B1404" s="215"/>
      <c r="C1404" s="216"/>
      <c r="D1404" s="171"/>
      <c r="E1404" s="166"/>
      <c r="F1404" s="166"/>
      <c r="G1404" s="166"/>
    </row>
    <row r="1405" spans="2:7" x14ac:dyDescent="0.25">
      <c r="B1405" s="215"/>
      <c r="C1405" s="216"/>
      <c r="D1405" s="171"/>
      <c r="E1405" s="166"/>
      <c r="F1405" s="166"/>
      <c r="G1405" s="166"/>
    </row>
    <row r="1406" spans="2:7" x14ac:dyDescent="0.25">
      <c r="B1406" s="215"/>
      <c r="C1406" s="216"/>
      <c r="D1406" s="171"/>
      <c r="E1406" s="166"/>
      <c r="F1406" s="166"/>
      <c r="G1406" s="166"/>
    </row>
    <row r="1407" spans="2:7" x14ac:dyDescent="0.25">
      <c r="B1407" s="215"/>
      <c r="C1407" s="216"/>
      <c r="D1407" s="171"/>
      <c r="E1407" s="166"/>
      <c r="F1407" s="166"/>
      <c r="G1407" s="166"/>
    </row>
    <row r="1408" spans="2:7" x14ac:dyDescent="0.25">
      <c r="B1408" s="215"/>
      <c r="C1408" s="216"/>
      <c r="D1408" s="171"/>
      <c r="E1408" s="166"/>
      <c r="F1408" s="166"/>
      <c r="G1408" s="166"/>
    </row>
    <row r="1409" spans="2:7" x14ac:dyDescent="0.25">
      <c r="B1409" s="215"/>
      <c r="C1409" s="216"/>
      <c r="D1409" s="171"/>
      <c r="E1409" s="166"/>
      <c r="F1409" s="166"/>
      <c r="G1409" s="166"/>
    </row>
    <row r="1410" spans="2:7" x14ac:dyDescent="0.25">
      <c r="B1410" s="215"/>
      <c r="C1410" s="216"/>
      <c r="D1410" s="171"/>
      <c r="E1410" s="166"/>
      <c r="F1410" s="166"/>
      <c r="G1410" s="166"/>
    </row>
    <row r="1411" spans="2:7" x14ac:dyDescent="0.25">
      <c r="B1411" s="215"/>
      <c r="C1411" s="216"/>
      <c r="D1411" s="171"/>
      <c r="E1411" s="166"/>
      <c r="F1411" s="166"/>
      <c r="G1411" s="166"/>
    </row>
    <row r="1412" spans="2:7" x14ac:dyDescent="0.25">
      <c r="B1412" s="215"/>
      <c r="C1412" s="216"/>
      <c r="D1412" s="171"/>
      <c r="E1412" s="166"/>
      <c r="F1412" s="166"/>
      <c r="G1412" s="166"/>
    </row>
    <row r="1413" spans="2:7" x14ac:dyDescent="0.25">
      <c r="B1413" s="215"/>
      <c r="C1413" s="216"/>
      <c r="D1413" s="171"/>
      <c r="E1413" s="166"/>
      <c r="F1413" s="166"/>
      <c r="G1413" s="166"/>
    </row>
    <row r="1414" spans="2:7" x14ac:dyDescent="0.25">
      <c r="B1414" s="215"/>
      <c r="C1414" s="216"/>
      <c r="D1414" s="171"/>
      <c r="E1414" s="166"/>
      <c r="F1414" s="166"/>
      <c r="G1414" s="166"/>
    </row>
    <row r="1415" spans="2:7" x14ac:dyDescent="0.25">
      <c r="B1415" s="215"/>
      <c r="C1415" s="216"/>
      <c r="D1415" s="171"/>
      <c r="E1415" s="166"/>
      <c r="F1415" s="166"/>
      <c r="G1415" s="166"/>
    </row>
    <row r="1416" spans="2:7" x14ac:dyDescent="0.25">
      <c r="B1416" s="215"/>
      <c r="C1416" s="216"/>
      <c r="D1416" s="171"/>
      <c r="E1416" s="166"/>
      <c r="F1416" s="166"/>
      <c r="G1416" s="166"/>
    </row>
    <row r="1417" spans="2:7" x14ac:dyDescent="0.25">
      <c r="B1417" s="215"/>
      <c r="C1417" s="216"/>
      <c r="D1417" s="171"/>
      <c r="E1417" s="166"/>
      <c r="F1417" s="166"/>
      <c r="G1417" s="166"/>
    </row>
    <row r="1418" spans="2:7" x14ac:dyDescent="0.25">
      <c r="B1418" s="215"/>
      <c r="C1418" s="216"/>
      <c r="D1418" s="171"/>
      <c r="E1418" s="166"/>
      <c r="F1418" s="166"/>
      <c r="G1418" s="166"/>
    </row>
    <row r="1419" spans="2:7" x14ac:dyDescent="0.25">
      <c r="B1419" s="215"/>
      <c r="C1419" s="216"/>
      <c r="D1419" s="171"/>
      <c r="E1419" s="166"/>
      <c r="F1419" s="166"/>
      <c r="G1419" s="166"/>
    </row>
    <row r="1420" spans="2:7" x14ac:dyDescent="0.25">
      <c r="B1420" s="215"/>
      <c r="C1420" s="216"/>
      <c r="D1420" s="171"/>
      <c r="E1420" s="166"/>
      <c r="F1420" s="166"/>
      <c r="G1420" s="166"/>
    </row>
    <row r="1421" spans="2:7" x14ac:dyDescent="0.25">
      <c r="B1421" s="215"/>
      <c r="C1421" s="216"/>
      <c r="D1421" s="171"/>
      <c r="E1421" s="166"/>
      <c r="F1421" s="166"/>
      <c r="G1421" s="166"/>
    </row>
    <row r="1422" spans="2:7" x14ac:dyDescent="0.25">
      <c r="B1422" s="215"/>
      <c r="C1422" s="216"/>
      <c r="D1422" s="171"/>
      <c r="E1422" s="166"/>
      <c r="F1422" s="166"/>
      <c r="G1422" s="166"/>
    </row>
    <row r="1423" spans="2:7" x14ac:dyDescent="0.25">
      <c r="B1423" s="215"/>
      <c r="C1423" s="216"/>
      <c r="D1423" s="171"/>
      <c r="E1423" s="166"/>
      <c r="F1423" s="166"/>
      <c r="G1423" s="166"/>
    </row>
    <row r="1424" spans="2:7" x14ac:dyDescent="0.25">
      <c r="B1424" s="215"/>
      <c r="C1424" s="216"/>
      <c r="D1424" s="171"/>
      <c r="E1424" s="166"/>
      <c r="F1424" s="166"/>
      <c r="G1424" s="166"/>
    </row>
    <row r="1425" spans="2:7" x14ac:dyDescent="0.25">
      <c r="B1425" s="215"/>
      <c r="C1425" s="216"/>
      <c r="D1425" s="171"/>
      <c r="E1425" s="166"/>
      <c r="F1425" s="166"/>
      <c r="G1425" s="166"/>
    </row>
    <row r="1426" spans="2:7" x14ac:dyDescent="0.25">
      <c r="B1426" s="215"/>
      <c r="C1426" s="216"/>
      <c r="D1426" s="171"/>
      <c r="E1426" s="166"/>
      <c r="F1426" s="166"/>
      <c r="G1426" s="166"/>
    </row>
    <row r="1427" spans="2:7" x14ac:dyDescent="0.25">
      <c r="B1427" s="215"/>
      <c r="C1427" s="216"/>
      <c r="D1427" s="171"/>
      <c r="E1427" s="166"/>
      <c r="F1427" s="166"/>
      <c r="G1427" s="166"/>
    </row>
    <row r="1428" spans="2:7" x14ac:dyDescent="0.25">
      <c r="B1428" s="215"/>
      <c r="C1428" s="216"/>
      <c r="D1428" s="171"/>
      <c r="E1428" s="166"/>
      <c r="F1428" s="166"/>
      <c r="G1428" s="166"/>
    </row>
    <row r="1429" spans="2:7" x14ac:dyDescent="0.25">
      <c r="B1429" s="215"/>
      <c r="C1429" s="216"/>
      <c r="D1429" s="171"/>
      <c r="E1429" s="166"/>
      <c r="F1429" s="166"/>
      <c r="G1429" s="166"/>
    </row>
    <row r="1430" spans="2:7" x14ac:dyDescent="0.25">
      <c r="B1430" s="215"/>
      <c r="C1430" s="216"/>
      <c r="D1430" s="171"/>
      <c r="E1430" s="166"/>
      <c r="F1430" s="166"/>
      <c r="G1430" s="166"/>
    </row>
    <row r="1431" spans="2:7" x14ac:dyDescent="0.25">
      <c r="B1431" s="215"/>
      <c r="C1431" s="216"/>
      <c r="D1431" s="171"/>
      <c r="E1431" s="166"/>
      <c r="F1431" s="166"/>
      <c r="G1431" s="166"/>
    </row>
    <row r="1432" spans="2:7" x14ac:dyDescent="0.25">
      <c r="B1432" s="215"/>
      <c r="C1432" s="216"/>
      <c r="D1432" s="171"/>
      <c r="E1432" s="166"/>
      <c r="F1432" s="166"/>
      <c r="G1432" s="166"/>
    </row>
    <row r="1433" spans="2:7" x14ac:dyDescent="0.25">
      <c r="B1433" s="215"/>
      <c r="C1433" s="216"/>
      <c r="D1433" s="171"/>
      <c r="E1433" s="166"/>
      <c r="F1433" s="166"/>
      <c r="G1433" s="166"/>
    </row>
    <row r="1434" spans="2:7" x14ac:dyDescent="0.25">
      <c r="B1434" s="215"/>
      <c r="C1434" s="216"/>
      <c r="D1434" s="171"/>
      <c r="E1434" s="166"/>
      <c r="F1434" s="166"/>
      <c r="G1434" s="166"/>
    </row>
    <row r="1435" spans="2:7" x14ac:dyDescent="0.25">
      <c r="B1435" s="215"/>
      <c r="C1435" s="216"/>
      <c r="D1435" s="171"/>
      <c r="E1435" s="166"/>
      <c r="F1435" s="166"/>
      <c r="G1435" s="166"/>
    </row>
    <row r="1436" spans="2:7" x14ac:dyDescent="0.25">
      <c r="B1436" s="215"/>
      <c r="C1436" s="216"/>
      <c r="D1436" s="171"/>
      <c r="E1436" s="166"/>
      <c r="F1436" s="166"/>
      <c r="G1436" s="166"/>
    </row>
    <row r="1437" spans="2:7" x14ac:dyDescent="0.25">
      <c r="B1437" s="215"/>
      <c r="C1437" s="216"/>
      <c r="D1437" s="171"/>
      <c r="E1437" s="166"/>
      <c r="F1437" s="166"/>
      <c r="G1437" s="166"/>
    </row>
    <row r="1438" spans="2:7" x14ac:dyDescent="0.25">
      <c r="B1438" s="215"/>
      <c r="C1438" s="216"/>
      <c r="D1438" s="171"/>
      <c r="E1438" s="166"/>
      <c r="F1438" s="166"/>
      <c r="G1438" s="166"/>
    </row>
    <row r="1439" spans="2:7" x14ac:dyDescent="0.25">
      <c r="B1439" s="215"/>
      <c r="C1439" s="216"/>
      <c r="D1439" s="171"/>
      <c r="E1439" s="166"/>
      <c r="F1439" s="166"/>
      <c r="G1439" s="166"/>
    </row>
    <row r="1440" spans="2:7" x14ac:dyDescent="0.25">
      <c r="B1440" s="215"/>
      <c r="C1440" s="216"/>
      <c r="D1440" s="171"/>
      <c r="E1440" s="166"/>
      <c r="F1440" s="166"/>
      <c r="G1440" s="166"/>
    </row>
    <row r="1441" spans="2:7" x14ac:dyDescent="0.25">
      <c r="B1441" s="215"/>
      <c r="C1441" s="216"/>
      <c r="D1441" s="171"/>
      <c r="E1441" s="166"/>
      <c r="F1441" s="166"/>
      <c r="G1441" s="166"/>
    </row>
    <row r="1442" spans="2:7" x14ac:dyDescent="0.25">
      <c r="B1442" s="215"/>
      <c r="C1442" s="216"/>
      <c r="D1442" s="171"/>
      <c r="E1442" s="166"/>
      <c r="F1442" s="166"/>
      <c r="G1442" s="166"/>
    </row>
    <row r="1443" spans="2:7" x14ac:dyDescent="0.25">
      <c r="B1443" s="215"/>
      <c r="C1443" s="216"/>
      <c r="D1443" s="171"/>
      <c r="E1443" s="166"/>
      <c r="F1443" s="166"/>
      <c r="G1443" s="166"/>
    </row>
    <row r="1444" spans="2:7" x14ac:dyDescent="0.25">
      <c r="B1444" s="215"/>
      <c r="C1444" s="216"/>
      <c r="D1444" s="171"/>
      <c r="E1444" s="166"/>
      <c r="F1444" s="166"/>
      <c r="G1444" s="166"/>
    </row>
    <row r="1445" spans="2:7" x14ac:dyDescent="0.25">
      <c r="B1445" s="215"/>
      <c r="C1445" s="216"/>
      <c r="D1445" s="171"/>
      <c r="E1445" s="166"/>
      <c r="F1445" s="166"/>
      <c r="G1445" s="166"/>
    </row>
    <row r="1446" spans="2:7" x14ac:dyDescent="0.25">
      <c r="B1446" s="215"/>
      <c r="C1446" s="216"/>
      <c r="D1446" s="171"/>
      <c r="E1446" s="166"/>
      <c r="F1446" s="166"/>
      <c r="G1446" s="166"/>
    </row>
    <row r="1447" spans="2:7" x14ac:dyDescent="0.25">
      <c r="B1447" s="215"/>
      <c r="C1447" s="216"/>
      <c r="D1447" s="171"/>
      <c r="E1447" s="166"/>
      <c r="F1447" s="166"/>
      <c r="G1447" s="166"/>
    </row>
    <row r="1448" spans="2:7" x14ac:dyDescent="0.25">
      <c r="B1448" s="215"/>
      <c r="C1448" s="216"/>
      <c r="D1448" s="171"/>
      <c r="E1448" s="166"/>
      <c r="F1448" s="166"/>
      <c r="G1448" s="166"/>
    </row>
    <row r="1449" spans="2:7" x14ac:dyDescent="0.25">
      <c r="B1449" s="215"/>
      <c r="C1449" s="216"/>
      <c r="D1449" s="171"/>
      <c r="E1449" s="166"/>
      <c r="F1449" s="166"/>
      <c r="G1449" s="166"/>
    </row>
    <row r="1450" spans="2:7" x14ac:dyDescent="0.25">
      <c r="B1450" s="215"/>
      <c r="C1450" s="216"/>
      <c r="D1450" s="171"/>
      <c r="E1450" s="166"/>
      <c r="F1450" s="166"/>
      <c r="G1450" s="166"/>
    </row>
    <row r="1451" spans="2:7" x14ac:dyDescent="0.25">
      <c r="B1451" s="215"/>
      <c r="C1451" s="216"/>
      <c r="D1451" s="171"/>
      <c r="E1451" s="166"/>
      <c r="F1451" s="166"/>
      <c r="G1451" s="166"/>
    </row>
    <row r="1452" spans="2:7" x14ac:dyDescent="0.25">
      <c r="B1452" s="215"/>
      <c r="C1452" s="216"/>
      <c r="D1452" s="171"/>
      <c r="E1452" s="166"/>
      <c r="F1452" s="166"/>
      <c r="G1452" s="166"/>
    </row>
    <row r="1453" spans="2:7" x14ac:dyDescent="0.25">
      <c r="B1453" s="215"/>
      <c r="C1453" s="216"/>
      <c r="D1453" s="171"/>
      <c r="E1453" s="166"/>
      <c r="F1453" s="166"/>
      <c r="G1453" s="166"/>
    </row>
    <row r="1454" spans="2:7" x14ac:dyDescent="0.25">
      <c r="B1454" s="215"/>
      <c r="C1454" s="216"/>
      <c r="D1454" s="171"/>
      <c r="E1454" s="166"/>
      <c r="F1454" s="166"/>
      <c r="G1454" s="166"/>
    </row>
    <row r="1455" spans="2:7" x14ac:dyDescent="0.25">
      <c r="B1455" s="215"/>
      <c r="C1455" s="216"/>
      <c r="D1455" s="171"/>
      <c r="E1455" s="166"/>
      <c r="F1455" s="166"/>
      <c r="G1455" s="166"/>
    </row>
    <row r="1456" spans="2:7" x14ac:dyDescent="0.25">
      <c r="B1456" s="215"/>
      <c r="C1456" s="216"/>
      <c r="D1456" s="171"/>
      <c r="E1456" s="166"/>
      <c r="F1456" s="166"/>
      <c r="G1456" s="166"/>
    </row>
    <row r="1457" spans="2:7" x14ac:dyDescent="0.25">
      <c r="B1457" s="215"/>
      <c r="C1457" s="216"/>
      <c r="D1457" s="171"/>
      <c r="E1457" s="166"/>
      <c r="F1457" s="166"/>
      <c r="G1457" s="166"/>
    </row>
    <row r="1458" spans="2:7" x14ac:dyDescent="0.25">
      <c r="B1458" s="215"/>
      <c r="C1458" s="216"/>
      <c r="D1458" s="171"/>
      <c r="E1458" s="166"/>
      <c r="F1458" s="166"/>
      <c r="G1458" s="166"/>
    </row>
    <row r="1459" spans="2:7" x14ac:dyDescent="0.25">
      <c r="B1459" s="215"/>
      <c r="C1459" s="216"/>
      <c r="D1459" s="171"/>
      <c r="E1459" s="166"/>
      <c r="F1459" s="166"/>
      <c r="G1459" s="166"/>
    </row>
    <row r="1460" spans="2:7" x14ac:dyDescent="0.25">
      <c r="B1460" s="215"/>
      <c r="C1460" s="216"/>
      <c r="D1460" s="171"/>
      <c r="E1460" s="166"/>
      <c r="F1460" s="166"/>
      <c r="G1460" s="166"/>
    </row>
    <row r="1461" spans="2:7" x14ac:dyDescent="0.25">
      <c r="B1461" s="215"/>
      <c r="C1461" s="216"/>
      <c r="D1461" s="171"/>
      <c r="E1461" s="166"/>
      <c r="F1461" s="166"/>
      <c r="G1461" s="166"/>
    </row>
    <row r="1462" spans="2:7" x14ac:dyDescent="0.25">
      <c r="B1462" s="215"/>
      <c r="C1462" s="216"/>
      <c r="D1462" s="171"/>
      <c r="E1462" s="166"/>
      <c r="F1462" s="166"/>
      <c r="G1462" s="166"/>
    </row>
    <row r="1463" spans="2:7" x14ac:dyDescent="0.25">
      <c r="B1463" s="215"/>
      <c r="C1463" s="216"/>
      <c r="D1463" s="171"/>
      <c r="E1463" s="166"/>
      <c r="F1463" s="166"/>
      <c r="G1463" s="166"/>
    </row>
    <row r="1464" spans="2:7" x14ac:dyDescent="0.25">
      <c r="B1464" s="215"/>
      <c r="C1464" s="216"/>
      <c r="D1464" s="171"/>
      <c r="E1464" s="166"/>
      <c r="F1464" s="166"/>
      <c r="G1464" s="166"/>
    </row>
    <row r="1465" spans="2:7" x14ac:dyDescent="0.25">
      <c r="B1465" s="215"/>
      <c r="C1465" s="216"/>
      <c r="D1465" s="171"/>
      <c r="E1465" s="166"/>
      <c r="F1465" s="166"/>
      <c r="G1465" s="166"/>
    </row>
    <row r="1466" spans="2:7" x14ac:dyDescent="0.25">
      <c r="B1466" s="215"/>
      <c r="C1466" s="216"/>
      <c r="D1466" s="171"/>
      <c r="E1466" s="166"/>
      <c r="F1466" s="166"/>
      <c r="G1466" s="166"/>
    </row>
    <row r="1467" spans="2:7" x14ac:dyDescent="0.25">
      <c r="B1467" s="215"/>
      <c r="C1467" s="216"/>
      <c r="D1467" s="171"/>
      <c r="E1467" s="166"/>
      <c r="F1467" s="166"/>
      <c r="G1467" s="166"/>
    </row>
    <row r="1468" spans="2:7" x14ac:dyDescent="0.25">
      <c r="B1468" s="215"/>
      <c r="C1468" s="216"/>
      <c r="D1468" s="171"/>
      <c r="E1468" s="166"/>
      <c r="F1468" s="166"/>
      <c r="G1468" s="166"/>
    </row>
    <row r="1469" spans="2:7" x14ac:dyDescent="0.25">
      <c r="B1469" s="215"/>
      <c r="C1469" s="216"/>
      <c r="D1469" s="171"/>
      <c r="E1469" s="166"/>
      <c r="F1469" s="166"/>
      <c r="G1469" s="166"/>
    </row>
    <row r="1470" spans="2:7" x14ac:dyDescent="0.25">
      <c r="B1470" s="215"/>
      <c r="C1470" s="216"/>
      <c r="D1470" s="171"/>
      <c r="E1470" s="166"/>
      <c r="F1470" s="166"/>
      <c r="G1470" s="166"/>
    </row>
    <row r="1471" spans="2:7" x14ac:dyDescent="0.25">
      <c r="B1471" s="215"/>
      <c r="C1471" s="216"/>
      <c r="D1471" s="171"/>
      <c r="E1471" s="166"/>
      <c r="F1471" s="166"/>
      <c r="G1471" s="166"/>
    </row>
    <row r="1472" spans="2:7" x14ac:dyDescent="0.25">
      <c r="B1472" s="215"/>
      <c r="C1472" s="216"/>
      <c r="D1472" s="171"/>
      <c r="E1472" s="166"/>
      <c r="F1472" s="166"/>
      <c r="G1472" s="166"/>
    </row>
    <row r="1473" spans="2:7" x14ac:dyDescent="0.25">
      <c r="B1473" s="215"/>
      <c r="C1473" s="216"/>
      <c r="D1473" s="171"/>
      <c r="E1473" s="166"/>
      <c r="F1473" s="166"/>
      <c r="G1473" s="166"/>
    </row>
    <row r="1474" spans="2:7" x14ac:dyDescent="0.25">
      <c r="B1474" s="215"/>
      <c r="C1474" s="216"/>
      <c r="D1474" s="171"/>
      <c r="E1474" s="166"/>
      <c r="F1474" s="166"/>
      <c r="G1474" s="166"/>
    </row>
    <row r="1475" spans="2:7" x14ac:dyDescent="0.25">
      <c r="B1475" s="215"/>
      <c r="C1475" s="216"/>
      <c r="D1475" s="171"/>
      <c r="E1475" s="166"/>
      <c r="F1475" s="166"/>
      <c r="G1475" s="166"/>
    </row>
    <row r="1476" spans="2:7" x14ac:dyDescent="0.25">
      <c r="B1476" s="215"/>
      <c r="C1476" s="216"/>
      <c r="D1476" s="171"/>
      <c r="E1476" s="166"/>
      <c r="F1476" s="166"/>
      <c r="G1476" s="166"/>
    </row>
    <row r="1477" spans="2:7" x14ac:dyDescent="0.25">
      <c r="B1477" s="215"/>
      <c r="C1477" s="216"/>
      <c r="D1477" s="171"/>
      <c r="E1477" s="166"/>
      <c r="F1477" s="166"/>
      <c r="G1477" s="166"/>
    </row>
    <row r="1478" spans="2:7" x14ac:dyDescent="0.25">
      <c r="B1478" s="215"/>
      <c r="C1478" s="216"/>
      <c r="D1478" s="171"/>
      <c r="E1478" s="166"/>
      <c r="F1478" s="166"/>
      <c r="G1478" s="166"/>
    </row>
    <row r="1479" spans="2:7" x14ac:dyDescent="0.25">
      <c r="B1479" s="215"/>
      <c r="C1479" s="216"/>
      <c r="D1479" s="171"/>
      <c r="E1479" s="166"/>
      <c r="F1479" s="166"/>
      <c r="G1479" s="166"/>
    </row>
    <row r="1480" spans="2:7" x14ac:dyDescent="0.25">
      <c r="B1480" s="215"/>
      <c r="C1480" s="216"/>
      <c r="D1480" s="171"/>
      <c r="E1480" s="166"/>
      <c r="F1480" s="166"/>
      <c r="G1480" s="166"/>
    </row>
    <row r="1481" spans="2:7" x14ac:dyDescent="0.25">
      <c r="B1481" s="215"/>
      <c r="C1481" s="216"/>
      <c r="D1481" s="171"/>
      <c r="E1481" s="166"/>
      <c r="F1481" s="166"/>
      <c r="G1481" s="166"/>
    </row>
    <row r="1482" spans="2:7" x14ac:dyDescent="0.25">
      <c r="B1482" s="215"/>
      <c r="C1482" s="216"/>
      <c r="D1482" s="171"/>
      <c r="E1482" s="166"/>
      <c r="F1482" s="166"/>
      <c r="G1482" s="166"/>
    </row>
    <row r="1483" spans="2:7" x14ac:dyDescent="0.25">
      <c r="B1483" s="215"/>
      <c r="C1483" s="216"/>
      <c r="D1483" s="171"/>
      <c r="E1483" s="166"/>
      <c r="F1483" s="166"/>
      <c r="G1483" s="166"/>
    </row>
    <row r="1484" spans="2:7" x14ac:dyDescent="0.25">
      <c r="B1484" s="215"/>
      <c r="C1484" s="216"/>
      <c r="D1484" s="171"/>
      <c r="E1484" s="166"/>
      <c r="F1484" s="166"/>
      <c r="G1484" s="166"/>
    </row>
    <row r="1485" spans="2:7" x14ac:dyDescent="0.25">
      <c r="B1485" s="215"/>
      <c r="C1485" s="216"/>
      <c r="D1485" s="171"/>
      <c r="E1485" s="166"/>
      <c r="F1485" s="166"/>
      <c r="G1485" s="166"/>
    </row>
    <row r="1486" spans="2:7" x14ac:dyDescent="0.25">
      <c r="B1486" s="215"/>
      <c r="C1486" s="216"/>
      <c r="D1486" s="171"/>
      <c r="E1486" s="166"/>
      <c r="F1486" s="166"/>
      <c r="G1486" s="166"/>
    </row>
    <row r="1487" spans="2:7" x14ac:dyDescent="0.25">
      <c r="B1487" s="215"/>
      <c r="C1487" s="216"/>
      <c r="D1487" s="171"/>
      <c r="E1487" s="166"/>
      <c r="F1487" s="166"/>
      <c r="G1487" s="166"/>
    </row>
    <row r="1488" spans="2:7" x14ac:dyDescent="0.25">
      <c r="B1488" s="215"/>
      <c r="C1488" s="216"/>
      <c r="D1488" s="171"/>
      <c r="E1488" s="166"/>
      <c r="F1488" s="166"/>
      <c r="G1488" s="166"/>
    </row>
    <row r="1489" spans="2:7" x14ac:dyDescent="0.25">
      <c r="B1489" s="215"/>
      <c r="C1489" s="216"/>
      <c r="D1489" s="171"/>
      <c r="E1489" s="166"/>
      <c r="F1489" s="166"/>
      <c r="G1489" s="166"/>
    </row>
    <row r="1490" spans="2:7" x14ac:dyDescent="0.25">
      <c r="B1490" s="215"/>
      <c r="C1490" s="216"/>
      <c r="D1490" s="171"/>
      <c r="E1490" s="166"/>
      <c r="F1490" s="166"/>
      <c r="G1490" s="166"/>
    </row>
    <row r="1491" spans="2:7" x14ac:dyDescent="0.25">
      <c r="B1491" s="215"/>
      <c r="C1491" s="216"/>
      <c r="D1491" s="171"/>
      <c r="E1491" s="166"/>
      <c r="F1491" s="166"/>
      <c r="G1491" s="166"/>
    </row>
    <row r="1492" spans="2:7" x14ac:dyDescent="0.25">
      <c r="B1492" s="215"/>
      <c r="C1492" s="216"/>
      <c r="D1492" s="171"/>
      <c r="E1492" s="166"/>
      <c r="F1492" s="166"/>
      <c r="G1492" s="166"/>
    </row>
    <row r="1493" spans="2:7" x14ac:dyDescent="0.25">
      <c r="B1493" s="215"/>
      <c r="C1493" s="216"/>
      <c r="D1493" s="171"/>
      <c r="E1493" s="166"/>
      <c r="F1493" s="166"/>
      <c r="G1493" s="166"/>
    </row>
    <row r="1494" spans="2:7" x14ac:dyDescent="0.25">
      <c r="B1494" s="215"/>
      <c r="C1494" s="216"/>
      <c r="D1494" s="171"/>
      <c r="E1494" s="166"/>
      <c r="F1494" s="166"/>
      <c r="G1494" s="166"/>
    </row>
    <row r="1495" spans="2:7" x14ac:dyDescent="0.25">
      <c r="B1495" s="215"/>
      <c r="C1495" s="216"/>
      <c r="D1495" s="171"/>
      <c r="E1495" s="166"/>
      <c r="F1495" s="166"/>
      <c r="G1495" s="166"/>
    </row>
    <row r="1496" spans="2:7" x14ac:dyDescent="0.25">
      <c r="B1496" s="215"/>
      <c r="C1496" s="216"/>
      <c r="D1496" s="171"/>
      <c r="E1496" s="166"/>
      <c r="F1496" s="166"/>
      <c r="G1496" s="166"/>
    </row>
    <row r="1497" spans="2:7" x14ac:dyDescent="0.25">
      <c r="B1497" s="215"/>
      <c r="C1497" s="216"/>
      <c r="D1497" s="171"/>
      <c r="E1497" s="166"/>
      <c r="F1497" s="166"/>
      <c r="G1497" s="166"/>
    </row>
    <row r="1498" spans="2:7" x14ac:dyDescent="0.25">
      <c r="B1498" s="215"/>
      <c r="C1498" s="216"/>
      <c r="D1498" s="171"/>
      <c r="E1498" s="166"/>
      <c r="F1498" s="166"/>
      <c r="G1498" s="166"/>
    </row>
    <row r="1499" spans="2:7" x14ac:dyDescent="0.25">
      <c r="B1499" s="215"/>
      <c r="C1499" s="216"/>
      <c r="D1499" s="171"/>
      <c r="E1499" s="166"/>
      <c r="F1499" s="166"/>
      <c r="G1499" s="166"/>
    </row>
    <row r="1500" spans="2:7" x14ac:dyDescent="0.25">
      <c r="B1500" s="215"/>
      <c r="C1500" s="216"/>
      <c r="D1500" s="171"/>
      <c r="E1500" s="166"/>
      <c r="F1500" s="166"/>
      <c r="G1500" s="166"/>
    </row>
    <row r="1501" spans="2:7" x14ac:dyDescent="0.25">
      <c r="B1501" s="215"/>
      <c r="C1501" s="216"/>
      <c r="D1501" s="171"/>
      <c r="E1501" s="166"/>
      <c r="F1501" s="166"/>
      <c r="G1501" s="166"/>
    </row>
    <row r="1502" spans="2:7" x14ac:dyDescent="0.25">
      <c r="B1502" s="215"/>
      <c r="C1502" s="216"/>
      <c r="D1502" s="171"/>
      <c r="E1502" s="166"/>
      <c r="F1502" s="166"/>
      <c r="G1502" s="166"/>
    </row>
    <row r="1503" spans="2:7" x14ac:dyDescent="0.25">
      <c r="B1503" s="215"/>
      <c r="C1503" s="216"/>
      <c r="D1503" s="171"/>
      <c r="E1503" s="166"/>
      <c r="F1503" s="166"/>
      <c r="G1503" s="166"/>
    </row>
    <row r="1504" spans="2:7" x14ac:dyDescent="0.25">
      <c r="B1504" s="215"/>
      <c r="C1504" s="216"/>
      <c r="D1504" s="171"/>
      <c r="E1504" s="166"/>
      <c r="F1504" s="166"/>
      <c r="G1504" s="166"/>
    </row>
    <row r="1505" spans="2:7" x14ac:dyDescent="0.25">
      <c r="B1505" s="215"/>
      <c r="C1505" s="216"/>
      <c r="D1505" s="171"/>
      <c r="E1505" s="166"/>
      <c r="F1505" s="166"/>
      <c r="G1505" s="166"/>
    </row>
    <row r="1506" spans="2:7" x14ac:dyDescent="0.25">
      <c r="B1506" s="215"/>
      <c r="C1506" s="216"/>
      <c r="D1506" s="171"/>
      <c r="E1506" s="166"/>
      <c r="F1506" s="166"/>
      <c r="G1506" s="166"/>
    </row>
    <row r="1507" spans="2:7" x14ac:dyDescent="0.25">
      <c r="B1507" s="215"/>
      <c r="C1507" s="216"/>
      <c r="D1507" s="171"/>
      <c r="E1507" s="166"/>
      <c r="F1507" s="166"/>
      <c r="G1507" s="166"/>
    </row>
    <row r="1508" spans="2:7" x14ac:dyDescent="0.25">
      <c r="B1508" s="215"/>
      <c r="C1508" s="216"/>
      <c r="D1508" s="171"/>
      <c r="E1508" s="166"/>
      <c r="F1508" s="166"/>
      <c r="G1508" s="166"/>
    </row>
    <row r="1509" spans="2:7" x14ac:dyDescent="0.25">
      <c r="B1509" s="215"/>
      <c r="C1509" s="216"/>
      <c r="D1509" s="171"/>
      <c r="E1509" s="166"/>
      <c r="F1509" s="166"/>
      <c r="G1509" s="166"/>
    </row>
    <row r="1510" spans="2:7" x14ac:dyDescent="0.25">
      <c r="B1510" s="215"/>
      <c r="C1510" s="216"/>
      <c r="D1510" s="171"/>
      <c r="E1510" s="166"/>
      <c r="F1510" s="166"/>
      <c r="G1510" s="166"/>
    </row>
    <row r="1511" spans="2:7" x14ac:dyDescent="0.25">
      <c r="B1511" s="215"/>
      <c r="C1511" s="216"/>
      <c r="D1511" s="171"/>
      <c r="E1511" s="166"/>
      <c r="F1511" s="166"/>
      <c r="G1511" s="166"/>
    </row>
    <row r="1512" spans="2:7" x14ac:dyDescent="0.25">
      <c r="B1512" s="215"/>
      <c r="C1512" s="216"/>
      <c r="D1512" s="171"/>
      <c r="E1512" s="166"/>
      <c r="F1512" s="166"/>
      <c r="G1512" s="166"/>
    </row>
    <row r="1513" spans="2:7" x14ac:dyDescent="0.25">
      <c r="B1513" s="215"/>
      <c r="C1513" s="216"/>
      <c r="D1513" s="171"/>
      <c r="E1513" s="166"/>
      <c r="F1513" s="166"/>
      <c r="G1513" s="166"/>
    </row>
    <row r="1514" spans="2:7" x14ac:dyDescent="0.25">
      <c r="B1514" s="215"/>
      <c r="C1514" s="216"/>
      <c r="D1514" s="171"/>
      <c r="E1514" s="166"/>
      <c r="F1514" s="166"/>
      <c r="G1514" s="166"/>
    </row>
    <row r="1515" spans="2:7" x14ac:dyDescent="0.25">
      <c r="B1515" s="215"/>
      <c r="C1515" s="216"/>
      <c r="D1515" s="171"/>
      <c r="E1515" s="166"/>
      <c r="F1515" s="166"/>
      <c r="G1515" s="166"/>
    </row>
    <row r="1516" spans="2:7" x14ac:dyDescent="0.25">
      <c r="B1516" s="215"/>
      <c r="C1516" s="216"/>
      <c r="D1516" s="171"/>
      <c r="E1516" s="166"/>
      <c r="F1516" s="166"/>
      <c r="G1516" s="166"/>
    </row>
    <row r="1517" spans="2:7" x14ac:dyDescent="0.25">
      <c r="B1517" s="215"/>
      <c r="C1517" s="216"/>
      <c r="D1517" s="171"/>
      <c r="E1517" s="166"/>
      <c r="F1517" s="166"/>
      <c r="G1517" s="166"/>
    </row>
    <row r="1518" spans="2:7" x14ac:dyDescent="0.25">
      <c r="B1518" s="215"/>
      <c r="C1518" s="216"/>
      <c r="D1518" s="171"/>
      <c r="E1518" s="166"/>
      <c r="F1518" s="166"/>
      <c r="G1518" s="166"/>
    </row>
    <row r="1519" spans="2:7" x14ac:dyDescent="0.25">
      <c r="B1519" s="215"/>
      <c r="C1519" s="216"/>
      <c r="D1519" s="171"/>
      <c r="E1519" s="166"/>
      <c r="F1519" s="166"/>
      <c r="G1519" s="166"/>
    </row>
    <row r="1520" spans="2:7" x14ac:dyDescent="0.25">
      <c r="B1520" s="215"/>
      <c r="C1520" s="216"/>
      <c r="D1520" s="171"/>
      <c r="E1520" s="166"/>
      <c r="F1520" s="166"/>
      <c r="G1520" s="166"/>
    </row>
    <row r="1521" spans="2:7" x14ac:dyDescent="0.25">
      <c r="B1521" s="215"/>
      <c r="C1521" s="216"/>
      <c r="D1521" s="171"/>
      <c r="E1521" s="166"/>
      <c r="F1521" s="166"/>
      <c r="G1521" s="166"/>
    </row>
    <row r="1522" spans="2:7" x14ac:dyDescent="0.25">
      <c r="B1522" s="215"/>
      <c r="C1522" s="216"/>
      <c r="D1522" s="171"/>
      <c r="E1522" s="166"/>
      <c r="F1522" s="166"/>
      <c r="G1522" s="166"/>
    </row>
    <row r="1523" spans="2:7" x14ac:dyDescent="0.25">
      <c r="B1523" s="215"/>
      <c r="C1523" s="216"/>
      <c r="D1523" s="171"/>
      <c r="E1523" s="166"/>
      <c r="F1523" s="166"/>
      <c r="G1523" s="166"/>
    </row>
    <row r="1524" spans="2:7" x14ac:dyDescent="0.25">
      <c r="B1524" s="215"/>
      <c r="C1524" s="216"/>
      <c r="D1524" s="171"/>
      <c r="E1524" s="166"/>
      <c r="F1524" s="166"/>
      <c r="G1524" s="166"/>
    </row>
    <row r="1525" spans="2:7" x14ac:dyDescent="0.25">
      <c r="B1525" s="215"/>
      <c r="C1525" s="216"/>
      <c r="D1525" s="171"/>
      <c r="E1525" s="166"/>
      <c r="F1525" s="166"/>
      <c r="G1525" s="166"/>
    </row>
    <row r="1526" spans="2:7" x14ac:dyDescent="0.25">
      <c r="B1526" s="215"/>
      <c r="C1526" s="216"/>
      <c r="D1526" s="171"/>
      <c r="E1526" s="166"/>
      <c r="F1526" s="166"/>
      <c r="G1526" s="166"/>
    </row>
    <row r="1527" spans="2:7" x14ac:dyDescent="0.25">
      <c r="B1527" s="215"/>
      <c r="C1527" s="216"/>
      <c r="D1527" s="171"/>
      <c r="E1527" s="166"/>
      <c r="F1527" s="166"/>
      <c r="G1527" s="166"/>
    </row>
  </sheetData>
  <mergeCells count="183">
    <mergeCell ref="B106:C106"/>
    <mergeCell ref="D106:G106"/>
    <mergeCell ref="B8:D8"/>
    <mergeCell ref="B103:C104"/>
    <mergeCell ref="D103:G103"/>
    <mergeCell ref="H103:Q103"/>
    <mergeCell ref="D104:G104"/>
    <mergeCell ref="B105:C105"/>
    <mergeCell ref="D105:G105"/>
    <mergeCell ref="G99:H99"/>
    <mergeCell ref="I99:M99"/>
    <mergeCell ref="N99:Q99"/>
    <mergeCell ref="B100:R100"/>
    <mergeCell ref="F101:Q101"/>
    <mergeCell ref="B102:C102"/>
    <mergeCell ref="D102:G102"/>
    <mergeCell ref="H102:Q102"/>
    <mergeCell ref="G97:H97"/>
    <mergeCell ref="I97:M97"/>
    <mergeCell ref="N97:Q97"/>
    <mergeCell ref="G98:H98"/>
    <mergeCell ref="I98:M98"/>
    <mergeCell ref="N98:Q98"/>
    <mergeCell ref="G95:H95"/>
    <mergeCell ref="I95:M95"/>
    <mergeCell ref="N95:Q95"/>
    <mergeCell ref="G96:H96"/>
    <mergeCell ref="I96:M96"/>
    <mergeCell ref="N96:Q96"/>
    <mergeCell ref="G93:H93"/>
    <mergeCell ref="I93:M93"/>
    <mergeCell ref="N93:Q93"/>
    <mergeCell ref="G94:H94"/>
    <mergeCell ref="I94:M94"/>
    <mergeCell ref="N94:Q94"/>
    <mergeCell ref="G91:H91"/>
    <mergeCell ref="I91:M91"/>
    <mergeCell ref="N91:Q91"/>
    <mergeCell ref="G92:H92"/>
    <mergeCell ref="I92:M92"/>
    <mergeCell ref="N92:Q92"/>
    <mergeCell ref="G89:H89"/>
    <mergeCell ref="I89:M89"/>
    <mergeCell ref="N89:Q89"/>
    <mergeCell ref="G90:H90"/>
    <mergeCell ref="I90:M90"/>
    <mergeCell ref="N90:Q90"/>
    <mergeCell ref="G87:H87"/>
    <mergeCell ref="I87:M87"/>
    <mergeCell ref="N87:Q87"/>
    <mergeCell ref="G88:H88"/>
    <mergeCell ref="I88:M88"/>
    <mergeCell ref="N88:Q88"/>
    <mergeCell ref="I84:M84"/>
    <mergeCell ref="G85:H85"/>
    <mergeCell ref="I85:M85"/>
    <mergeCell ref="N85:Q85"/>
    <mergeCell ref="G86:H86"/>
    <mergeCell ref="I86:M86"/>
    <mergeCell ref="N86:Q86"/>
    <mergeCell ref="C78:D78"/>
    <mergeCell ref="F78:Q78"/>
    <mergeCell ref="C79:D79"/>
    <mergeCell ref="F79:Q79"/>
    <mergeCell ref="B81:Q81"/>
    <mergeCell ref="B83:B84"/>
    <mergeCell ref="C83:F83"/>
    <mergeCell ref="G83:M83"/>
    <mergeCell ref="N83:Q84"/>
    <mergeCell ref="G84:H84"/>
    <mergeCell ref="C75:D75"/>
    <mergeCell ref="F75:Q75"/>
    <mergeCell ref="C76:D76"/>
    <mergeCell ref="F76:Q76"/>
    <mergeCell ref="C77:D77"/>
    <mergeCell ref="F77:Q77"/>
    <mergeCell ref="C72:D72"/>
    <mergeCell ref="F72:Q72"/>
    <mergeCell ref="C73:D73"/>
    <mergeCell ref="F73:Q73"/>
    <mergeCell ref="C74:D74"/>
    <mergeCell ref="F74:Q74"/>
    <mergeCell ref="C69:D69"/>
    <mergeCell ref="F69:Q69"/>
    <mergeCell ref="C70:D70"/>
    <mergeCell ref="F70:Q70"/>
    <mergeCell ref="C71:D71"/>
    <mergeCell ref="F71:Q71"/>
    <mergeCell ref="C66:D66"/>
    <mergeCell ref="F66:Q66"/>
    <mergeCell ref="C67:D67"/>
    <mergeCell ref="F67:Q67"/>
    <mergeCell ref="C68:D68"/>
    <mergeCell ref="F68:Q68"/>
    <mergeCell ref="B61:Q62"/>
    <mergeCell ref="B63:Q63"/>
    <mergeCell ref="C64:D64"/>
    <mergeCell ref="F64:Q64"/>
    <mergeCell ref="C65:D65"/>
    <mergeCell ref="F65:Q65"/>
    <mergeCell ref="C57:D57"/>
    <mergeCell ref="H57:M57"/>
    <mergeCell ref="N57:Q57"/>
    <mergeCell ref="C58:D58"/>
    <mergeCell ref="H58:M58"/>
    <mergeCell ref="N58:Q58"/>
    <mergeCell ref="C55:D55"/>
    <mergeCell ref="H55:M55"/>
    <mergeCell ref="N55:Q55"/>
    <mergeCell ref="C56:D56"/>
    <mergeCell ref="H56:M56"/>
    <mergeCell ref="N56:Q56"/>
    <mergeCell ref="C53:D53"/>
    <mergeCell ref="H53:M53"/>
    <mergeCell ref="N53:Q53"/>
    <mergeCell ref="C54:D54"/>
    <mergeCell ref="H54:M54"/>
    <mergeCell ref="N54:Q54"/>
    <mergeCell ref="C51:D51"/>
    <mergeCell ref="H51:M51"/>
    <mergeCell ref="N51:Q51"/>
    <mergeCell ref="C52:D52"/>
    <mergeCell ref="H52:M52"/>
    <mergeCell ref="N52:Q52"/>
    <mergeCell ref="C49:D49"/>
    <mergeCell ref="H49:M49"/>
    <mergeCell ref="N49:Q49"/>
    <mergeCell ref="C50:D50"/>
    <mergeCell ref="H50:M50"/>
    <mergeCell ref="N50:Q50"/>
    <mergeCell ref="D42:G42"/>
    <mergeCell ref="H42:Q42"/>
    <mergeCell ref="B44:Q45"/>
    <mergeCell ref="B47:B48"/>
    <mergeCell ref="C47:D48"/>
    <mergeCell ref="E47:F47"/>
    <mergeCell ref="G47:G48"/>
    <mergeCell ref="H47:M48"/>
    <mergeCell ref="N47:Q48"/>
    <mergeCell ref="D39:G39"/>
    <mergeCell ref="H39:Q39"/>
    <mergeCell ref="D40:G40"/>
    <mergeCell ref="H40:Q40"/>
    <mergeCell ref="D41:G41"/>
    <mergeCell ref="H41:Q41"/>
    <mergeCell ref="D36:G36"/>
    <mergeCell ref="H36:Q36"/>
    <mergeCell ref="D37:G37"/>
    <mergeCell ref="H37:Q37"/>
    <mergeCell ref="D38:G38"/>
    <mergeCell ref="H38:Q38"/>
    <mergeCell ref="B31:I31"/>
    <mergeCell ref="B33:C33"/>
    <mergeCell ref="D33:G34"/>
    <mergeCell ref="H33:Q34"/>
    <mergeCell ref="D35:G35"/>
    <mergeCell ref="H35:Q35"/>
    <mergeCell ref="D27:E27"/>
    <mergeCell ref="F28:G28"/>
    <mergeCell ref="H28:K28"/>
    <mergeCell ref="F29:G29"/>
    <mergeCell ref="H29:K29"/>
    <mergeCell ref="I30:M30"/>
    <mergeCell ref="F25:G25"/>
    <mergeCell ref="H25:L25"/>
    <mergeCell ref="B6:D6"/>
    <mergeCell ref="B7:D7"/>
    <mergeCell ref="B9:D9"/>
    <mergeCell ref="B11:Q12"/>
    <mergeCell ref="G14:H14"/>
    <mergeCell ref="B15:C15"/>
    <mergeCell ref="G15:H15"/>
    <mergeCell ref="I15:N15"/>
    <mergeCell ref="A1:R1"/>
    <mergeCell ref="B2:D2"/>
    <mergeCell ref="C3:D3"/>
    <mergeCell ref="B4:D4"/>
    <mergeCell ref="C5:D5"/>
    <mergeCell ref="F5:G5"/>
    <mergeCell ref="G18:H18"/>
    <mergeCell ref="I18:L18"/>
    <mergeCell ref="G19:H19"/>
    <mergeCell ref="I19:L19"/>
  </mergeCells>
  <pageMargins left="0.45" right="0.45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SaveRangeAsPDF">
                <anchor moveWithCells="1">
                  <from>
                    <xdr:col>19</xdr:col>
                    <xdr:colOff>666750</xdr:colOff>
                    <xdr:row>8</xdr:row>
                    <xdr:rowOff>133350</xdr:rowOff>
                  </from>
                  <to>
                    <xdr:col>19</xdr:col>
                    <xdr:colOff>1000125</xdr:colOff>
                    <xdr:row>10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3052ACB5-6EBE-4136-9BC5-E3B7E24C4355}">
            <xm:f>AND(#REF!&lt;&gt;"",#REF!='G:\DOC\[Quan_ly_DV.xlsm.xlsm]ThietLap'!#REF!)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5" id="{B9ED55F8-8824-4FF2-BBE4-B2EBFCCF7002}">
            <xm:f>AND($AO35&lt;&gt;"",$AO35&gt;='G:\DOC\[Quan_ly_DV.xlsm.xlsm]DK'!#REF!,$AO35&lt;='G:\DOC\[Quan_ly_DV.xlsm.xlsm]DK'!#REF!)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53D4968B-6021-40AC-AB11-024273BB1CB1}">
            <xm:f>AND(#REF!&lt;&gt;"",#REF!&gt;='G:\DOC\[Quan_ly_DV.xlsm.xlsm]DK'!#REF!,#REF!&lt;='G:\DOC\[Quan_ly_DV.xlsm.xlsm]DK'!#REF!)</xm:f>
            <x14:dxf>
              <fill>
                <patternFill>
                  <bgColor theme="4" tint="0.59996337778862885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" id="{95C7AB7C-3FB7-459B-A9D9-A6FCFF75F45C}">
            <xm:f>AND(#REF!&lt;&gt;"",#REF!='G:\DOC\[Quan_ly_DV.xlsm.xlsm]ThietLap'!#REF!)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2" id="{63454998-9ED3-4020-985B-44594F0F4E33}">
            <xm:f>AND($AO35&lt;&gt;"",$AO35&gt;='G:\DOC\[Quan_ly_DV.xlsm.xlsm]DK'!#REF!,$AO35&lt;='G:\DOC\[Quan_ly_DV.xlsm.xlsm]DK'!#REF!)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3" id="{6D68AD9B-5359-47B6-9B2C-2B019FA6F1A4}">
            <xm:f>AND(#REF!&lt;&gt;"",#REF!&gt;='G:\DOC\[Quan_ly_DV.xlsm.xlsm]DK'!#REF!,#REF!&lt;='G:\DOC\[Quan_ly_DV.xlsm.xlsm]DK'!#REF!)</xm:f>
            <x14:dxf>
              <fill>
                <patternFill>
                  <bgColor theme="4" tint="0.59996337778862885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7" id="{3EA84E1D-A5A8-471E-9A89-06A175F84C48}">
            <xm:f>AND('G:\DOC\[Quan_ly_DV.xlsm.xlsm]DSDV'!#REF!&lt;&gt;"",'G:\DOC\[Quan_ly_DV.xlsm.xlsm]DSDV'!#REF!='G:\DOC\[Quan_ly_DV.xlsm.xlsm]ThietLap'!#REF!)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8" id="{CC47526F-32B6-4D57-8525-8D14C1836304}">
            <xm:f>AND('G:\DOC\[Quan_ly_DV.xlsm.xlsm]DSDV'!#REF!&lt;&gt;"",'G:\DOC\[Quan_ly_DV.xlsm.xlsm]DSDV'!#REF!&gt;='G:\DOC\[Quan_ly_DV.xlsm.xlsm]DK'!#REF!,'G:\DOC\[Quan_ly_DV.xlsm.xlsm]DSDV'!#REF!&lt;='G:\DOC\[Quan_ly_DV.xlsm.xlsm]DK'!#REF!)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2646DE56-A1B7-42D7-AB6D-E0414908B017}">
            <xm:f>AND('G:\DOC\[Quan_ly_DV.xlsm.xlsm]DSDV'!#REF!&lt;&gt;"",'G:\DOC\[Quan_ly_DV.xlsm.xlsm]DSDV'!#REF!&gt;='G:\DOC\[Quan_ly_DV.xlsm.xlsm]DK'!#REF!,'G:\DOC\[Quan_ly_DV.xlsm.xlsm]DSDV'!#REF!&lt;='G:\DOC\[Quan_ly_DV.xlsm.xlsm]DK'!#REF!)</xm:f>
            <x14:dxf>
              <fill>
                <patternFill>
                  <bgColor theme="4" tint="0.59996337778862885"/>
                </patternFill>
              </fill>
            </x14:dxf>
          </x14:cfRule>
          <xm:sqref>D36:D42</xm:sqref>
        </x14:conditionalFormatting>
        <x14:conditionalFormatting xmlns:xm="http://schemas.microsoft.com/office/excel/2006/main">
          <x14:cfRule type="expression" priority="10" id="{560769C1-7E76-4C8A-A88D-CA012AB8B9DE}">
            <xm:f>AND('G:\DOC\[Quan_ly_DV.xlsm.xlsm]DSDV'!#REF!&lt;&gt;"",'G:\DOC\[Quan_ly_DV.xlsm.xlsm]DSDV'!#REF!='G:\DOC\[Quan_ly_DV.xlsm.xlsm]ThietLap'!#REF!)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1" id="{D15F3C3E-0D3D-4F16-BB31-111A332E9C66}">
            <xm:f>AND('G:\DOC\[Quan_ly_DV.xlsm.xlsm]DSDV'!#REF!&lt;&gt;"",'G:\DOC\[Quan_ly_DV.xlsm.xlsm]DSDV'!#REF!&gt;='G:\DOC\[Quan_ly_DV.xlsm.xlsm]DK'!#REF!,'G:\DOC\[Quan_ly_DV.xlsm.xlsm]DSDV'!#REF!&lt;='G:\DOC\[Quan_ly_DV.xlsm.xlsm]DK'!#REF!)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12" id="{F33F2510-8EFC-4D67-B474-342A3D5E5582}">
            <xm:f>AND('G:\DOC\[Quan_ly_DV.xlsm.xlsm]DSDV'!#REF!&lt;&gt;"",'G:\DOC\[Quan_ly_DV.xlsm.xlsm]DSDV'!#REF!&gt;='G:\DOC\[Quan_ly_DV.xlsm.xlsm]DK'!#REF!,'G:\DOC\[Quan_ly_DV.xlsm.xlsm]DSDV'!#REF!&lt;='G:\DOC\[Quan_ly_DV.xlsm.xlsm]DK'!#REF!)</xm:f>
            <x14:dxf>
              <fill>
                <patternFill>
                  <bgColor theme="4" tint="0.59996337778862885"/>
                </patternFill>
              </fill>
            </x14:dxf>
          </x14:cfRule>
          <xm:sqref>D35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OFFSET('G:\DOC\[Quan_ly_DV.xlsm.xlsm]DSDV'!#REF!,0,0,COUNTA('G:\DOC\[Quan_ly_DV.xlsm.xlsm]DSDV'!#REF!))</xm:f>
          </x14:formula1>
          <xm:sqref>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7"/>
  <sheetViews>
    <sheetView workbookViewId="0">
      <selection activeCell="E28" sqref="E28"/>
    </sheetView>
  </sheetViews>
  <sheetFormatPr defaultColWidth="9.140625" defaultRowHeight="15.75" x14ac:dyDescent="0.25"/>
  <cols>
    <col min="1" max="1" width="24.5703125" style="219" customWidth="1"/>
    <col min="2" max="2" width="32.85546875" style="219" customWidth="1"/>
    <col min="3" max="3" width="30" style="219" customWidth="1"/>
    <col min="4" max="4" width="11.42578125" style="219" customWidth="1"/>
    <col min="5" max="5" width="23.28515625" style="219" customWidth="1"/>
    <col min="6" max="6" width="22.85546875" style="219" customWidth="1"/>
    <col min="7" max="7" width="21.7109375" style="219" customWidth="1"/>
    <col min="8" max="8" width="22.5703125" style="219" customWidth="1"/>
    <col min="9" max="16384" width="9.140625" style="219"/>
  </cols>
  <sheetData>
    <row r="1" spans="1:6" ht="30" customHeight="1" x14ac:dyDescent="0.25">
      <c r="A1" s="457" t="s">
        <v>204</v>
      </c>
      <c r="B1" s="457"/>
      <c r="C1" s="457"/>
    </row>
    <row r="2" spans="1:6" x14ac:dyDescent="0.25">
      <c r="A2" s="458" t="s">
        <v>205</v>
      </c>
      <c r="B2" s="458" t="s">
        <v>206</v>
      </c>
      <c r="C2" s="459" t="s">
        <v>207</v>
      </c>
      <c r="D2" s="272" t="s">
        <v>51</v>
      </c>
      <c r="E2" s="220" t="s">
        <v>208</v>
      </c>
      <c r="F2" s="220" t="s">
        <v>209</v>
      </c>
    </row>
    <row r="3" spans="1:6" x14ac:dyDescent="0.25">
      <c r="A3" s="458"/>
      <c r="B3" s="458"/>
      <c r="C3" s="460"/>
    </row>
    <row r="4" spans="1:6" ht="16.5" x14ac:dyDescent="0.25">
      <c r="A4" s="461" t="s">
        <v>19</v>
      </c>
      <c r="B4" s="221" t="s">
        <v>210</v>
      </c>
      <c r="C4" s="222"/>
    </row>
    <row r="5" spans="1:6" ht="16.5" x14ac:dyDescent="0.25">
      <c r="A5" s="462"/>
      <c r="B5" s="223" t="s">
        <v>211</v>
      </c>
      <c r="C5" s="224"/>
    </row>
    <row r="6" spans="1:6" ht="16.5" x14ac:dyDescent="0.25">
      <c r="A6" s="463"/>
      <c r="B6" s="225" t="s">
        <v>212</v>
      </c>
      <c r="C6" s="224"/>
    </row>
    <row r="7" spans="1:6" ht="16.5" x14ac:dyDescent="0.25">
      <c r="A7" s="455" t="s">
        <v>28</v>
      </c>
      <c r="B7" s="226" t="s">
        <v>213</v>
      </c>
      <c r="C7" s="227"/>
    </row>
    <row r="8" spans="1:6" ht="16.5" x14ac:dyDescent="0.25">
      <c r="A8" s="456"/>
      <c r="B8" s="228" t="s">
        <v>214</v>
      </c>
      <c r="C8" s="229"/>
    </row>
    <row r="9" spans="1:6" ht="16.5" x14ac:dyDescent="0.25">
      <c r="A9" s="470" t="s">
        <v>181</v>
      </c>
      <c r="B9" s="230" t="s">
        <v>215</v>
      </c>
      <c r="C9" s="231"/>
    </row>
    <row r="10" spans="1:6" ht="16.5" x14ac:dyDescent="0.25">
      <c r="A10" s="471"/>
      <c r="B10" s="232" t="s">
        <v>216</v>
      </c>
      <c r="C10" s="233"/>
    </row>
    <row r="11" spans="1:6" ht="16.5" x14ac:dyDescent="0.25">
      <c r="A11" s="471"/>
      <c r="B11" s="232" t="s">
        <v>217</v>
      </c>
      <c r="C11" s="233"/>
    </row>
    <row r="12" spans="1:6" ht="16.5" x14ac:dyDescent="0.25">
      <c r="A12" s="472"/>
      <c r="B12" s="234" t="s">
        <v>218</v>
      </c>
      <c r="C12" s="235"/>
    </row>
    <row r="13" spans="1:6" ht="16.5" x14ac:dyDescent="0.25">
      <c r="A13" s="464" t="s">
        <v>20</v>
      </c>
      <c r="B13" s="236" t="s">
        <v>219</v>
      </c>
      <c r="C13" s="237"/>
    </row>
    <row r="14" spans="1:6" ht="16.5" x14ac:dyDescent="0.25">
      <c r="A14" s="465"/>
      <c r="B14" s="238" t="s">
        <v>220</v>
      </c>
      <c r="C14" s="239"/>
    </row>
    <row r="15" spans="1:6" ht="16.5" x14ac:dyDescent="0.25">
      <c r="A15" s="465"/>
      <c r="B15" s="238" t="s">
        <v>221</v>
      </c>
      <c r="C15" s="239"/>
    </row>
    <row r="16" spans="1:6" ht="16.5" x14ac:dyDescent="0.25">
      <c r="A16" s="466"/>
      <c r="B16" s="240" t="s">
        <v>222</v>
      </c>
      <c r="C16" s="241"/>
    </row>
    <row r="17" spans="1:5" ht="16.5" x14ac:dyDescent="0.25">
      <c r="A17" s="473" t="s">
        <v>67</v>
      </c>
      <c r="B17" s="242" t="s">
        <v>223</v>
      </c>
      <c r="C17" s="243"/>
    </row>
    <row r="18" spans="1:5" ht="16.5" x14ac:dyDescent="0.25">
      <c r="A18" s="474"/>
      <c r="B18" s="244" t="s">
        <v>224</v>
      </c>
      <c r="C18" s="245"/>
    </row>
    <row r="19" spans="1:5" ht="16.5" x14ac:dyDescent="0.25">
      <c r="A19" s="474"/>
      <c r="B19" s="244" t="s">
        <v>225</v>
      </c>
      <c r="C19" s="245"/>
    </row>
    <row r="20" spans="1:5" ht="16.5" x14ac:dyDescent="0.25">
      <c r="A20" s="474"/>
      <c r="B20" s="244" t="s">
        <v>226</v>
      </c>
      <c r="C20" s="246"/>
    </row>
    <row r="21" spans="1:5" ht="16.5" x14ac:dyDescent="0.25">
      <c r="A21" s="475"/>
      <c r="B21" s="244" t="s">
        <v>214</v>
      </c>
      <c r="C21" s="246"/>
    </row>
    <row r="22" spans="1:5" ht="16.5" x14ac:dyDescent="0.25">
      <c r="A22" s="476" t="s">
        <v>227</v>
      </c>
      <c r="B22" s="247" t="s">
        <v>228</v>
      </c>
      <c r="C22" s="248"/>
    </row>
    <row r="23" spans="1:5" ht="16.5" x14ac:dyDescent="0.25">
      <c r="A23" s="477"/>
      <c r="B23" s="249" t="s">
        <v>229</v>
      </c>
      <c r="C23" s="250"/>
    </row>
    <row r="24" spans="1:5" ht="16.5" x14ac:dyDescent="0.25">
      <c r="A24" s="478"/>
      <c r="B24" s="251" t="s">
        <v>230</v>
      </c>
      <c r="C24" s="252"/>
    </row>
    <row r="25" spans="1:5" ht="16.5" x14ac:dyDescent="0.25">
      <c r="A25" s="479" t="s">
        <v>66</v>
      </c>
      <c r="B25" s="253" t="s">
        <v>231</v>
      </c>
      <c r="C25" s="254"/>
    </row>
    <row r="26" spans="1:5" ht="16.5" x14ac:dyDescent="0.25">
      <c r="A26" s="480"/>
      <c r="B26" s="255" t="s">
        <v>115</v>
      </c>
      <c r="C26" s="256"/>
    </row>
    <row r="27" spans="1:5" ht="16.5" x14ac:dyDescent="0.25">
      <c r="A27" s="480"/>
      <c r="B27" s="255" t="s">
        <v>232</v>
      </c>
      <c r="C27" s="256"/>
    </row>
    <row r="28" spans="1:5" ht="16.5" x14ac:dyDescent="0.25">
      <c r="A28" s="480"/>
      <c r="B28" s="255" t="s">
        <v>233</v>
      </c>
      <c r="C28" s="256"/>
    </row>
    <row r="29" spans="1:5" ht="16.5" x14ac:dyDescent="0.25">
      <c r="A29" s="480"/>
      <c r="B29" s="255" t="s">
        <v>234</v>
      </c>
      <c r="C29" s="256"/>
    </row>
    <row r="30" spans="1:5" ht="16.5" x14ac:dyDescent="0.25">
      <c r="A30" s="480"/>
      <c r="B30" s="257" t="s">
        <v>235</v>
      </c>
      <c r="C30" s="256"/>
      <c r="E30" s="219" t="s">
        <v>276</v>
      </c>
    </row>
    <row r="31" spans="1:5" ht="16.5" x14ac:dyDescent="0.25">
      <c r="A31" s="481"/>
      <c r="B31" s="258" t="s">
        <v>236</v>
      </c>
      <c r="C31" s="259"/>
    </row>
    <row r="32" spans="1:5" ht="16.5" x14ac:dyDescent="0.25">
      <c r="A32" s="482" t="s">
        <v>237</v>
      </c>
      <c r="B32" s="260" t="s">
        <v>216</v>
      </c>
      <c r="C32" s="261"/>
    </row>
    <row r="33" spans="1:3" ht="16.5" x14ac:dyDescent="0.25">
      <c r="A33" s="483"/>
      <c r="B33" s="262" t="s">
        <v>238</v>
      </c>
      <c r="C33" s="263"/>
    </row>
    <row r="34" spans="1:3" ht="16.5" x14ac:dyDescent="0.25">
      <c r="A34" s="483"/>
      <c r="B34" s="262" t="s">
        <v>239</v>
      </c>
      <c r="C34" s="263"/>
    </row>
    <row r="35" spans="1:3" ht="16.5" x14ac:dyDescent="0.25">
      <c r="A35" s="483"/>
      <c r="B35" s="262" t="s">
        <v>240</v>
      </c>
      <c r="C35" s="263"/>
    </row>
    <row r="36" spans="1:3" ht="16.5" x14ac:dyDescent="0.25">
      <c r="A36" s="484"/>
      <c r="B36" s="264" t="s">
        <v>241</v>
      </c>
      <c r="C36" s="265"/>
    </row>
    <row r="37" spans="1:3" ht="16.5" x14ac:dyDescent="0.25">
      <c r="A37" s="464" t="s">
        <v>49</v>
      </c>
      <c r="B37" s="236" t="s">
        <v>242</v>
      </c>
      <c r="C37" s="237"/>
    </row>
    <row r="38" spans="1:3" ht="16.5" x14ac:dyDescent="0.25">
      <c r="A38" s="465"/>
      <c r="B38" s="238" t="s">
        <v>243</v>
      </c>
      <c r="C38" s="239"/>
    </row>
    <row r="39" spans="1:3" ht="16.5" x14ac:dyDescent="0.25">
      <c r="A39" s="465"/>
      <c r="B39" s="238" t="s">
        <v>244</v>
      </c>
      <c r="C39" s="239"/>
    </row>
    <row r="40" spans="1:3" ht="16.5" x14ac:dyDescent="0.25">
      <c r="A40" s="465"/>
      <c r="B40" s="238" t="s">
        <v>245</v>
      </c>
      <c r="C40" s="239"/>
    </row>
    <row r="41" spans="1:3" ht="16.5" x14ac:dyDescent="0.25">
      <c r="A41" s="465"/>
      <c r="B41" s="238" t="s">
        <v>246</v>
      </c>
      <c r="C41" s="239"/>
    </row>
    <row r="42" spans="1:3" ht="16.5" x14ac:dyDescent="0.25">
      <c r="A42" s="465"/>
      <c r="B42" s="238" t="s">
        <v>247</v>
      </c>
      <c r="C42" s="239"/>
    </row>
    <row r="43" spans="1:3" ht="16.5" x14ac:dyDescent="0.25">
      <c r="A43" s="466"/>
      <c r="B43" s="240" t="s">
        <v>248</v>
      </c>
      <c r="C43" s="241"/>
    </row>
    <row r="44" spans="1:3" ht="16.5" x14ac:dyDescent="0.25">
      <c r="A44" s="467" t="s">
        <v>68</v>
      </c>
      <c r="B44" s="266" t="s">
        <v>249</v>
      </c>
      <c r="C44" s="254"/>
    </row>
    <row r="45" spans="1:3" ht="16.5" x14ac:dyDescent="0.25">
      <c r="A45" s="468"/>
      <c r="B45" s="267" t="s">
        <v>250</v>
      </c>
      <c r="C45" s="256"/>
    </row>
    <row r="46" spans="1:3" ht="16.5" x14ac:dyDescent="0.25">
      <c r="A46" s="468"/>
      <c r="B46" s="267" t="s">
        <v>251</v>
      </c>
      <c r="C46" s="256"/>
    </row>
    <row r="47" spans="1:3" ht="16.5" x14ac:dyDescent="0.25">
      <c r="A47" s="468"/>
      <c r="B47" s="267" t="s">
        <v>252</v>
      </c>
      <c r="C47" s="256"/>
    </row>
    <row r="48" spans="1:3" ht="16.5" x14ac:dyDescent="0.25">
      <c r="A48" s="468"/>
      <c r="B48" s="267" t="s">
        <v>253</v>
      </c>
      <c r="C48" s="256"/>
    </row>
    <row r="49" spans="1:3" ht="16.5" x14ac:dyDescent="0.25">
      <c r="A49" s="468"/>
      <c r="B49" s="267" t="s">
        <v>112</v>
      </c>
      <c r="C49" s="256"/>
    </row>
    <row r="50" spans="1:3" ht="16.5" x14ac:dyDescent="0.25">
      <c r="A50" s="469"/>
      <c r="B50" s="268" t="s">
        <v>254</v>
      </c>
      <c r="C50" s="269"/>
    </row>
    <row r="51" spans="1:3" x14ac:dyDescent="0.25">
      <c r="A51" s="204"/>
      <c r="B51" s="204"/>
      <c r="C51" s="270"/>
    </row>
    <row r="52" spans="1:3" x14ac:dyDescent="0.25">
      <c r="A52" s="204"/>
      <c r="B52" s="204"/>
      <c r="C52" s="270"/>
    </row>
    <row r="53" spans="1:3" x14ac:dyDescent="0.25">
      <c r="A53" s="204"/>
      <c r="B53" s="204"/>
      <c r="C53" s="270"/>
    </row>
    <row r="54" spans="1:3" x14ac:dyDescent="0.25">
      <c r="C54" s="271"/>
    </row>
    <row r="55" spans="1:3" x14ac:dyDescent="0.25">
      <c r="C55" s="271"/>
    </row>
    <row r="56" spans="1:3" x14ac:dyDescent="0.25">
      <c r="C56" s="271"/>
    </row>
    <row r="57" spans="1:3" x14ac:dyDescent="0.25">
      <c r="C57" s="271"/>
    </row>
  </sheetData>
  <mergeCells count="14">
    <mergeCell ref="A37:A43"/>
    <mergeCell ref="A44:A50"/>
    <mergeCell ref="A9:A12"/>
    <mergeCell ref="A13:A16"/>
    <mergeCell ref="A17:A21"/>
    <mergeCell ref="A22:A24"/>
    <mergeCell ref="A25:A31"/>
    <mergeCell ref="A32:A36"/>
    <mergeCell ref="A7:A8"/>
    <mergeCell ref="A1:C1"/>
    <mergeCell ref="A2:A3"/>
    <mergeCell ref="B2:B3"/>
    <mergeCell ref="C2:C3"/>
    <mergeCell ref="A4:A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'G:\DOC\[Quan_ly_DV.xlsm.xlsm]Danh muc Chi bo'!#REF!</xm:f>
          </x14:formula1>
          <xm:sqref>F2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MENU</vt:lpstr>
      <vt:lpstr>DSDV</vt:lpstr>
      <vt:lpstr>Them_DV</vt:lpstr>
      <vt:lpstr>Them_QTCT</vt:lpstr>
      <vt:lpstr>Them_QTDT</vt:lpstr>
      <vt:lpstr>Them_QHGD</vt:lpstr>
      <vt:lpstr>Them_KQXL</vt:lpstr>
      <vt:lpstr>Trich_Yeu</vt:lpstr>
      <vt:lpstr>BC_TH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khanhn128</cp:lastModifiedBy>
  <cp:lastPrinted>2021-06-09T08:47:24Z</cp:lastPrinted>
  <dcterms:created xsi:type="dcterms:W3CDTF">2021-06-08T03:03:09Z</dcterms:created>
  <dcterms:modified xsi:type="dcterms:W3CDTF">2021-06-10T04:07:37Z</dcterms:modified>
</cp:coreProperties>
</file>