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óm tắt" sheetId="1" r:id="rId5"/>
    <sheet state="visible" name="Chi phí" sheetId="2" r:id="rId6"/>
    <sheet state="visible" name="Tổng hợp địa điểm ăn chơi" sheetId="3" r:id="rId7"/>
    <sheet state="visible" name="Khách sạn" sheetId="4" r:id="rId8"/>
    <sheet state="visible" name="28-8" sheetId="5" r:id="rId9"/>
    <sheet state="visible" name="29-8" sheetId="6" r:id="rId10"/>
    <sheet state="visible" name="30-8" sheetId="7" r:id="rId11"/>
    <sheet state="visible" name="31-8" sheetId="8" r:id="rId12"/>
    <sheet state="visible" name="1-9" sheetId="9" r:id="rId13"/>
    <sheet state="visible" name="2-9" sheetId="10" r:id="rId14"/>
  </sheets>
  <definedNames>
    <definedName hidden="1" localSheetId="3" name="Z_B9186409_D554_457F_A84B_FC7121EC54BF_.wvu.FilterData">'Khách sạn'!$A$5:$N$17</definedName>
  </definedNames>
  <calcPr/>
  <customWorkbookViews>
    <customWorkbookView activeSheetId="0" maximized="1" windowHeight="0" windowWidth="0" guid="{B9186409-D554-457F-A84B-FC7121EC54BF}" name="Group by ĐỊA ĐIỂM"/>
  </customWorkbookViews>
</workbook>
</file>

<file path=xl/sharedStrings.xml><?xml version="1.0" encoding="utf-8"?>
<sst xmlns="http://schemas.openxmlformats.org/spreadsheetml/2006/main" count="375" uniqueCount="318">
  <si>
    <t>Tóm tắt lịch trình di chuyển</t>
  </si>
  <si>
    <t>Ngày 1 &amp; Ngày 2: Khám phá văn hóa, mua sắm và ẩm thực tại Quảng Châu.</t>
  </si>
  <si>
    <t>Sáng Ngày 3: Đi tàu cao tốc từ Ga Quảng Châu Nam (Guangzhou South) sang Ga Thâm Quyến Bắc (Shenzhen North) hoặc Ga Phúc Điền (Futian). Thời gian đi chỉ mất khoảng 30 - 45 phút. Bạn nên đặt vé trước qua app Trip.com.</t>
  </si>
  <si>
    <t>Ngày 3 &amp; Ngày 4: Trải nghiệm thành phố công nghệ, check-in các công viên giải trí và đô thị hiện đại tại Thâm Quyến.</t>
  </si>
  <si>
    <t>Lưu ý quan trọng cho chuyến đi</t>
  </si>
  <si>
    <t>Ứng dụng cần có: Cài đặt sẵn WeChat hoặc Alipay liên kết thẻ quốc tế (Visa/Mastercard) vì Trung Quốc hầu như không dùng tiền mặt. Tải ứng dụng Gaode Maps (Amap) để tìm đường (Apple Maps cũng dùng tốt tại Trung Quốc).</t>
  </si>
  <si>
    <t>Mạng internet: Mua trước eSIM hoặc SIM du lịch Trung Quốc có sẵn tính năng vượt tường lửa (VPN) để truy cập Facebook, Google, Zalo bình thường.</t>
  </si>
  <si>
    <t>Visa: Đảm bảo bạn đã có Visa du lịch Trung Quốc (loại L) hoặc visa đoàn phù hợp với lịch trình.</t>
  </si>
  <si>
    <t>1. Liên kết thẻ Visa/Mastercard vào Alipay (Khuyên dùng)</t>
  </si>
  <si>
    <t>Bạn không cần tài khoản ngân hàng Trung Quốc. Chỉ cần tải ứng dụng Alipay, đăng ký bằng số điện thoại Việt Nam, sau đó liên kết thẻ tín dụng hoặc thẻ ghi nợ quốc tế (Visa, Mastercard, JCB) của bạn vào.</t>
  </si>
  <si>
    <t>Cách dùng: Khi ăn uống hoặc mua sắm, bạn chỉ cần mở Alipay lên để quét mã QR của cửa hàng hoặc đưa mã QR của mình cho thu ngân quét là xong [1].</t>
  </si>
  <si>
    <t>Lưu ý: Các giao dịch dưới 200 NDT (~700.000 VNĐ) sẽ được miễn phí dịch vụ. Giao dịch trên 200 NDT sẽ chịu phí khoảng 3%.</t>
  </si>
  <si>
    <t>2. Sử dụng dịch vụ "Tour Card" ngay trên Alipay</t>
  </si>
  <si>
    <t>Nếu thẻ Visa/Mastercard của bạn bị từ chối khi liên kết trực tiếp, hãy tìm kiếm từ khóa "Tour Card" (do ngân hàng Bank of Shanghai cung cấp) ngay trên thanh tìm kiếm của app Alipay.</t>
  </si>
  <si>
    <t>Dịch vụ này cho phép bạn nạp tiền từ thẻ quốc tế của mình vào một chiếc thẻ ngân hàng ảo của Trung Quốc để chi tiêu trong vòng 90 ngày.</t>
  </si>
  <si>
    <t>3. Đổi một ít tiền mặt dự phòng</t>
  </si>
  <si>
    <t>Mặc dù Trung Quốc gần như là xã hội không tiền mặt, các trung tâm thương mại lớn, ga tàu cao tốc hoặc taxi vẫn chấp nhận tiền mặt trong trường hợp ứng dụng của bạn gặp sự cố mạng hoặc lỗi liên kết thẻ. Bạn nên đổi sẵn khoảng 500 - 1000 NDT mang theo người.</t>
  </si>
  <si>
    <t>Phải tải Alipay Phải tải Alipay Phải tải Alipay</t>
  </si>
  <si>
    <t>Điều quan trọng nói 3 lần :v Mình có tải và xác thực TK tại VN, liên kết với thẻ JCB VCB. Và thật sự nó tiện kinh khủng, tất tần tật đều có thể dùng trên đây: Đặt didi, đi subway, đi bus, railway 12306, thuê xe đạp. Tỉ giá cũng ok, VCB tính 3950 trong khi mình mua tệ Hà Trung là 3970.</t>
  </si>
  <si>
    <t>Phương tiện công cộng</t>
  </si>
  <si>
    <t>Bọn mình chủ yếu di chuyển bằng phương tiện công cộng: subway, bus, thuê xe đạp, chỉ đặt đúng 2 chuyến Didi. Nó rẻ mà nó tiện vô cùng. Mỗi lần đi toàn 1,2,3 tệ, max là 7 tệ. Subway tải app Quảng Châu Metro rất dễ dùng, app hướng dẫn cụ thể đi line nào xuống điểm nào. Xe đạp thì rất chill, thấy bên họ dân đạp xe rất nhiều, bọn mình 1h sáng đạp xe ngoài đường thấy họ vẫn đạp ầm ầm, giá 3.5 tệ/30p (Hãng hello bike trên alipay luôn).</t>
  </si>
  <si>
    <t>Tàu cao tốc</t>
  </si>
  <si>
    <t>Mình mua luôn vé tại railway 12306 trên Alipay. Vé được tích hợp cùng hộ chiếu. Thường có line riêng dành cho khách dùng hộ chiếu. Nhân viên tuy không nhiều người biết tiếng anh nhưng họ hướng dẫn dễ hiểu nhiệt tình. Thường check in trước 15-20p trước khi tàu chạy. Nếu ai đi tàu liên vận Gia Lâm Nam Ninh thì nên mua luôn vé chiều về tại ga Nam Ninh, và họ chỉ nhận tiền mặt</t>
  </si>
  <si>
    <t>Lịch trình</t>
  </si>
  <si>
    <t>Quảng Châu</t>
  </si>
  <si>
    <t>28/8-31/8</t>
  </si>
  <si>
    <t>Thâm Quyến</t>
  </si>
  <si>
    <t>31/8-2/9</t>
  </si>
  <si>
    <t>Số người</t>
  </si>
  <si>
    <t>https://www.facebook.com/groups/TimBanDuLichNuocNgoai/posts/3017133788485801/</t>
  </si>
  <si>
    <t>https://www.bestprice.vn/blog/diem-den-8/trung-quoc-57/kinh-nghiem-du-lich-quang-chau-tu-a-den-z-hanh-trinh-4-mua-day-sac-mau_2-14507.html</t>
  </si>
  <si>
    <t>TÍNH TOÁN CHI PHÍ</t>
  </si>
  <si>
    <t>Giá phòng</t>
  </si>
  <si>
    <t>Tổng cộng</t>
  </si>
  <si>
    <t>Đơn giá 1 người</t>
  </si>
  <si>
    <t>Khách sạn</t>
  </si>
  <si>
    <t>Máy bay</t>
  </si>
  <si>
    <t>HCM - Quảng Châu</t>
  </si>
  <si>
    <t>Quảng Châu - HCM</t>
  </si>
  <si>
    <t>Chi phí khác</t>
  </si>
  <si>
    <t>Đơn giá</t>
  </si>
  <si>
    <t>Tổng</t>
  </si>
  <si>
    <t>Đơn giá đầu người</t>
  </si>
  <si>
    <t>VISA</t>
  </si>
  <si>
    <t>75 USD</t>
  </si>
  <si>
    <t>Đi lại trong tp</t>
  </si>
  <si>
    <t>taxi, tàu điện</t>
  </si>
  <si>
    <t>?</t>
  </si>
  <si>
    <t>Ăn uống</t>
  </si>
  <si>
    <t>SIM</t>
  </si>
  <si>
    <t>5 ngày - 2GB/ngày</t>
  </si>
  <si>
    <t>QC - TQ</t>
  </si>
  <si>
    <t>80 NDT</t>
  </si>
  <si>
    <t>TQ - QC</t>
  </si>
  <si>
    <t>Mua sắm</t>
  </si>
  <si>
    <t>Vé tham quan</t>
  </si>
  <si>
    <t>Bảo hiểm du lịch</t>
  </si>
  <si>
    <t>TỔNG</t>
  </si>
  <si>
    <t>BẢNG TỔNG HỢP ĐỊA ĐIỂM TẠI QUẢNG CHÂU (11 điểm)</t>
  </si>
  <si>
    <t>Đặc sản tỉnh Quảng Đông mang phong vị thanh nhẹ, giữ nguyên độ tươi ngọt tự nhiên của nguyên liệu thông qua các món Dimsum, Vịt quay, và Gà hấp.</t>
  </si>
  <si>
    <t>STT</t>
  </si>
  <si>
    <t>Tên địa điểm</t>
  </si>
  <si>
    <t>Loại hình</t>
  </si>
  <si>
    <t>Giá tham khảo (NDT)</t>
  </si>
  <si>
    <t>Link tham khảo nguồn uy tín</t>
  </si>
  <si>
    <t xml:space="preserve">Ăn uống thì nhất định thử dimsum, quay vịt, trà sữa local… </t>
  </si>
  <si>
    <t>Tháp Quảng Châu (Canton Tower)</t>
  </si>
  <si>
    <t>Tham quan</t>
  </si>
  <si>
    <t>150 - 398 NDT (tùy tầng)</t>
  </si>
  <si>
    <r>
      <rPr>
        <rFont val="&quot;Google Sans&quot;, Arial, sans-serif"/>
        <color rgb="FF1155CC"/>
        <sz val="11.0"/>
        <u/>
      </rPr>
      <t>Canton Tower Trip.com</t>
    </r>
  </si>
  <si>
    <t>khu Beijing Road với Shangxiajiu toàn đồ ăn ngon, đi tối siêu vui</t>
  </si>
  <si>
    <t>Đảo Sa Diện (Shamian Island)</t>
  </si>
  <si>
    <t>Đi dạo, chụp ảnh</t>
  </si>
  <si>
    <t>Miễn phí</t>
  </si>
  <si>
    <r>
      <rPr>
        <rFont val="&quot;Google Sans&quot;, Arial, sans-serif"/>
        <color rgb="FF1155CC"/>
        <sz val="11.0"/>
        <u/>
      </rPr>
      <t>Shamian Island Tripadvisor</t>
    </r>
  </si>
  <si>
    <t>Phố đi bộ Bắc Kinh (Beijing Road)</t>
  </si>
  <si>
    <t>Mua sắm, lịch sử</t>
  </si>
  <si>
    <t>Beijing Road Tripadvisor</t>
  </si>
  <si>
    <t>Du thuyền Đêm Sông Châu Giang</t>
  </si>
  <si>
    <t>Trải nghiệm đêm</t>
  </si>
  <si>
    <t>80 - 160 NDT/người</t>
  </si>
  <si>
    <t>Pearl River Cruise Trip.com</t>
  </si>
  <si>
    <t>Công viên Việt Tú (Yuexiu Park)</t>
  </si>
  <si>
    <t>Thiên nhiên, lịch sử</t>
  </si>
  <si>
    <t>Yuexiu Park Tripadvisor</t>
  </si>
  <si>
    <t>Nhà tưởng niệm Tôn Trung Sơn</t>
  </si>
  <si>
    <t>Di tích lịch sử</t>
  </si>
  <si>
    <t>~10 NDT vào sảnh chính</t>
  </si>
  <si>
    <t>Sun Yat-sen Hall Tripadvisor</t>
  </si>
  <si>
    <t>Nhà hàng Tao Tao Ju (Đào Đào Cư)</t>
  </si>
  <si>
    <t>Ẩm thực (Dimsum)</t>
  </si>
  <si>
    <t>100 - 150 NDT/người</t>
  </si>
  <si>
    <r>
      <rPr>
        <rFont val="&quot;Google Sans&quot;, Arial, sans-serif"/>
        <color rgb="FF1155CC"/>
        <sz val="11.0"/>
        <u/>
      </rPr>
      <t>Tao Tao Ju Restaurant Trip.com</t>
    </r>
  </si>
  <si>
    <t>Nhà hàng Lianxiang Lou (Liên Hương)</t>
  </si>
  <si>
    <t>Ẩm thực (Vịt quay)</t>
  </si>
  <si>
    <t>80 - 130 NDT/người</t>
  </si>
  <si>
    <r>
      <rPr>
        <rFont val="&quot;Google Sans&quot;, Arial, sans-serif"/>
        <color rgb="FF1155CC"/>
        <sz val="11.0"/>
        <u/>
      </rPr>
      <t>Lianxiang Lou Facebook Guide</t>
    </r>
  </si>
  <si>
    <t>Quán mì Jianji (坚记面店)</t>
  </si>
  <si>
    <t>Ẩm thực (Mì Yifu)</t>
  </si>
  <si>
    <t>20 - 40 NDT/tô</t>
  </si>
  <si>
    <t>Jianji Noodle Facebook Guide</t>
  </si>
  <si>
    <t>Bánh cuốn Suiyin (穗银肠粉)</t>
  </si>
  <si>
    <t>Ăn sáng (Bánh cuốn)</t>
  </si>
  <si>
    <t>15 - 25 NDT/phần</t>
  </si>
  <si>
    <t>Suiyin Changfen Facebook Guide</t>
  </si>
  <si>
    <t>Chợ Quần áo Bạch Mã (Baima)</t>
  </si>
  <si>
    <t>Khu chợ đầu mối</t>
  </si>
  <si>
    <t>Vào cửa tự do</t>
  </si>
  <si>
    <t>Baima Market Tripadvisor</t>
  </si>
  <si>
    <t>BẢNG TỔNG HỢP ĐỊA ĐIỂM TẠI THÂM QUYẾN (11 điểm)</t>
  </si>
  <si>
    <t>Ẩm thực Thâm Quyến mang tính giao thoa mạnh mẽ do lượng lớn dân nhập cư, nổi tiếng nhất là các món Lẩu gà nước dừa, Hải sản tươi và làn sóng Trà sữa thế hệ mới.</t>
  </si>
  <si>
    <t>Cửa sổ Thế giới (Window of the World)</t>
  </si>
  <si>
    <t>Công viên chủ đề</t>
  </si>
  <si>
    <t>220 NDT (Vé ngày)</t>
  </si>
  <si>
    <r>
      <rPr>
        <rFont val="&quot;Google Sans&quot;, Arial, sans-serif"/>
        <color rgb="FF1155CC"/>
        <sz val="11.0"/>
        <u/>
      </rPr>
      <t>Window of the World Trip.com</t>
    </r>
  </si>
  <si>
    <t>Chợ điện tử Hoa Cường Bắc</t>
  </si>
  <si>
    <t>Công nghệ, mua sắm</t>
  </si>
  <si>
    <t>Miễn phí vào cửa</t>
  </si>
  <si>
    <r>
      <rPr>
        <rFont val="&quot;Google Sans&quot;, Arial, sans-serif"/>
        <color rgb="FF1155CC"/>
        <sz val="11.0"/>
        <u/>
      </rPr>
      <t>Huaqiangbei Market Tripadvisor</t>
    </r>
  </si>
  <si>
    <t>Làng tranh sơn dầu Đại Phân</t>
  </si>
  <si>
    <t>Nghệ thuật, check-in</t>
  </si>
  <si>
    <t>Dafen Village Tripadvisor</t>
  </si>
  <si>
    <t>Phố đi bộ Đông Môn (Dongmen)</t>
  </si>
  <si>
    <t>Chợ đêm, ăn vặt</t>
  </si>
  <si>
    <t>Dongmen Street Tripadvisor</t>
  </si>
  <si>
    <t>Khu văn hóa phức hợp OCT Harbour</t>
  </si>
  <si>
    <t>Giải trí, nhạc nước</t>
  </si>
  <si>
    <t>Miễn phí (Show diễn tính vé)</t>
  </si>
  <si>
    <t>OCT Harbour Tripadvisor</t>
  </si>
  <si>
    <t>Hệ thống Lẩu Gà Nước Dừa Runyuan</t>
  </si>
  <si>
    <t>Ẩm thực (Lẩu gà)</t>
  </si>
  <si>
    <t>120 - 160 NDT/người</t>
  </si>
  <si>
    <r>
      <rPr>
        <rFont val="&quot;Google Sans&quot;, Arial, sans-serif"/>
        <color rgb="FF1155CC"/>
        <sz val="11.0"/>
        <u/>
      </rPr>
      <t>Runyuan Hotpot Youtube Guide</t>
    </r>
  </si>
  <si>
    <t>Cửa hàng Trà sữa Heytea (Hỷ Trà)</t>
  </si>
  <si>
    <t>Thức uống xu hướng</t>
  </si>
  <si>
    <t>15 - 30 NDT/ly</t>
  </si>
  <si>
    <t>Heytea Shenzhen Youtube Guide</t>
  </si>
  <si>
    <t>Khu phức hợp Ping An IFC</t>
  </si>
  <si>
    <t>Đài quan sát cao 599m</t>
  </si>
  <si>
    <t>~200 NDT</t>
  </si>
  <si>
    <t>Ping An Financial Center Tripadvisor</t>
  </si>
  <si>
    <t>Công viên Công viên Liên Hoa Sơn</t>
  </si>
  <si>
    <t>View ngắm thành phố</t>
  </si>
  <si>
    <t>Lianhuashan Park Tripadvisor</t>
  </si>
  <si>
    <t>Nhà hàng hải sản Leyuan Road</t>
  </si>
  <si>
    <t>Ẩm thực (Hải sản)</t>
  </si>
  <si>
    <t>150 - 250 NDT/người</t>
  </si>
  <si>
    <t>Leyuan Seafood Youtube Guide</t>
  </si>
  <si>
    <t>Quán đồ nướng Shaokao Đông Môn</t>
  </si>
  <si>
    <t>Ẩm thực đường phố</t>
  </si>
  <si>
    <t>2 - 10 NDT/xiên</t>
  </si>
  <si>
    <t>Dongmen Shaokao Youtube Guide</t>
  </si>
  <si>
    <t>Thâm Quyến thuận tiện thì ở 福田 dễ hơn vì gần nhiều line metro lớn, đi đâu cũng đỡ đau đầu
Thâm Quyến 南山 vibe trẻ và hiện đại hơn á 😄 Nhiều mall xịn, cafe đẹp, gần Sea World với Shenzhen Bay nên đi chơi chill hơn hẳn.
Quảng Châu tự túc
Hotel Jinjiang Inn Guangzhou Liwan Rainbow Bridge
Chuỗi khách sạn phổ biến ở Trung Quốc, gần metro, đi lại khá tiện.
7 Days Inn Guangzhou Shangxiajiu Branch
Khu Liwan, tiện food tour và citywalk, hợp đi tự túc tiết kiệm
Quảng Châu thì thích ở khu Beijing Road nhất, gần metro, tối đi bộ ăn uống rất tiện 😄</t>
  </si>
  <si>
    <t>CHỌN</t>
  </si>
  <si>
    <t>ĐỊA ĐIỂM</t>
  </si>
  <si>
    <t>TÊN</t>
  </si>
  <si>
    <t>GIÁ TIỀN</t>
  </si>
  <si>
    <t>SL</t>
  </si>
  <si>
    <t>ĐƠN GIÁ</t>
  </si>
  <si>
    <t xml:space="preserve">CHI PHÍ (TOÀN BỘ)
(Chưa bao gồm thuế phí) </t>
  </si>
  <si>
    <t xml:space="preserve">CHI PHÍ (1 NGƯỜI)
(Chưa bao gồm thuế phí) </t>
  </si>
  <si>
    <t>ĐỊA CHỈ</t>
  </si>
  <si>
    <t>PHÒNG</t>
  </si>
  <si>
    <t>VỊ TRÍ</t>
  </si>
  <si>
    <t>LINK</t>
  </si>
  <si>
    <t>HÌNH ẢNH</t>
  </si>
  <si>
    <t>Column 1</t>
  </si>
  <si>
    <t>Guangzhou Xiyu Apartment</t>
  </si>
  <si>
    <t>1st Floor, Tower C, Bolin International Apartment, Kailan Building, No. 16 Huacheng Avenue, Liede Subdistrict, Tianhe District, Quảng Châu, Quảng Đông, Trung Quốc</t>
  </si>
  <si>
    <t>Phòng Duplex 3 giường
Phòng Ngủ 1: 1 giường đơn
Phòng Ngủ 2: 1 giường đơn
Phòng Ngủ 3: 1 giường queen</t>
  </si>
  <si>
    <t>Tàu Điện Ngầm   :: Wuyangcun                                  :: 310  m
                :: Zhujiang New Town                          :: 430  m
Sân Bay         :: Bạch Vân                                   :: 35,8 km
Vé Tàu          :: Guangzhoudong                              :: 4,8  km
                :: Keyunlu                                    :: 7,8  km
Điểm tham quan  :: Huacheng Square (Quảng trường Hoa Thành)   :: 0,5  km
                :: Nhà hát Opera Quảng Châu (Guangzhou Opera) :: 0,8  km
                :: Bảo tàng tỉnh Quảng Đông                   :: 1,1  km
                :: Tháp Quảng Châu (Canton Tower)             :: 2,5  km
                :: Sân vận động Thiên Hà (Tianhe Stadium)     :: 3,3  km
                :: Phố đi bộ Bắc Kinh (Beijing Road)          :: 4,5  km
Khu vui chơi    :: Mall của Tee Mall                          :: 3,0  km
                :: Khu nghệ thuật sáng tạo 289 Art Park       :: 0,6  km
                :: Công viên đảo Hải Tâm Sa (Haixinsha)       :: 1,2  km
                :: Khu mua sắm cao cấp Taikoo Hui             :: 3,5  km</t>
  </si>
  <si>
    <t>click me</t>
  </si>
  <si>
    <t>yousheshiguanggongyu</t>
  </si>
  <si>
    <t>Tower 3, Qifu Binfenhui, Panyu Qu, Quảng Châu, Quảng Đông, Trung Quốc</t>
  </si>
  <si>
    <t>Elegant Suite - 3-room (1 Living Room)</t>
  </si>
  <si>
    <t>Tàu Điện Ngầm   :: Shiguanglu Station (Ga Thạch Quảng Lộ)     :: 450  m
Sân Bay         :: Bạch Vân (Guangzhou Baiyun Airport)        :: 49,5 km
Vé Tàu          :: Ga Nam Quảng Châu (Guangzhou South Station):: 7,5  km
                :: Ga Trường Long (Guangzhou Changlong)       :: 5,2  km
Điểm tham quan  :: Phố đi bộ Bắc Kinh (Beijing Road)          :: 17,0 km
                :: Vườn thú hoang dã Chimelong Safari Park    :: 4,2  km
                :: Làng cổ nghìn năm Shawan (Shawan Ancient)  :: 11,5 km
                :: Khu thắng cảnh Liên Hoa Sơn (Lianhuashan)  :: 26,0 km
Khu vui chơi    :: Trung tâm thương mại Qifu Binfenhui Mall   :: 0    m
                :: Công viên giải trí Qifubinfen Amusement    :: 0,1  km
                :: Công viên giải trí Chimelong Paradise      :: 4,5  km
                :: Công viên nước Chimelong Water Park        :: 4,8  km</t>
  </si>
  <si>
    <t>Guangqi Homestay</t>
  </si>
  <si>
    <t>Room 812, Building A, Yujiang Garden, No. 38 Nanti 2nd Road, Yuexiu District, Quảng Châu, Quảng Đông, Trung Quốc</t>
  </si>
  <si>
    <t>2 giường king và 1 giường queen</t>
  </si>
  <si>
    <t xml:space="preserve">Tàu Điện Ngầm   :: Haizhu Square (Ga Quảng trường Hải Châu)   :: 520  m
                :: Beijing Lu (Ga Phố Bắc Kinh)               :: 550  m
Sân Bay         :: Bạch Vân (Guangzhou Baiyun International)  :: 34,5 km
Vé Tàu          :: Ga Quảng Châu (Guangzhou Railway Station)  :: 5,2  km
                :: Ga Quảng Châu Đông (Guangzhoudong Station) :: 8,5  km
Điểm tham quan  :: Bến tàu ngầm sông Châu Giang Tianzi Wharf  :: 150  m
                :: Phố đi bộ Bắc Kinh (Beijing Road)          :: 400  m
                :: Chùa Đại Phật (Dafo Temple)                :: 650  m
                :: Nhà thờ chính tòa Đức Mẹ Lộ Đức (Sacred)   :: 2,6  km
                :: Công viên Việt Tú (Yuexiu Park)            :: 3,0  km
Khu vui chơi    :: Trung tâm thương mại rạp phim Yuexiu Mall  :: 0,5  km
                :: Chợ đồ chơi &amp; quà lưu niệm Nhất Đức Lộ     :: 1,2  km
                :: Khu bar sàn náo nhiệt dọc bờ kè Yanjiang   :: 0,6  km
</t>
  </si>
  <si>
    <t>7 Days Inn Guangzhou Shangxiajiu</t>
  </si>
  <si>
    <t>No. 88 Wenchang South Road, Liwan District, Quảng Châu, Quảng Đông, Trung Quốc</t>
  </si>
  <si>
    <t>1 giường queen</t>
  </si>
  <si>
    <t xml:space="preserve">Tàu Điện Ngầm   :: Changshou Lu (Ga Trường Thọ Lộ)            :: 470  m
                :: Hualinsi (Ga Chùa Hoa Lâm)                 :: 490  m
                :: Huangsha (Ga Hoàng Sa)                     :: 800  m
Sân Bay         :: Bạch Vân (Guangzhou Baiyun International)  :: 34,1 km
Vé Tàu          :: Ga Quảng Châu (Guangzhou Railway Station)  :: 4,8  km
                :: Ga Quảng Châu Nam (Guangzhou South)        :: 16,5 km
Điểm tham quan  :: Phố đi bộ Thượng Hạ Cửu (Shangxiajiu)      :: 370  m
                :: Phố đi bộ Bắc Kinh (Beijing Road)          :: 3,8  km
                :: Đảo Sa Diện (Shamian Island)               :: 900  m
                :: Nhà thờ Thánh Tâm (Sacred Heart Cathedral) :: 1,6  km
                :: Trần Gia Từ (Chen Clan Ancestral Hall)     :: 1,2  km
                :: Chùa Hoa Lâm (Hualin Temple)               :: 500  m
Khu vui chơi    :: Trung tâm thương mại Hengbao Plaza         :: 550  m
                :: Khu mua sắm cao cấp Metropolitan Plaza     :: 950  m
                :: Chợ bán sỉ ngọc bích &amp; đá quý Khang Vương  :: 600  m
</t>
  </si>
  <si>
    <t>WF Apartment</t>
  </si>
  <si>
    <t>No. 1 Residence, No. 16 Yujiang Road, Duobao Subdistrict, Liwan District, Quảng Châu, Quảng Đông, Trung Quốc</t>
  </si>
  <si>
    <t>Phòng Ngủ 1: 1 giường đôi
Phòng Ngủ 2: 2 giường đôi</t>
  </si>
  <si>
    <t>Tàu Điện Ngầm   :: Ruyifang (Ga Như Ý Phường)                 :: 360  m
                :: Huangsha (Ga Hoàng Sa)                     :: 1,0  km
Sân Bay         :: Bạch Vân (Guangzhou Baiyun International)  :: 35,2 km
Vé Tàu          :: Ga Quảng Châu (Guangzhou Railway Station)  :: 5,0  km
                :: Ga Quảng Châu Đông (Guangzhoudong Station) :: 11,2 km
Điểm tham quan  :: Bảo tàng Đường sắt Quảng Châu              :: 160  m
                :: Dinh thự của Lý Tiểu Long (Bruce Lee)      :: 550  m
                :: Khu du lịch văn hóa Vĩnh Khánh Phường      :: 580  m
                :: Phố đi bộ Thượng Hạ Cửu (Shangxiajiu)      :: 1,2  km
                :: Phố đi bộ Bắc Kinh (Beijing Road)          :: 4,8  km
                :: Đảo Sa Diện (Shamian Island)               :: 1,5  km
                :: Trần Gia Từ (Chen Clan Ancestral Hall)     :: 1,8  km
Khu vui chơi    :: Chợ dược liệu &amp; nông sản Thanh Bình        :: 650  m
                :: Trung tâm thương mại cao cấp Thăng Long    :: 1,1  km
                :: Phố bar bờ kè Bạch Thiên Đàm (Baie-Tan)    :: 970  m</t>
  </si>
  <si>
    <t>Mitu Apartment</t>
  </si>
  <si>
    <t>Room 703, Tower B2, Wanda Plaza, No. 96 Wanhui 1st Road, Nancun Town, Panyu District, Quảng Châu, Quảng Đông, Trung Quốc</t>
  </si>
  <si>
    <t>Tàu Điện Ngầm   :: Nancun Wanbo (Ga Nam Thôn Vạn Bác)         :: 400  m
Sân Bay         :: Bạch Vân (Guangzhou Baiyun International)  :: 48,0 km
Vé Tàu          :: Ga Nam Quảng Châu (Guangzhou South Station):: 12,0 km
                :: Ga Đông Quảng Châu (Guangzhoudong Station) :: 22,0 km
Điểm tham quan  :: Phố đi bộ Bắc Kinh (Beijing Road)          :: 20,0 km
                :: Vườn thú hoang dã Chimelong Safari Park    :: 4,5  km
                :: Khu du lịch sinh thái đảo Sa Vĩ (Xiaozhou) :: 7,0  km
                :: Làng cổ nghìn năm Shawan (Shawan Ancient)  :: 16,0 km
Khu vui chơi    :: Trung tâm thương mại Panyu Wanda Plaza     :: 0    m
                :: Tổ hợp mua sắm &amp; giải trí Sihaicheng       :: 0,5  km
                :: Công viên giải trí Chimelong Paradise      :: 3,5  km
                :: Công viên nước Chimelong Water Park        :: 3,8  km</t>
  </si>
  <si>
    <t>Kary Apartment</t>
  </si>
  <si>
    <t>Qingfeng Rongsheng Venture Capital Building, No. 88-8 Bagua 3rd Road, Futian District, Thâm Quyến, Quảng Đông, Trung Quốc</t>
  </si>
  <si>
    <t>Phòng Ngủ 1: 1 giường queen
Phòng Ngủ 2: 1 giường queen
Phòng Ngủ 3: 1 giường đôi</t>
  </si>
  <si>
    <t>Tàu Điện Ngầm   :: Hongling North (Ga Hồng Lĩnh Bắc)          :: 300  m
                :: Yuanling (Ga Viên Lĩnh)                    :: 400  m
                :: Bagualing (Ga Bát Quái Lĩnh)               :: 680  m
Sân Bay         :: Bảo An Thâm Quyến (Shenzhen Bao'an Int'l)  :: 37,4 km
Vé Tàu          :: Ga Thâm Quyến (Shenzhen Railway Station)   :: 6,2  km
                :: Ga Thâm Quyến Bắc (Shenzhen North Station) :: 11,5 km
Điểm tham quan  :: Phố đi bộ Đông Môn (Dongmen Pedestrian St) :: 3,5  km
                :: Công viên Lệ Chi (Lizhi Park)              :: 1,4  km
                :: Công viên Nhân dân Thâm Quyến (People's)   :: 2,3  km
                :: Tháp Địa Vương (Diwang Mansion)            :: 3,0  km
Khu vui chơi    :: Trung tâm thương mại MixC Sungang          :: 1,2  km
                :: TTTM Vạn Tượng Thực Gia (The MixC World)   :: 1,3  km
                :: Trung tâm Triển lãm &amp; Hội nghị Thâm Quyến   :: 5,5  km</t>
  </si>
  <si>
    <t>Jufuyuan Apartment</t>
  </si>
  <si>
    <t>23rd Floor, Gang'ao No. 8, No. 2118 Shennan East Road, Luohu District, 518000 Thâm Quyến, Quảng Đông, Trung Quốc</t>
  </si>
  <si>
    <t xml:space="preserve">
Phòng Ngủ 1: 1 giường queen
Phòng Ngủ 2: 2 giường đôi</t>
  </si>
  <si>
    <t>Tàu Điện Ngầm   :: Hubei (Ga Hồ Bội)                          :: 280  m
                :: Dongmen (Ga Đông Môn)                      :: 480  m
Sân Bay         :: Bảo An Thâm Quyến (Shenzhen Bao'an Int'l)  :: 39,3 km
Vé Tàu          :: Ga Thâm Quyến (Shenzhen Railway Station)   :: 2,1  km
                :: Ga Thâm Quyến Bắc (Shenzhen North Station) :: 14,0 km
Điểm tham quan  :: Phố đi bộ Đông Môn (Dongmen Pedestrian St) :: 400  m
                :: Tòa tháp biểu tượng Kingkey 100 (KK100)    :: 1,5  km
                :: Công viên Lệ Chi (Lizhi Park)              :: 2,5  km
                :: Công viên Nhân dân Thâm Quyến (People's)   :: 1,2  km
Khu vui chơi    :: Trung tâm thương mại Luohu Commercial City :: 2,1  km
                :: Khu mua sắm cao cấp The MixC Luohu         :: 2,1  km
                :: Cửa khẩu La Hồ (Luohu Port đi Hong Kong)   :: 2,8  km</t>
  </si>
  <si>
    <t>One Theme Apartment</t>
  </si>
  <si>
    <t>Building 3, Phase 5, Bantian Kaisa Central Plaza, Baoji Road, Bantian Subdistrict, Longgang District, Thâm Quyến, Quảng Đông, Trung Quốc</t>
  </si>
  <si>
    <t xml:space="preserve">
Phòng Ngủ 1: 1 giường đôi
Phòng Ngủ 2: 1 giường đơn
Phòng Khách: 1 giường đôi</t>
  </si>
  <si>
    <t xml:space="preserve">Tàu Điện Ngầm   :: Gangtou (Ga Cương Đầu - Tuyến 10)           :: 350  m
                :: Xuexiang (Ga Tuyết Tượng - Tuyến 10)        :: 400  m
Sân Bay         :: Bảo An Thâm Quyến (Shenzhen Bao'an Int'l)   :: 36,0 km
Vé Tàu          :: Ga Thâm Quyến Bắc (Shenzhen North Station)  :: 8,5  km
                :: Ga Thâm Quyến (Shenzhen Railway Station)    :: 19,0 km
Khu vui chơi    :: TTTM Kaisa Central Plaza Mall (Ngay dưới)   :: 0    m
                :: TTTM sinh thái Bantian Vanke Plaza          :: 2,6  km
                :: Khu công nghệ cao Tian'an Yungu Complex     :: 1,1  km
Điểm tham quan  :: Công viên Hoàng Kim Sơn (Huangjinshan Park) :: 1,3  km
                :: Công viên sinh thái Gankeng Hakka Town      :: 4,8  km
                :: Khu mua sắm &amp; giải trí Longhua Foxconn      :: 5,5  km
</t>
  </si>
  <si>
    <t>Shenzhen Haicheng Boutique Apartment</t>
  </si>
  <si>
    <t>Room 33B06, Gang'ao No. 8, Gangfeng Building, No. 2118 Shennan East Road, Luohu District, 518000 Thâm Quyến, Quảng Đông, Trung Quốc</t>
  </si>
  <si>
    <t>Phòng Ngủ 1: 1 giường đơn và 1 giường đôi
Phòng Ngủ 2: 1 giường đôi</t>
  </si>
  <si>
    <t>Senmei International Apartment Hotel</t>
  </si>
  <si>
    <t>Room 8D, Building C1, Jingji Binhe Times Plaza, Binhe Avenue, Futian District, Thâm Quyến, Quảng Đông, Trung Quốc</t>
  </si>
  <si>
    <t xml:space="preserve">Phòng Ngủ 1: 1 giường queen
Phòng Ngủ 2: 1 giường queen
Phòng Khách: 1 giường đôi
</t>
  </si>
  <si>
    <t xml:space="preserve">Tàu Điện Ngầm   :: Xiasha (Ga Hạ Sa - Tuyến số 9)                :: 260  m
                :: Chegongmiao (Ga Xa Công Miếu - Trung tâm)     :: 900  m
Sân Bay         :: Bảo An Thâm Quyến (Shenzhen Bao'an Int'l)     :: 28,0 km
Vé Tàu          :: Ga Phúc Điền (Futian High-Speed Station)      :: 3,5  km
                :: Ga Thâm Quyến Bắc (Shenzhen North Station)    :: 12,0 km
Khu vui chơi    :: Trung tâm thương mại KK ONE Mall (Ngay dưới)  :: 0    m
                :: Phố ẩm thực văn hóa cổ Hạ Sa (Xiasha Village) :: 300  m
                :: Phố bar &amp; ẩm thực sầm uất Chegongmiao         :: 900  m
Điểm tham quan  :: Công viên đầm ngập mặn vịnh Thâm Quyến        :: 1,2  km
                :: Công viên nước &amp; giải trí Happy Coast         :: 3,0  km
                :: Công viên Thâm Quyến Central Park             :: 5,8  km
                :: Cửa khẩu Phúc Điền (Futian Port đi HK)        :: 5,2  k
</t>
  </si>
  <si>
    <t>Aney Homestay</t>
  </si>
  <si>
    <t>Nanshan District, Thâm Quyến, Quảng Đông, Trung Quốc</t>
  </si>
  <si>
    <t xml:space="preserve">
Phòng Ngủ 1: 1 giường đôi
Phòng Ngủ 2: 1 giường đôi
Phòng Ngủ 3: 1 giường đôi</t>
  </si>
  <si>
    <t xml:space="preserve">Tàu Điện Ngầm   :: Nanshan (Ga Nam Sơn - Tuyến số 11 &amp; 12)    :: 350  m
                :: Taoyuan (Ga Đào Viên - Tuyến số 1)         :: 960  m
Sân Bay         :: Bảo An Thâm Quyến (Shenzhen Bao'an Int'l)  :: 18,3 km
Vé Tàu          :: Ga Thâm Quyến Bắc (Shenzhen North Station) :: 16,0 km
                :: Ga Thâm Quyến (Shenzhen Railway Station)   :: 21,0 km
Điểm tham quan  :: Bảo tàng quận Nam Sơn (Nanshan Museum)     :: 960  m
                :: Công viên Lệ Hương (Lixiang Park)          :: 1,2  km
                :: Khu phố cổ Nam Đầu (Nantou Ancient Town)   :: 2,0  km
                :: Khu du lịch cửa biển Sea World (Xà Khẩu)   :: 6,5  km
Khu vui chơi    :: Trung tâm thương mại Baoneng All City Mall :: 1,0  km
                :: Siêu trung tâm mua sắm Shenzhen Bay MixC   :: 4,5  km
                :: Công viên giải trí Cửa Sổ Thế Giới (Window):: 5,5  km
</t>
  </si>
  <si>
    <t>08:00 - 12:00</t>
  </si>
  <si>
    <t>Bay HCM - Quảng Châu, Di chuyển về KS</t>
  </si>
  <si>
    <t>Sân bay Bạch Vân, Guangqi Homestay</t>
  </si>
  <si>
    <t>Check-in khách sạn, nghỉ ngơi sau chuyến bay</t>
  </si>
  <si>
    <t>12:30 - 13:30</t>
  </si>
  <si>
    <t>Ăn trưa: Quán mì Jianji (坚记面店)</t>
  </si>
  <si>
    <t>Khu vực gần khách sạn</t>
  </si>
  <si>
    <t>Đặc sản Mì Yifu, Giá: 20 - 40 NDT/tô</t>
  </si>
  <si>
    <t>14:30 - 17:30</t>
  </si>
  <si>
    <t>Tham quan: Đảo Sa Diện (Shamian Island)</t>
  </si>
  <si>
    <t>Đảo Sa Diện</t>
  </si>
  <si>
    <t>Đi dạo, chụp ảnh kiến trúc châu Âu. Giá: Miễn phí</t>
  </si>
  <si>
    <t>18:30 - 21:00</t>
  </si>
  <si>
    <t>Ăn tối: Nhà hàng Tao Tao Ju (Đào Đào Cư) &amp; Dạo Phố đi bộ Bắc Kinh</t>
  </si>
  <si>
    <t>Phố đi bộ Bắc Kinh</t>
  </si>
  <si>
    <t>Ăn Dimsum (100 - 150 NDT/người), Mua sắm, dạo phố đêm</t>
  </si>
  <si>
    <t>Ngày 1: Khám phá di sản và Biểu tượng Quảng Châu</t>
  </si>
  <si>
    <t>08:00 - 09:00</t>
  </si>
  <si>
    <t>Ăn sáng: Bánh cuốn Suiyin (穗银肠粉)</t>
  </si>
  <si>
    <t>Quán Suiyin</t>
  </si>
  <si>
    <t>Ăn sáng kiểu địa phương. Giá: 15 - 25 NDT/phần</t>
  </si>
  <si>
    <t>09:30 - 12:00</t>
  </si>
  <si>
    <t>Tham quan: Công viên Việt Tú (Yuexiu Park)</t>
  </si>
  <si>
    <t>Công viên Việt Tú</t>
  </si>
  <si>
    <t>Khám phá thiên nhiên, lịch sử. Giá: Miễn phí</t>
  </si>
  <si>
    <t>12:30 - 14:00</t>
  </si>
  <si>
    <t>Ăn trưa: Nhà hàng Lianxiang Lou (Liên Hương)</t>
  </si>
  <si>
    <t>Khu vực trung tâm</t>
  </si>
  <si>
    <t>Đặc sản Vịt quay. Giá: 80 - 130 NDT/người</t>
  </si>
  <si>
    <t>15:00 - 18:00</t>
  </si>
  <si>
    <t>Tham quan: Tháp Quảng Châu (Canton Tower)</t>
  </si>
  <si>
    <t>Tháp Quảng Châu</t>
  </si>
  <si>
    <t>Ngắm toàn cảnh thành phố. Giá vé: 150 - 398 NDT (tùy tầng)</t>
  </si>
  <si>
    <t>19:00 - 21:00</t>
  </si>
  <si>
    <t>Trải nghiệm: Du thuyền Đêm Sông Châu Giang</t>
  </si>
  <si>
    <t>Sông Châu Giang</t>
  </si>
  <si>
    <t>Ngắm cảnh đêm lung linh. Giá vé: 80 - 160 NDT/người</t>
  </si>
  <si>
    <t>Ngày 2: Bản sắc văn hóa và Thiên đường mua sắm</t>
  </si>
  <si>
    <t>09:00 - 11:30</t>
  </si>
  <si>
    <t>Tham quan: Nhà tưởng niệm Tôn Trung Sơn</t>
  </si>
  <si>
    <t>Tìm hiểu di tích lịch sử. Giá: ~10 NDT vào sảnh chính</t>
  </si>
  <si>
    <t>12:00 - 13:30</t>
  </si>
  <si>
    <t>Ăn trưa &amp; Nghỉ ngơi</t>
  </si>
  <si>
    <t>Khu vực gần chợ Bạch Mã</t>
  </si>
  <si>
    <t>Ăn trưa tự túc, nạp năng lượng mua sắm</t>
  </si>
  <si>
    <t>14:00 - 18:00</t>
  </si>
  <si>
    <t>Mua sắm: Chợ Quần áo Bạch Mã (Baima)</t>
  </si>
  <si>
    <t>Chợ Bạch Mã</t>
  </si>
  <si>
    <t>Khu chợ đầu mối quần áo lớn nhất. Giá: Tùy nhu cầu</t>
  </si>
  <si>
    <t>Ăn tối tự do &amp; Chuẩn bị hành lý</t>
  </si>
  <si>
    <t>Quanh khu vực khách sạn</t>
  </si>
  <si>
    <t>Thưởng thức ẩm thực đường phố, thu dọn đồ đạc để mai đi Thâm Quyến</t>
  </si>
  <si>
    <t>Ngày 3: Tàu cao tốc sang Thâm Quyến – Khám phá Kỳ quan Thế giới</t>
  </si>
  <si>
    <t>08:00 - 11:00</t>
  </si>
  <si>
    <t>Di chuyển: Tàu cao tốc Quảng Châu - Thâm Quyến</t>
  </si>
  <si>
    <t>Ga tàu Quảng Châu - Ga Thâm Quyến</t>
  </si>
  <si>
    <t>Check-out KS, đi tàu cao tốc. Giá vé: ~80 NDT</t>
  </si>
  <si>
    <t>11:30 - 12:30</t>
  </si>
  <si>
    <t>Check-in khách sạn</t>
  </si>
  <si>
    <t>Jufuyuan Apartment, Thâm Quyến</t>
  </si>
  <si>
    <t>Gửi hành lý, nhận phòng</t>
  </si>
  <si>
    <t>13:00 - 14:30</t>
  </si>
  <si>
    <t>Ăn trưa &amp; Thưởng thức Trà sữa Heytea (Hỷ Trà)</t>
  </si>
  <si>
    <t>Khu vực trung tâm Thâm Quyến</t>
  </si>
  <si>
    <t>Trà sữa xu hướng. Giá: 15 - 30 NDT/ly</t>
  </si>
  <si>
    <t>15:00 - 18:30</t>
  </si>
  <si>
    <t>Tham quan: Cửa sổ Thế giới (Window of the World)</t>
  </si>
  <si>
    <t>Cửa sổ Thế giới</t>
  </si>
  <si>
    <t>Công viên chủ đề thu nhỏ thế giới. Giá vé: 220 NDT (Vé ngày)</t>
  </si>
  <si>
    <t>19:30 - 21:30</t>
  </si>
  <si>
    <t>Ăn tối: Hệ thống Lẩu Gà Nước Dừa Runyuan</t>
  </si>
  <si>
    <t>Nhà hàng Runyuan</t>
  </si>
  <si>
    <t>Đặc sản lẩu gà Thâm Quyến. Giá: 120 - 160 NDT/người</t>
  </si>
  <si>
    <t>Ngày 4: Thung lũng công nghệ và Làng nghệ thuật</t>
  </si>
  <si>
    <t>09:00 - 12:00</t>
  </si>
  <si>
    <t>Nghệ thuật: Làng tranh sơn dầu Đại Phân</t>
  </si>
  <si>
    <t>Làng Đại Phân</t>
  </si>
  <si>
    <t>Tham quan, chụp ảnh check-in. Giá: Miễn phí</t>
  </si>
  <si>
    <t>12:30 - 14:30</t>
  </si>
  <si>
    <t>Ăn trưa: Nhà hàng hải sản Leyuan Road</t>
  </si>
  <si>
    <t>Đường Leyuan</t>
  </si>
  <si>
    <t>Thưởng thức hải sản tươi sống. Giá: 150 - 250 NDT/người</t>
  </si>
  <si>
    <t>Công nghệ: Chợ điện tử Hoa Cường Bắc</t>
  </si>
  <si>
    <t>Chợ Hoa Cường Bắc</t>
  </si>
  <si>
    <t>Khám phá thiên đường công nghệ. Giá: Miễn phí vào cửa</t>
  </si>
  <si>
    <t>18:30 - 20:00</t>
  </si>
  <si>
    <t>Ăn tối: Quán đồ nướng Shaokao Đông Môn</t>
  </si>
  <si>
    <t>Phố đi bộ Đông Môn</t>
  </si>
  <si>
    <t>Ăn vặt đường phố. Giá: 2 - 10 NDT/xiên</t>
  </si>
  <si>
    <t>20:00 - 22:00</t>
  </si>
  <si>
    <t>Giải trí: Phố đi bộ Đông Môn (Dongmen)</t>
  </si>
  <si>
    <t>Dạo chợ đêm, mua sắm. Giá: Miễn phí</t>
  </si>
  <si>
    <t>Tham quan: Khu phức hợp Ping An IFC</t>
  </si>
  <si>
    <t>Ping An Financial Center</t>
  </si>
  <si>
    <t>Đài quan sát cao 599m ngắm toàn cảnh. Giá vé: ~200 NDT</t>
  </si>
  <si>
    <t>Ăn trưa tự do &amp; Mua quà lưu niệm</t>
  </si>
  <si>
    <t>Thưởng thức bữa trưa cuối cùng tại TQ</t>
  </si>
  <si>
    <t>14:00 - 15:30</t>
  </si>
  <si>
    <t>Di chuyển ra sân bay</t>
  </si>
  <si>
    <t>Sân bay Thâm Quyến</t>
  </si>
  <si>
    <t>Check-out KS, bắt taxi/tàu điện ra sân bay</t>
  </si>
  <si>
    <t>16:00 - 19:00</t>
  </si>
  <si>
    <t>Bay Thâm Quyến - HCM</t>
  </si>
  <si>
    <t>Kết thúc chuyến đi tốt đẹp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</si>
</sst>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
  </numFmts>
  <fonts count="25">
    <font>
      <sz val="10.0"/>
      <color rgb="FF000000"/>
      <name val="Arial"/>
      <scheme val="minor"/>
    </font>
    <font>
      <sz val="15.0"/>
      <color rgb="FFFF0000"/>
      <name val="&quot;Google Sans&quot;"/>
    </font>
    <font>
      <b/>
      <sz val="12.0"/>
      <color theme="1"/>
      <name val="&quot;Google Sans&quot;"/>
    </font>
    <font>
      <sz val="12.0"/>
      <color theme="1"/>
      <name val="&quot;Google Sans&quot;"/>
    </font>
    <font>
      <b/>
      <sz val="15.0"/>
      <color theme="1"/>
      <name val="&quot;Google Sans&quot;"/>
    </font>
    <font>
      <color theme="1"/>
      <name val="Arial"/>
      <scheme val="minor"/>
    </font>
    <font>
      <b/>
      <sz val="15.0"/>
      <color theme="1"/>
      <name val="Arial"/>
      <scheme val="minor"/>
    </font>
    <font>
      <b/>
      <color theme="1"/>
      <name val="Arial"/>
      <scheme val="minor"/>
    </font>
    <font>
      <u/>
      <color rgb="FF0000FF"/>
    </font>
    <font>
      <b/>
      <sz val="16.0"/>
      <color theme="1"/>
      <name val="Arial"/>
      <scheme val="minor"/>
    </font>
    <font/>
    <font>
      <b/>
      <color rgb="FFFF0000"/>
      <name val="Arial"/>
      <scheme val="minor"/>
    </font>
    <font>
      <b/>
      <color rgb="FF0000FF"/>
      <name val="Arial"/>
      <scheme val="minor"/>
    </font>
    <font>
      <sz val="15.0"/>
      <color theme="1"/>
      <name val="&quot;Google Sans&quot;"/>
    </font>
    <font>
      <b/>
      <sz val="11.0"/>
      <color theme="1"/>
      <name val="&quot;Google Sans&quot;"/>
    </font>
    <font>
      <sz val="11.0"/>
      <color theme="1"/>
      <name val="&quot;Google Sans&quot;"/>
    </font>
    <font>
      <u/>
      <sz val="11.0"/>
      <color rgb="FF0000FF"/>
      <name val="&quot;Google Sans&quot;"/>
    </font>
    <font>
      <b/>
      <color rgb="FF000000"/>
      <name val="Arial"/>
      <scheme val="minor"/>
    </font>
    <font>
      <b/>
      <color rgb="FF38761D"/>
      <name val="Arial"/>
      <scheme val="minor"/>
    </font>
    <font>
      <color rgb="FFFF00FF"/>
      <name val="Arial"/>
      <scheme val="minor"/>
    </font>
    <font>
      <color theme="1"/>
      <name val="Consolas"/>
    </font>
    <font>
      <u/>
      <color rgb="FF0000FF"/>
      <name val="Roboto"/>
    </font>
    <font>
      <b/>
      <color rgb="FFFF00FF"/>
      <name val="Arial"/>
      <scheme val="minor"/>
    </font>
    <font>
      <b/>
      <color rgb="FFFFFFFF"/>
      <name val="Arial"/>
      <scheme val="minor"/>
    </font>
    <font>
      <b/>
      <sz val="12.0"/>
      <color rgb="FFFFFFFF"/>
      <name val="&quot;Google Sans&quot;"/>
    </font>
  </fonts>
  <fills count="5">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1" fillId="2" fontId="6" numFmtId="0" xfId="0" applyAlignment="1" applyBorder="1" applyFill="1" applyFont="1">
      <alignment horizontal="left" readingOrder="0" vertical="center"/>
    </xf>
    <xf borderId="0" fillId="3" fontId="7" numFmtId="0" xfId="0" applyAlignment="1" applyFill="1" applyFont="1">
      <alignment horizontal="center" readingOrder="0"/>
    </xf>
    <xf borderId="0" fillId="0" fontId="8" numFmtId="0" xfId="0" applyAlignment="1" applyFont="1">
      <alignment readingOrder="0"/>
    </xf>
    <xf borderId="0" fillId="0" fontId="9" numFmtId="0" xfId="0" applyAlignment="1" applyFont="1">
      <alignment horizontal="center" readingOrder="0"/>
    </xf>
    <xf borderId="2" fillId="4" fontId="7" numFmtId="0" xfId="0" applyAlignment="1" applyBorder="1" applyFill="1" applyFont="1">
      <alignment horizontal="center" readingOrder="0"/>
    </xf>
    <xf borderId="3" fillId="0" fontId="10" numFmtId="0" xfId="0" applyBorder="1" applyFont="1"/>
    <xf borderId="4" fillId="0" fontId="10" numFmtId="0" xfId="0" applyBorder="1" applyFont="1"/>
    <xf borderId="1" fillId="0" fontId="5" numFmtId="0" xfId="0" applyAlignment="1" applyBorder="1" applyFont="1">
      <alignment readingOrder="0"/>
    </xf>
    <xf borderId="1" fillId="0" fontId="5" numFmtId="0" xfId="0" applyBorder="1" applyFont="1"/>
    <xf borderId="1" fillId="0" fontId="7" numFmtId="0" xfId="0" applyAlignment="1" applyBorder="1" applyFont="1">
      <alignment readingOrder="0"/>
    </xf>
    <xf borderId="1" fillId="0" fontId="5" numFmtId="164" xfId="0" applyAlignment="1" applyBorder="1" applyFont="1" applyNumberFormat="1">
      <alignment readingOrder="0"/>
    </xf>
    <xf borderId="0" fillId="0" fontId="7" numFmtId="0" xfId="0" applyAlignment="1" applyFont="1">
      <alignment readingOrder="0"/>
    </xf>
    <xf borderId="0" fillId="0" fontId="5" numFmtId="164" xfId="0" applyAlignment="1" applyFont="1" applyNumberFormat="1">
      <alignment readingOrder="0"/>
    </xf>
    <xf borderId="1" fillId="0" fontId="11" numFmtId="164" xfId="0" applyBorder="1" applyFont="1" applyNumberFormat="1"/>
    <xf borderId="1" fillId="0" fontId="12" numFmtId="164" xfId="0" applyBorder="1" applyFont="1" applyNumberFormat="1"/>
    <xf borderId="0" fillId="0" fontId="13" numFmtId="0" xfId="0" applyAlignment="1" applyFont="1">
      <alignment readingOrder="0"/>
    </xf>
    <xf borderId="1" fillId="0" fontId="14" numFmtId="0" xfId="0" applyAlignment="1" applyBorder="1" applyFont="1">
      <alignment horizontal="center" readingOrder="0"/>
    </xf>
    <xf borderId="1" fillId="0" fontId="15" numFmtId="0" xfId="0" applyAlignment="1" applyBorder="1" applyFont="1">
      <alignment readingOrder="0"/>
    </xf>
    <xf borderId="1" fillId="0" fontId="14" numFmtId="0" xfId="0" applyAlignment="1" applyBorder="1" applyFont="1">
      <alignment readingOrder="0"/>
    </xf>
    <xf borderId="1" fillId="0" fontId="16" numFmtId="0" xfId="0" applyAlignment="1" applyBorder="1" applyFont="1">
      <alignment readingOrder="0"/>
    </xf>
    <xf borderId="0" fillId="0" fontId="5" numFmtId="0" xfId="0" applyAlignment="1" applyFont="1">
      <alignment horizontal="center"/>
    </xf>
    <xf borderId="0" fillId="0" fontId="5" numFmtId="0" xfId="0" applyAlignment="1" applyFont="1">
      <alignment vertical="top"/>
    </xf>
    <xf borderId="0" fillId="3" fontId="7" numFmtId="0" xfId="0" applyAlignment="1" applyFont="1">
      <alignment horizontal="left" readingOrder="0"/>
    </xf>
    <xf borderId="0" fillId="3" fontId="7" numFmtId="0" xfId="0" applyAlignment="1" applyFont="1">
      <alignment horizontal="center" readingOrder="0" vertical="top"/>
    </xf>
    <xf borderId="0" fillId="3" fontId="5" numFmtId="0" xfId="0" applyFont="1"/>
    <xf borderId="0" fillId="0" fontId="7" numFmtId="0" xfId="0" applyAlignment="1" applyFont="1">
      <alignment horizontal="center" readingOrder="0" shrinkToFit="0" vertical="center" wrapText="0"/>
    </xf>
    <xf borderId="0" fillId="0" fontId="7"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0"/>
    </xf>
    <xf borderId="1" fillId="0" fontId="5" numFmtId="0" xfId="0" applyAlignment="1" applyBorder="1" applyFont="1">
      <alignment horizontal="center" readingOrder="0" shrinkToFit="0" vertical="center" wrapText="0"/>
    </xf>
    <xf borderId="1" fillId="0" fontId="5" numFmtId="0" xfId="0" applyAlignment="1" applyBorder="1" applyFont="1">
      <alignment horizontal="left" readingOrder="0" shrinkToFit="0" vertical="center" wrapText="0"/>
    </xf>
    <xf borderId="1" fillId="0" fontId="5" numFmtId="0" xfId="0" applyAlignment="1" applyBorder="1" applyFont="1">
      <alignment horizontal="left" readingOrder="0" shrinkToFit="0" vertical="center" wrapText="1"/>
    </xf>
    <xf borderId="1" fillId="0" fontId="11" numFmtId="164" xfId="0" applyAlignment="1" applyBorder="1" applyFont="1" applyNumberFormat="1">
      <alignment readingOrder="0" shrinkToFit="0" vertical="center" wrapText="1"/>
    </xf>
    <xf borderId="1" fillId="0" fontId="17" numFmtId="0" xfId="0" applyAlignment="1" applyBorder="1" applyFont="1">
      <alignment horizontal="center" readingOrder="0" shrinkToFit="0" vertical="center" wrapText="1"/>
    </xf>
    <xf borderId="1" fillId="0" fontId="18" numFmtId="164" xfId="0" applyAlignment="1" applyBorder="1" applyFont="1" applyNumberFormat="1">
      <alignment readingOrder="0" shrinkToFit="0" vertical="center" wrapText="1"/>
    </xf>
    <xf borderId="1" fillId="0" fontId="19" numFmtId="164" xfId="0" applyAlignment="1" applyBorder="1" applyFont="1" applyNumberFormat="1">
      <alignment readingOrder="0" shrinkToFit="0" vertical="center" wrapText="1"/>
    </xf>
    <xf borderId="1" fillId="0" fontId="12" numFmtId="164" xfId="0" applyAlignment="1" applyBorder="1" applyFont="1" applyNumberFormat="1">
      <alignment readingOrder="0" shrinkToFit="0" vertical="center" wrapText="1"/>
    </xf>
    <xf borderId="1" fillId="0" fontId="20" numFmtId="0" xfId="0" applyAlignment="1" applyBorder="1" applyFont="1">
      <alignment horizontal="left" readingOrder="0" shrinkToFit="0" vertical="center" wrapText="1"/>
    </xf>
    <xf borderId="1" fillId="0" fontId="21" numFmtId="0" xfId="0" applyAlignment="1" applyBorder="1" applyFont="1">
      <alignment horizontal="left" readingOrder="0" shrinkToFit="0" vertical="center" wrapText="0"/>
    </xf>
    <xf borderId="1" fillId="0" fontId="22" numFmtId="164" xfId="0" applyAlignment="1" applyBorder="1" applyFont="1" applyNumberFormat="1">
      <alignment readingOrder="0" shrinkToFit="0" vertical="center" wrapText="1"/>
    </xf>
    <xf borderId="1" fillId="0" fontId="18" numFmtId="0" xfId="0" applyAlignment="1" applyBorder="1" applyFont="1">
      <alignment horizontal="center" readingOrder="0" shrinkToFit="0" vertical="center" wrapText="1"/>
    </xf>
    <xf borderId="0" fillId="0" fontId="5" numFmtId="0" xfId="0" applyAlignment="1" applyFont="1">
      <alignment shrinkToFit="0" vertical="center" wrapText="0"/>
    </xf>
    <xf borderId="0" fillId="0" fontId="5" numFmtId="0" xfId="0" applyAlignment="1" applyFont="1">
      <alignment horizontal="center" readingOrder="0"/>
    </xf>
    <xf borderId="0" fillId="0" fontId="5" numFmtId="0" xfId="0" applyAlignment="1" applyFont="1">
      <alignment readingOrder="0" vertical="top"/>
    </xf>
    <xf borderId="0" fillId="0" fontId="5" numFmtId="0" xfId="0" applyAlignment="1" applyFont="1">
      <alignment shrinkToFit="0" wrapText="1"/>
    </xf>
    <xf borderId="0" fillId="0" fontId="23" numFmtId="0" xfId="0" applyAlignment="1" applyFont="1">
      <alignment horizontal="center" readingOrder="0" shrinkToFit="0" wrapText="1"/>
    </xf>
    <xf borderId="0" fillId="0" fontId="5"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readingOrder="0" shrinkToFit="0" wrapText="1"/>
    </xf>
    <xf borderId="0" fillId="0" fontId="24" numFmtId="0" xfId="0" applyAlignment="1" applyFont="1">
      <alignment horizontal="center" readingOrder="0" shrinkToFit="0" wrapText="1"/>
    </xf>
    <xf borderId="0" fillId="0" fontId="3" numFmtId="0" xfId="0" applyAlignment="1" applyFont="1">
      <alignment readingOrder="0" shrinkToFit="0" wrapText="1"/>
    </xf>
    <xf borderId="0" fillId="0" fontId="5" numFmtId="20" xfId="0" applyAlignment="1" applyFont="1" applyNumberFormat="1">
      <alignment readingOrder="0" shrinkToFit="0" wrapText="1"/>
    </xf>
    <xf borderId="0" fillId="0" fontId="5" numFmtId="0" xfId="0" applyAlignment="1" applyFont="1">
      <alignment shrinkToFit="0" wrapText="1"/>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rgb="FFCC0000"/>
      </font>
      <fill>
        <patternFill patternType="solid">
          <fgColor rgb="FFF3CCCC"/>
          <bgColor rgb="FFF3CCCC"/>
        </patternFill>
      </fill>
      <border/>
    </dxf>
    <dxf>
      <font/>
      <fill>
        <patternFill patternType="solid">
          <fgColor rgb="FF4185D7"/>
          <bgColor rgb="FF4185D7"/>
        </patternFill>
      </fill>
      <border/>
    </dxf>
    <dxf>
      <font/>
      <fill>
        <patternFill patternType="solid">
          <fgColor rgb="FFF1F6FA"/>
          <bgColor rgb="FFF1F6FA"/>
        </patternFill>
      </fill>
      <border/>
    </dxf>
  </dxfs>
  <tableStyles count="7">
    <tableStyle count="4" pivot="0" name="Khách sạn-style">
      <tableStyleElement dxfId="1" type="headerRow"/>
      <tableStyleElement dxfId="2" type="firstRowStripe"/>
      <tableStyleElement dxfId="3" type="secondRowStripe"/>
      <tableStyleElement dxfId="4" size="0" type="wholeTable"/>
    </tableStyle>
    <tableStyle count="3" pivot="0" name="28-8-style">
      <tableStyleElement dxfId="6" type="headerRow"/>
      <tableStyleElement dxfId="2" type="firstRowStripe"/>
      <tableStyleElement dxfId="7" type="secondRowStripe"/>
    </tableStyle>
    <tableStyle count="3" pivot="0" name="29-8-style">
      <tableStyleElement dxfId="6" type="headerRow"/>
      <tableStyleElement dxfId="2" type="firstRowStripe"/>
      <tableStyleElement dxfId="7" type="secondRowStripe"/>
    </tableStyle>
    <tableStyle count="3" pivot="0" name="30-8-style">
      <tableStyleElement dxfId="6" type="headerRow"/>
      <tableStyleElement dxfId="2" type="firstRowStripe"/>
      <tableStyleElement dxfId="7" type="secondRowStripe"/>
    </tableStyle>
    <tableStyle count="3" pivot="0" name="31-8-style">
      <tableStyleElement dxfId="6" type="headerRow"/>
      <tableStyleElement dxfId="2" type="firstRowStripe"/>
      <tableStyleElement dxfId="7" type="secondRowStripe"/>
    </tableStyle>
    <tableStyle count="3" pivot="0" name="1-9-style">
      <tableStyleElement dxfId="6" type="headerRow"/>
      <tableStyleElement dxfId="2" type="firstRowStripe"/>
      <tableStyleElement dxfId="7" type="secondRowStripe"/>
    </tableStyle>
    <tableStyle count="3" pivot="0" name="2-9-style">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9.png"/><Relationship Id="rId11" Type="http://schemas.openxmlformats.org/officeDocument/2006/relationships/image" Target="../media/image7.png"/><Relationship Id="rId10" Type="http://schemas.openxmlformats.org/officeDocument/2006/relationships/image" Target="../media/image5.png"/><Relationship Id="rId12" Type="http://schemas.openxmlformats.org/officeDocument/2006/relationships/image" Target="../media/image10.png"/><Relationship Id="rId9" Type="http://schemas.openxmlformats.org/officeDocument/2006/relationships/image" Target="../media/image14.png"/><Relationship Id="rId5" Type="http://schemas.openxmlformats.org/officeDocument/2006/relationships/image" Target="../media/image8.png"/><Relationship Id="rId6" Type="http://schemas.openxmlformats.org/officeDocument/2006/relationships/image" Target="../media/image3.png"/><Relationship Id="rId7" Type="http://schemas.openxmlformats.org/officeDocument/2006/relationships/image" Target="../media/image11.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933450</xdr:colOff>
      <xdr:row>0</xdr:row>
      <xdr:rowOff>0</xdr:rowOff>
    </xdr:from>
    <xdr:ext cx="11896725" cy="366712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20</xdr:row>
      <xdr:rowOff>0</xdr:rowOff>
    </xdr:from>
    <xdr:ext cx="4876800" cy="2981325"/>
    <xdr:pic>
      <xdr:nvPicPr>
        <xdr:cNvPr id="0" name="image1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962025</xdr:colOff>
      <xdr:row>5</xdr:row>
      <xdr:rowOff>257175</xdr:rowOff>
    </xdr:from>
    <xdr:ext cx="4657725" cy="1743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962025</xdr:colOff>
      <xdr:row>6</xdr:row>
      <xdr:rowOff>190500</xdr:rowOff>
    </xdr:from>
    <xdr:ext cx="4657725" cy="13525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962025</xdr:colOff>
      <xdr:row>7</xdr:row>
      <xdr:rowOff>85725</xdr:rowOff>
    </xdr:from>
    <xdr:ext cx="4657725" cy="1895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962025</xdr:colOff>
      <xdr:row>8</xdr:row>
      <xdr:rowOff>285750</xdr:rowOff>
    </xdr:from>
    <xdr:ext cx="4286250" cy="1685925"/>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962025</xdr:colOff>
      <xdr:row>9</xdr:row>
      <xdr:rowOff>323850</xdr:rowOff>
    </xdr:from>
    <xdr:ext cx="4343400" cy="1685925"/>
    <xdr:pic>
      <xdr:nvPicPr>
        <xdr:cNvPr id="0" name="image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933450</xdr:colOff>
      <xdr:row>10</xdr:row>
      <xdr:rowOff>114300</xdr:rowOff>
    </xdr:from>
    <xdr:ext cx="4343400" cy="16859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933450</xdr:colOff>
      <xdr:row>11</xdr:row>
      <xdr:rowOff>276225</xdr:rowOff>
    </xdr:from>
    <xdr:ext cx="3800475" cy="1571625"/>
    <xdr:pic>
      <xdr:nvPicPr>
        <xdr:cNvPr id="0" name="image1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962025</xdr:colOff>
      <xdr:row>12</xdr:row>
      <xdr:rowOff>190500</xdr:rowOff>
    </xdr:from>
    <xdr:ext cx="4343400" cy="1743075"/>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933450</xdr:colOff>
      <xdr:row>13</xdr:row>
      <xdr:rowOff>171450</xdr:rowOff>
    </xdr:from>
    <xdr:ext cx="4610100" cy="1895475"/>
    <xdr:pic>
      <xdr:nvPicPr>
        <xdr:cNvPr id="0" name="image1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962025</xdr:colOff>
      <xdr:row>14</xdr:row>
      <xdr:rowOff>247650</xdr:rowOff>
    </xdr:from>
    <xdr:ext cx="4419600" cy="1790700"/>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962025</xdr:colOff>
      <xdr:row>15</xdr:row>
      <xdr:rowOff>219075</xdr:rowOff>
    </xdr:from>
    <xdr:ext cx="4343400" cy="1895475"/>
    <xdr:pic>
      <xdr:nvPicPr>
        <xdr:cNvPr id="0" name="image7.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581025</xdr:colOff>
      <xdr:row>16</xdr:row>
      <xdr:rowOff>123825</xdr:rowOff>
    </xdr:from>
    <xdr:ext cx="5010150" cy="2047875"/>
    <xdr:pic>
      <xdr:nvPicPr>
        <xdr:cNvPr id="0" name="image10.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N17" displayName="Table1" name="Table1" id="1">
  <tableColumns count="14">
    <tableColumn name="CHỌN" id="1"/>
    <tableColumn name="ĐỊA ĐIỂM" id="2"/>
    <tableColumn name="TÊN" id="3"/>
    <tableColumn name="GIÁ TIỀN" id="4"/>
    <tableColumn name="SL" id="5"/>
    <tableColumn name="ĐƠN GIÁ" id="6"/>
    <tableColumn name="CHI PHÍ (TOÀN BỘ)_x000a_(Chưa bao gồm thuế phí) " id="7"/>
    <tableColumn name="CHI PHÍ (1 NGƯỜI)_x000a_(Chưa bao gồm thuế phí) " id="8"/>
    <tableColumn name="ĐỊA CHỈ" id="9"/>
    <tableColumn name="PHÒNG" id="10"/>
    <tableColumn name="VỊ TRÍ" id="11"/>
    <tableColumn name="LINK" id="12"/>
    <tableColumn name="HÌNH ẢNH" id="13"/>
    <tableColumn name="Column 1" id="14"/>
  </tableColumns>
  <tableStyleInfo name="Khách sạn-style" showColumnStripes="0" showFirstColumn="1" showLastColumn="1" showRowStripes="1"/>
</table>
</file>

<file path=xl/tables/table2.xml><?xml version="1.0" encoding="utf-8"?>
<table xmlns="http://schemas.openxmlformats.org/spreadsheetml/2006/main" ref="A2:D4" displayName="Table_1" name="Table_1" id="2">
  <tableColumns count="4">
    <tableColumn name="08:00 - 12:00" id="1"/>
    <tableColumn name="Bay HCM - Quảng Châu, Di chuyển về KS" id="2"/>
    <tableColumn name="Sân bay Bạch Vân, Guangqi Homestay" id="3"/>
    <tableColumn name="Check-in khách sạn, nghỉ ngơi sau chuyến bay" id="4"/>
  </tableColumns>
  <tableStyleInfo name="28-8-style" showColumnStripes="0" showFirstColumn="1" showLastColumn="1" showRowStripes="1"/>
</table>
</file>

<file path=xl/tables/table3.xml><?xml version="1.0" encoding="utf-8"?>
<table xmlns="http://schemas.openxmlformats.org/spreadsheetml/2006/main" ref="A2:D10" displayName="Table_2" name="Table_2" id="3">
  <tableColumns count="4">
    <tableColumn name="08:00 - 09:00" id="1"/>
    <tableColumn name="Ăn sáng: Bánh cuốn Suiyin (穗银肠粉)" id="2"/>
    <tableColumn name="Quán Suiyin" id="3"/>
    <tableColumn name="Ăn sáng kiểu địa phương. Giá: 15 - 25 NDT/phần" id="4"/>
  </tableColumns>
  <tableStyleInfo name="29-8-style" showColumnStripes="0" showFirstColumn="1" showLastColumn="1" showRowStripes="1"/>
</table>
</file>

<file path=xl/tables/table4.xml><?xml version="1.0" encoding="utf-8"?>
<table xmlns="http://schemas.openxmlformats.org/spreadsheetml/2006/main" ref="A2:D9" displayName="Table_3" name="Table_3" id="4">
  <tableColumns count="4">
    <tableColumn name="09:00 - 11:30" id="1"/>
    <tableColumn name="Tham quan: Nhà tưởng niệm Tôn Trung Sơn" id="2"/>
    <tableColumn name="Nhà tưởng niệm Tôn Trung Sơn" id="3"/>
    <tableColumn name="Tìm hiểu di tích lịch sử. Giá: ~10 NDT vào sảnh chính" id="4"/>
  </tableColumns>
  <tableStyleInfo name="30-8-style" showColumnStripes="0" showFirstColumn="1" showLastColumn="1" showRowStripes="1"/>
</table>
</file>

<file path=xl/tables/table5.xml><?xml version="1.0" encoding="utf-8"?>
<table xmlns="http://schemas.openxmlformats.org/spreadsheetml/2006/main" ref="A2:D11" displayName="Table_4" name="Table_4" id="5">
  <tableColumns count="4">
    <tableColumn name="08:00 - 11:00" id="1"/>
    <tableColumn name="Di chuyển: Tàu cao tốc Quảng Châu - Thâm Quyến" id="2"/>
    <tableColumn name="Ga tàu Quảng Châu - Ga Thâm Quyến" id="3"/>
    <tableColumn name="Check-out KS, đi tàu cao tốc. Giá vé: ~80 NDT" id="4"/>
  </tableColumns>
  <tableStyleInfo name="31-8-style" showColumnStripes="0" showFirstColumn="1" showLastColumn="1" showRowStripes="1"/>
</table>
</file>

<file path=xl/tables/table6.xml><?xml version="1.0" encoding="utf-8"?>
<table xmlns="http://schemas.openxmlformats.org/spreadsheetml/2006/main" ref="A2:D10" displayName="Table_5" name="Table_5" id="6">
  <tableColumns count="4">
    <tableColumn name="09:00 - 12:00" id="1"/>
    <tableColumn name="Nghệ thuật: Làng tranh sơn dầu Đại Phân" id="2"/>
    <tableColumn name="Làng Đại Phân" id="3"/>
    <tableColumn name="Tham quan, chụp ảnh check-in. Giá: Miễn phí" id="4"/>
  </tableColumns>
  <tableStyleInfo name="1-9-style" showColumnStripes="0" showFirstColumn="1" showLastColumn="1" showRowStripes="1"/>
</table>
</file>

<file path=xl/tables/table7.xml><?xml version="1.0" encoding="utf-8"?>
<table xmlns="http://schemas.openxmlformats.org/spreadsheetml/2006/main" ref="A2:D10" displayName="Table_6" name="Table_6" id="7">
  <tableColumns count="4">
    <tableColumn name="09:00 - 11:30" id="1"/>
    <tableColumn name="Tham quan: Khu phức hợp Ping An IFC" id="2"/>
    <tableColumn name="Ping An Financial Center" id="3"/>
    <tableColumn name="Đài quan sát cao 599m ngắm toàn cảnh. Giá vé: ~200 NDT" id="4"/>
  </tableColumns>
  <tableStyleInfo name="2-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groups/TimBanDuLichNuocNgoai/posts/3017133788485801/" TargetMode="External"/><Relationship Id="rId2" Type="http://schemas.openxmlformats.org/officeDocument/2006/relationships/hyperlink" Target="https://www.bestprice.vn/blog/diem-den-8/trung-quoc-57/kinh-nghiem-du-lich-quang-chau-tu-a-den-z-hanh-trinh-4-mua-day-sac-mau_2-14507.htm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rip.com/travel-guide/attraction/guangzhou/canton-tower-90706/" TargetMode="External"/><Relationship Id="rId2" Type="http://schemas.openxmlformats.org/officeDocument/2006/relationships/hyperlink" Target="https://www.tripadvisor.com/Attractions-g298555-Activities-zfr7917492-Guangzhou_Guangdong.html" TargetMode="External"/><Relationship Id="rId3" Type="http://schemas.openxmlformats.org/officeDocument/2006/relationships/hyperlink" Target="https://www.trip.com/restaurant/china/guangzhou/detail/restaurant-90680815/" TargetMode="External"/><Relationship Id="rId4" Type="http://schemas.openxmlformats.org/officeDocument/2006/relationships/hyperlink" Target="https://www.facebook.com/groups/going2china/posts/26088907044144320/" TargetMode="External"/><Relationship Id="rId5" Type="http://schemas.openxmlformats.org/officeDocument/2006/relationships/hyperlink" Target="https://www.trip.com/travel-guide/attraction/shenzhen/window-of-the-world-75869/" TargetMode="External"/><Relationship Id="rId6" Type="http://schemas.openxmlformats.org/officeDocument/2006/relationships/hyperlink" Target="https://www.tripadvisor.com/Attraction_Review-g297415-d502989-Reviews-Shenzhen_Window_of_the_World-Shenzhen_Guangdong.html" TargetMode="External"/><Relationship Id="rId7" Type="http://schemas.openxmlformats.org/officeDocument/2006/relationships/hyperlink" Target="https://www.youtube.com/watch?v=0rn2CiBA2Bc"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vn.trip.com/hotels/detail/?cityEnName=Shenzhen&amp;cityId=30&amp;hotelId=4959548&amp;checkIn=2026-08-30&amp;checkOut=2026-09-02&amp;adult=5&amp;children=0&amp;crn=1&amp;ages=&amp;curr=VND&amp;barcurr=VND&amp;hoteluniquekey=H4sIAAAAAAAA_-M6zcTFJsFq0NBZJXWAiePD6c0n2YQYDRzPngGCHfUOngwgYDHTIYCnEMx8MMGhkdEYBDb3Osxg3HNrHdMKRsaNjGkgcC3MYQcj2wnGxVcqFjAdBEqdYmHhOH1d9BLLDsboaqXs1EolKxMdpZLMkpxUJSulMMcQJR2llNTiZCAHyErMzS_NKwGyjU1NjcxN9QwMgIIliRWeKWBtyYk5yaU5iSWpIZUFQO1mOkqZxc4lRZkFQam5mSUlqUBVaYk5xakg8aDUYqBMMlhQyQ9oTBFUIDM_D6LdEEUsLDGnNBXiCqCFbqlQOwxrYx-xMEXHfmJh-AX0SsPC0CZWhi5WhkmsrBxbrvxn2sXKFuzqZRZlcIF18dezjFKKhgYGBkYg1-saJFpaGBkbJumaWJqYmFvomhpZmpgaGWi8vbx173NjI9lTjFKG5ubmhoZmlkZmZmamesamScbmARYBJoFBER7MQWxupkbGjm5RNlzMzn6RguDAZ_hgL8Uc5ueiKGHI72B1y8BeCyRnCJMLnCPtf_vjG2b7SJh8EmtZpm6YX8Y70QLGLkZuAUYPxgjGCsYGRsZVjAwbGJl2MP6HAcZXjCCjAbAlHxwRAgAA&amp;masterhotelid_tracelogid=100025527-0a98231b-494478-5294520&amp;detailFilters=17%7C1%7E17%7E1*80%7C0%7C1%7E80%7E0*29%7C1%7E29%7E1%7C5&amp;display=exavg&amp;subStamp=1700&amp;isCT=true&amp;isFlexible=F&amp;locale=vi-VN&amp;isRightClick=T" TargetMode="External"/><Relationship Id="rId10" Type="http://schemas.openxmlformats.org/officeDocument/2006/relationships/hyperlink" Target="https://vn.trip.com/hotels/detail/?cityEnName=Shenzhen&amp;cityId=30&amp;hotelId=1194655&amp;checkIn=2026-08-30&amp;checkOut=2026-09-02&amp;adult=5&amp;children=0&amp;crn=1&amp;ages=&amp;curr=VND&amp;barcurr=VND&amp;hoteluniquekey=H4sIAAAAAAAA_-M6zsTFJsFq0NBZJbWHiePI6lOOQowGjv2HvmrE3C9x8GQAgRkTHAJ4CsHMBzUOjYyaMUD5jEqHGYzzv3qsYGTcyAhWz-_nsIOR9QTj60v-C5iWfk06xcLCsXIR3yWWHYzR1UrZqZVKViY6SiWZJTmpSlZKYY4hSjpKKanFyUAOkJWYm1-aVwJkGxkbm5tZ6hkYAAVLEis8U8DakhNzkktzEktSQyoLgNrNdJQyi51LijILglJzM0tKUoGq0hJzilNB4kGpxUCZZLCgkh_QmCKoQGZ-HkS7IYpYWGJOaSrEFUAL3VKhdhjWxj5iYYqO_cTC8AvolQnTVJpYGbpYGSaxsnK8mvWXcRcrm6FvaLCT-QXW3y-KpRQNDQwMjExNjcx1DRItjRNNLY10TSxNTMwtgJSlkaGJgcbq-Sv3Pjc2kj3FKGVobm5uaGhmaWRmZmaqZ2yaZGweYBFgEhgU4cEcxGbg4mhqaRxlw8Xs7BcpCA55hg_2Usxhfi6KEob8Dla3DOy1QHKGMLnAOdL-tz--YbaPhMknsZZl6ob5ZbwTLWDsYuQWYPRgjGCsYGxgZFzFyLCBkXEH438YYHzFCDIaAFhII-4NAgAA&amp;masterhotelid_tracelogid=100025527-0a93a592-494478-4992140&amp;detailFilters=17%7C1%7E17%7E1*19%7C30%7E19%7E30*75%7CTAG_513%7E75%7E513*4%7C6%7E4%7E6*15%7CRange%7E15%7E0%7C2000000*80%7C0%7C1%7E80%7E0*29%7C1%7E29%7E1%7C5&amp;hotelType=normal&amp;display=exavg&amp;subStamp=1343&amp;isCT=true&amp;isFlexible=F&amp;locale=vi-VN&amp;isRightClick=T" TargetMode="External"/><Relationship Id="rId13" Type="http://schemas.openxmlformats.org/officeDocument/2006/relationships/drawing" Target="../drawings/drawing4.xml"/><Relationship Id="rId12" Type="http://schemas.openxmlformats.org/officeDocument/2006/relationships/hyperlink" Target="https://vn.trip.com/hotels/detail/?cityEnName=Shenzhen&amp;cityId=30&amp;hotelId=128718813&amp;checkIn=2026-08-30&amp;checkOut=2026-09-02&amp;adult=5&amp;children=0&amp;crn=1&amp;ages=&amp;curr=VND&amp;barcurr=VND&amp;hoteluniquekey=H4sIAAAAAAAA_-M6xcTFJMEqdZiJY86LhzPZhBgNLG5FOMq3vg7c8arOwZMBBCbMcAjgKQQzX_Q4NDJeX1xgy3W_x2EG4931G2xXMDJuZOw_9FUjxj7MYQcj2wnGn1tLFzCdOr7B9hQLC8eGftFLLDsYo6uVslMrlaxMdJRKMktyUpWslMIcQ5R0lFJSi5OBHCArMTe_NK8EyDY2MTMwNtIzMAAKliRWeKaAtSUn5iSX5iSWpIZUFgC1m-koZRY7lxRlFgSl5maWlKQCVaUl5hSngsSDUouBMslgQSU_oDFFUIHM_DyIdkMUsbDEnNJUiCuAFrqlQu0wrI19xMIUHfuJheEX0CvrejybWBm6WBkmsbJyzNr4lWkXK1uQhbOzh9cF1uWH9jFKyRsaGBiYGhqbmuoaJFomJpsmWuqaWJqYmFvqmpkaWZpr_Li9dt9zYyPZU4xShubm5oaGZpZGZmZmpnrGpknG5gEWASaBQREezEFsxgZOBiYGUTZczM5-kYLgoGf4YC_FHObnoihhyO9gdcvAXgskZwiTC5wj7X_74xtm-0iYfBJrWaZumF_GO9ECxi5GbgFGD8YIxgrGBkbGVYwMGxgZdzD-hwHGV4wgowEkpeSQDgIAAA&amp;masterhotelid_tracelogid=100051355-0a9ac5a9-494479-65297&amp;detailFilters=17%7C1%7E17%7E1*9%7C213%7E9%7E213%7C22.533449173%7C113.930519104%7C2%7CNanshan+District*80%7C0%7C1%7E80%7E0*29%7C1%7E29%7E1%7C5&amp;hotelType=normal&amp;display=exavg&amp;subStamp=1027&amp;isCT=true&amp;isFlexible=F&amp;locale=vi-VN&amp;isRightClick=T" TargetMode="External"/><Relationship Id="rId1" Type="http://schemas.openxmlformats.org/officeDocument/2006/relationships/hyperlink" Target="https://vn.trip.com/hotels/detail/?cityEnName=Guangzhou&amp;cityId=32&amp;hotelId=43650141&amp;checkIn=2026-08-28&amp;checkOut=2026-08-30&amp;adult=4&amp;children=0&amp;crn=1&amp;curr=VND&amp;barcurr=VND&amp;hoteluniquekey=H4sIAAAAAAAA_-M6w8TFJMEidZSJY9a_lj_MQowGBuuFLG5FOIqsc39YZZLl4MkAAiyrHAJ4CsHMiC6HRsZqkPSEXocZjHdnvBBZwci4kbHQluv64gnpDjsYmU4wNt80XMC058lKlVMsLBzXz-pcYtnBGF2tlJ1aqWRloqNUklmSk6pkpRTmGKKko5SSWpwM5ABZibn5pXklQLa5sYGFsaWegQFQsCSxwjMFrC05MSe5NCexJDWksgCo3UxHKbPYuaQosyAoNTezpCQVqCotMac4FSQelFoMlEkGCyr5AY0pggpk5udBtBuiiIUl5pSmQlwBtNAtFWqHYW3sIxam6NhPLAy_gF7ZNpW3iZWhi5VhEisrx9eWaWy7WNncPSwjQgwvsO58ZyelYGhgYGBkampkrmuQaGmRbJRmoWtiaWJsaKJrYWhkYGGu8fTv_kVPjY2MtATjQzzD_IwsCkozSixzTLOz0w0YTzFKGZqbmxsamlkamZmZmeoZmyYZmwdYBJgEBkV4sAaxuZk5OxqZRNlwMTv7RQqC44Phg70Uc5ifiyJHTp4_-3MDey2QnCFMLrDuRpFh7RNm-0iYfBJrWaZumF_GG9EC5i5GbgFGD8YIxgrGBkbGVYwMGxgZdzD-hwHGV4wgowEeRCLAJgIAAA&amp;masterhotelid_tracelogid=100025527-0a98c2f8-494314-812087&amp;detailFilters=17%7C1%7E17%7E1*19%7C32%7E19%7E32*75%7CTAG_513%7E75%7E513*75%7CTAG_507%7E75%7E507*75%7CTAG_521%7E75%7E521*75%7CTAG_514%7E75%7E514*75%7CTAG_503%7E75%7E503*75%7CTAG_523%7E75%7E523*75%7CTAG_517%7E75%7E517*75%7CTAG_510%7E75%7E510*75%7CTAG_509%7E75%7E509*75%7CTAG_506%7E75%7E506*80%7C0%7C1%7E80%7E0*29%7C1%7E29%7E1%7C4&amp;hotelType=normal&amp;display=exavg&amp;subStamp=1241&amp;isCT=true&amp;isFlexible=F&amp;locale=vi-VN" TargetMode="External"/><Relationship Id="rId2" Type="http://schemas.openxmlformats.org/officeDocument/2006/relationships/hyperlink" Target="https://www.traveloka.com/vi-vn/hotel/detail?spec=28-08-2026.02-09-2026.5.1.HOTEL.9000005721188.yousheshiguanggongyu.5&amp;loginPromo=1&amp;prevSearchId=1865974035861491380&amp;priceDisplay=NIGHTNOTAX&amp;iuid=f77dc889-048a-4d14-a4f8-b1591c94b802" TargetMode="External"/><Relationship Id="rId3" Type="http://schemas.openxmlformats.org/officeDocument/2006/relationships/hyperlink" Target="https://vn.trip.com/hotels/detail/?cityEnName=Guangzhou&amp;cityId=32&amp;hotelId=128230992&amp;checkIn=2026-08-28&amp;checkOut=2026-09-02&amp;adult=5&amp;children=0&amp;crn=1&amp;ages=&amp;curr=VND&amp;barcurr=VND&amp;hoteluniquekey=H4sIAAAAAAAA_-M6xcTFJMEqdZiJY9HNV8_YhBgNLG5FODKAAEu9gyeY0bHEIYCnEMzUmOPQyKgZ03_o6_1ZDjMYL5yZZLuCkXEj4w651teBM5IcdjCynWDs2Vq6gOkpUOoUCwtHwyzlSyw7GKOrlbJTK5WsTHSUSjJLclKVrJTCHEOUdJRSUouTgRwgKzE3vzSvBMg2NTczN7PQMzAACpYkVnimgLUlJ-Ykl-YklqSGVBYAtZvpKGUWO5cUZRYEpeZmlpSkAlWlJeYUp4LEg1KLgTLJYEElP6AxRVCBzPw8iHZDFLGwxJzSVIgrgBa6pULtMKyNfcTCFB37iYXhF9Arv2eHNrEydLEyTGJl5di0-B3LLla2EDdLSx_PC6ztF08xSskbGhgYmBoam5rqGiRaJqYYGRnomliaGBua6BqZWxiZaHw7_nrRU2MjIy3B-BDPMD8ji4LSjBLLHNPs7HQDRqABhubm5oaGZpZGZmZmpnrGpknG5gEWASaBQREerEFsFsbGpsZGUTZczM5-kYLg-GD4YC_FHObnosiRk-fP_tzAXgskZwiTC6y7UWRY-4TZPhImn8Ralqkb5pfxRrSAsYuRW4DRgzGCsYKxgZFxFSPDBkbGHYz_YYDxFSPIaACJOOCwIwIAAA&amp;masterhotelid_tracelogid=100051355-0a9ad220-494314-27824&amp;detailFilters=75%7CTAG_513%7E75%7E513*75%7CTAG_507%7E75%7E507*75%7CTAG_521%7E75%7E521*75%7CTAG_514%7E75%7E514*75%7CTAG_503%7E75%7E503*75%7CTAG_523%7E75%7E523*75%7CTAG_517%7E75%7E517*75%7CTAG_510%7E75%7E510*75%7CTAG_509%7E75%7E509*75%7CTAG_506%7E75%7E506*17%7C1%7E17%7E1*19%7C32%7E19%7E32*80%7C0%7C1%7E80%7E0*29%7C1%7E29%7E1%7C5&amp;hotelType=normal&amp;display=exavg&amp;subStamp=414&amp;isCT=true&amp;isFlexible=F&amp;locale=vi-VN" TargetMode="External"/><Relationship Id="rId4" Type="http://schemas.openxmlformats.org/officeDocument/2006/relationships/hyperlink" Target="https://vn.trip.com/hotels/detail/?cityEnName=Guangzhou&amp;cityId=32&amp;hotelId=1696904&amp;checkIn=2026-08-28&amp;checkOut=2026-08-30&amp;adult=4&amp;children=0&amp;crn=1&amp;ages=&amp;curr=VND&amp;barcurr=VND&amp;hoteluniquekey=H4sIAAAAAAAA_-Pay8TFJMEitY2Jo-HQ-7NsQowGBn8ZHWP6D33VSElw8GQAgYRGhwCeQjCTwcFhBmPHyfQVjIwbGatF1rk_rLJ32MHIdILx8FT5BUydJ9NPsbBwfNnFfollB2N0tVJ2aqWSlYmOUklmSU6qkpVSmGOIko5SSmpxMpADZCXm5pfmlQDZhkZAYKFnYAAULEms8EwBa0tOzEkuzUksSQ2pLABqN9NRyix2LinKLAhKzc0sKUkFqkpLzClOBYkHpRYDZZLBgkp-QGOKoAKZ-XkQ7YYoYmGJOaWpEFcALXRLhdphWBv7iIUpOvYTC8MvoFe-P2dsYmXoYmWYxMrK0TCxhXEXK1uwgalvcOQF1l1_FaTkDQ0MDEwNjU1NdQ0SLRPTLFJMdU0sTUyMzXUtDIxNDTVmHf307ZmxkewpRilDc3NzQ0MzSyMzMzNTPWPTJGPzAIsAk8CgCA-mIDYzYyMnE9MoGy5mZ79IQUhof7CXYg7zc1H87N1g9-q-gb0WSM4QJhcYMkXYcudLZvtImHwSa1mmbphfxhvRAsYuRm4BRg_GCMYKxgZGxlWMDBsYGXcw_ocBxleMIKMBpBDCfwECAAA&amp;masterhotelid_tracelogid=100051355-0a9af8d5-494437-80351&amp;detailFilters=17%7C1%7E17%7E1*31%7C1696904%7E31%7E1696904*80%7C0%7C1%7E80%7E0*29%7C1%7E29%7E1%7C4&amp;display=exavg&amp;subStamp=1620&amp;isCT=true&amp;isFlexible=F&amp;locale=vi-VN" TargetMode="External"/><Relationship Id="rId9" Type="http://schemas.openxmlformats.org/officeDocument/2006/relationships/hyperlink" Target="https://vn.trip.com/hotels/detail/?cityEnName=Shenzhen&amp;cityId=30&amp;hotelId=76549132&amp;checkIn=2026-08-30&amp;checkOut=2026-09-02&amp;adult=5&amp;children=0&amp;crn=1&amp;ages=&amp;curr=VND&amp;barcurr=VND&amp;hoteluniquekey=H4sIAAAAAAAA_-PaxMTFLsFqcGBxG6PUMiaOS7_ObGITYjSwuBXhuKTAluv68hoHTwYQODHNIYBnBmPPjAMqKxgZNzIG7ZBrfb0wxGEHI-sJxpMvcxYwnZp9QOUUCwvHytPCl1h2MEZXK2WnVipZmegolWSW5KQqWSmFOYYo6SilpBYnAzlAVmJufmleCZBtbGRgaWyuZ2AAFCxJrPBMAWtLTsxJLs1JLEkNqSwAajfTUcosdi4pyiwISs3NLClJBapKS8wpTgWJB6UWA2WSwYJKfkBjiqACmfl5EO2GKGJhiTmlqRBXAC10S4XaYVgb-4iFKTr2EwvDLxaGJlaGLlaGSaysHC0dt5h2sbJFmjh7entLKRoaGBgYmZoamesaJFpapJqZmeqaWJqYmFvompgbG5gammgs-DRv73NjI9lTjFKG5ubmhoZmlkZmQHV6xqZJxuYBFgEmgUERHsxBbAbOJi6ublE2XMzOfpGC4KBm-GAvxRzm56IoYcjvYHXLwF4LJGcIkwucI-1_--MbZvtImHwSa1mmbphfxjvRAsYuRm4BRg_GCMYKxgZGxlWMDBsYGXcw_ocBxleMIKMB8VXDKfgBAAA&amp;masterhotelid_tracelogid=100025527-0a98e665-494478-4730514&amp;detailFilters=17%7C1%7E17%7E1*19%7C30%7E19%7E30*75%7CTAG_513%7E75%7E513*4%7C6%7E4%7E6*15%7CRange%7E15%7E0%7C2200000*80%7C0%7C1%7E80%7E0*29%7C1%7E29%7E1%7C5&amp;hotelType=normal&amp;display=exavg&amp;subStamp=595&amp;isCT=true&amp;isFlexible=F&amp;locale=vi-VN&amp;isRightClick=T" TargetMode="External"/><Relationship Id="rId15" Type="http://schemas.openxmlformats.org/officeDocument/2006/relationships/table" Target="../tables/table1.xml"/><Relationship Id="rId5" Type="http://schemas.openxmlformats.org/officeDocument/2006/relationships/hyperlink" Target="https://vn.trip.com/hotels/detail/?cityEnName=Guangzhou&amp;cityId=32&amp;hotelId=120083404&amp;checkIn=2026-08-28&amp;checkOut=2026-08-30&amp;adult=4&amp;children=0&amp;crn=1&amp;ages=&amp;curr=VND&amp;barcurr=VND&amp;hoteluniquekey=H4sIAAAAAAAA_-M6xcTFJMEidZiJY_nxBw9ZhRgNLG5FOD6sElnnblvp4MkAAhu6HAJ4CsHMBWUOjYxc1xcX2JaVOcxgPLN8oeUKRsaNjG8Cd8i1ans47GBkOcG492r8AqZlh5dYnmJh4bixi_sSyw7G6Gql7NRKJSsTHaWSzJKcVCUrpTDHECUdpZTU4mQgB8hKzM0vzSsBsg0tzM2NzfQMDICCJYkVnilgbcmJOcmlOYklqSGVBUDtZjpKmcXOJUWZBUGpuZklJalAVWmJOcWpIPGg1GKgTDJYUMkPaEwRVCAzPw-i3RBFLCwxpzQV4gqghW6pUDsMa2MfsTBFx35iYfgF9MrdO1pNrAxdrAyTWFk5Ljw9xbiLlc0_ytTTKeAC66xNXYxSyoYGBgamhsamproGiZaJFubJibomliYmxha6huYWlmZGRpbmGmf-rvr-zNhI9hSjlKG5ubmhoZmlkZmZmamesWmSsXmARYBJYFCEB1MQm7GrgamxSZQNF7OzX6QgOPgZPthLMYf5uSh-9m6we3XfwF4LJGcIkwsMmSJsufMls30kTD6JtSxTN8wv441oAWMXI7cAowdjBGMFYwMj4ypGhg2MjDsY_8MA4ytGkNEAFmU2sBICAAA&amp;masterhotelid_tracelogid=100051355-0a9a87ca-494438-178962297&amp;detailFilters=17%7C1%7E17%7E1*31%7C120083404%7E31%7E120083404*80%7C0%7C1%7E80%7E0*29%7C1%7E29%7E1%7C4&amp;display=exavg&amp;subStamp=684&amp;isCT=true&amp;isFlexible=F&amp;locale=vi-VN" TargetMode="External"/><Relationship Id="rId6" Type="http://schemas.openxmlformats.org/officeDocument/2006/relationships/hyperlink" Target="https://vn.trip.com/hotels/detail/?cityEnName=Guangzhou&amp;cityId=32&amp;hotelId=110754284&amp;checkIn=2026-08-28&amp;checkOut=2026-08-30&amp;adult=5&amp;children=0&amp;crn=1&amp;ages=&amp;curr=VND&amp;barcurr=VND&amp;hoteluniquekey=H4sIAAAAAAAA_-O6yMTFJcGqseC7mcGBnaFSh5g42o_u2cMqxGhgcSvCsVpknftDriIHTwYQUGh2COApBDMboh0aGWfNBALLCIcZjG8-PzdZwci4kTFoh1zr60BHhx2MrCcYb15wWcB0-Otzk1MsLBxdszkusexgjK5Wyk6tVLIy0VEqySzJSVWyUgpzDFHSUUpJLU4GcoCsxNz80rwSINvQ2MTU2ELPwAAoWJJY4ZkC1pacmJNcmpNYkhpSWQDUbqajlFnsXFKUWRCUmptZUpIKVJWWmFOcChIPSi0GyiSDBZX8gMYUQQUy8_Mg2g1RxMISc0pTIa4AWuiWCrXDsDb2EQtTdOwnFoZfQK_8f8XTxMrQxcowiZWVY8-eiYy7WNn8vKMCLYMusN7YHSilYGhgYGBkampkrmuQaJmYkmhupGtiaWJibKFrYmBiYmCgsfjsjO_PjI1kTzFKGZqbmxsamlkamZmZmeoZmyYZmwdYBJgEBkV4MAWxOToZm5q6RdlwMTv7RQqCg57hg70Uc5ifi-Jn7wa7V_cN7LVAcoYwucCQKcKWO18y20fC5JNYyzJ1w_wy3ogWMHYxcgswejBGMFYwNjAyrmJk2MDIuIPxPwwwvmIEGQ0AnEzQgRYCAAA&amp;masterhotelid_tracelogid=100025527-0a9ada72-494438-404400&amp;detailFilters=17%7C1%7E17%7E1*19%7C32%7E19%7E32*75%7CTAG_513%7E75%7E513*15%7CRange%7E15%7E900000%7C1400000*80%7C0%7C1%7E80%7E0*29%7C1%7E29%7E1%7C5&amp;hotelType=normal&amp;display=exavg&amp;subStamp=1088&amp;isCT=true&amp;isFlexible=F&amp;locale=vi-VN&amp;isRightClick=T" TargetMode="External"/><Relationship Id="rId7" Type="http://schemas.openxmlformats.org/officeDocument/2006/relationships/hyperlink" Target="https://vn.trip.com/hotels/detail/?cityEnName=Shenzhen&amp;cityId=30&amp;hotelId=83646464&amp;checkIn=2026-08-30&amp;checkOut=2026-09-02&amp;adult=5&amp;children=0&amp;crn=1&amp;ages=&amp;curr=VND&amp;barcurr=VND&amp;hoteluniquekey=H4sIAAAAAAAA_-M6zcTFJMEqdYSJ4_fPubNZhRgNLG5FOMq3vg7cwdTo4MkAAjyzHQJ4CsHMhAyHRsaY_kNfNRwKHGYwNmz4qL6CkXEjI1hDXYTDDka2E4zdmxoZFzB9mflH_xQLC8ezBeKXWHYwRlcrZadWKlmZ6CiVZJbkpCpZKYU5hijpKKWkFicDOUBWYm5-aV4JkG1sYWhgbKBnYAAULEms8EwBa0tOzEkuzUksSQ2pLABqN9NRyix2LinKLAhKzc0sKUkFqkpLzClOBYkHpRYDZZLBgkp-QGOKoAKZ-XkQ7YYoYmGJOaWpEFcALXRLhdphWBv7iIUpOvYTC8MvoFf2zeNvYmXoYmWYxMrK0b59NvMuVjZHU2fHCOcLrCcvTGCUUjQ0MDAwMjU1Mtc1SLS0SDK0TNY1sTQxMbfQNTY3NjQwNdV49urbnufGRrKnGKUMzc3NDQ3NLI3MzMxM9YxNk4zNAywCTAKDIjyYg9gMzS2dnB2jbLiYnf0iBcGhz_DBXoo5zM9FUcKQ38HqloG9FkjOECYXOEfa__bHN8z2kTD5JNayTN0wv4x3ogWMXYzcAowejBGMFYwNjIyrGBk2MDLuYPwPA4yvGEFGAwCxK2pFEQIAAA&amp;masterhotelid_tracelogid=100025527-0a98b19c-494478-3731055&amp;detailFilters=17%7C1%7E17%7E1*19%7C30%7E19%7E30*75%7CTAG_513%7E75%7E513*80%7C0%7C1%7E80%7E0*29%7C1%7E29%7E1%7C5&amp;hotelType=normal&amp;display=exavg&amp;subStamp=1632&amp;isCT=true&amp;isFlexible=F&amp;locale=vi-VN&amp;isRightClick=T" TargetMode="External"/><Relationship Id="rId8" Type="http://schemas.openxmlformats.org/officeDocument/2006/relationships/hyperlink" Target="https://vn.trip.com/hotels/detail/?cityEnName=Shenzhen&amp;cityId=30&amp;hotelId=2128346&amp;checkIn=2026-08-30&amp;checkOut=2026-09-02&amp;adult=5&amp;children=0&amp;crn=1&amp;ages=&amp;curr=VND&amp;barcurr=VND&amp;hoteluniquekey=H4sIAAAAAAAA_-M6ysTFJMEqtY-J4-_qb45CjAaO8q2vA3dsKnHwZACBnAkOATyFYKZAmUMjozEI3C52mMF463Mj4wpGxo2MYMkDvg47GNlOMG4667eA6T5Q6hQLC8eWfr5LLDsYo6uVslMrlaxMdJRKMktyUpWslMIcQ5R0lFJSi5OBHCArMTe_NK8EyDYyNjQ2sdAzMAAKliRWeKaAtSUn5iSX5iSWpIZUFgC1m-koZRY7lxRlFgSl5maWlKQCVaUl5hSngsSDUouBMslgQSU_oDFFUIHM_DyIdkMUsbDEnNJUiCuAFrqlQu0wrI19xMIUHfuJheEX0CvnH0k3sTJ0sTJMYmXlOP79J-MuVjZDb0tfy_ALrI0bsqQUDQ0MDIxMTY3MdQ0SLS2SDC2TdU0sTUzMLXSNzY0NDUxNNZ6_-rbnubGR7ClGKUNzc3NDQzNLIzMzM1M9Y9MkY_MAiwCTwKAID-YgNiNXEzcL8ygbLmZnv0hBcPAyfLCXYg7zc1GUMOR3sLplYK8FkjOEyQXOkfa__fENs30kTD6JtSxTN8wv451oAWMXI7cAowdjBGMFYwMj4ypGhg2MjDsY_8MA4ytGkNEAQ5PdZwsCAAA&amp;masterhotelid_tracelogid=100025527-0a98b19c-494478-3731055&amp;detailFilters=17%7C1%7E17%7E1*19%7C30%7E19%7E30*75%7CTAG_513%7E75%7E513*80%7C0%7C1%7E80%7E0*29%7C1%7E29%7E1%7C5&amp;hotelType=normal&amp;display=exavg&amp;subStamp=1632&amp;isCT=true&amp;isFlexible=F&amp;locale=vi-VN&amp;isRightClick=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s>
  <sheetData>
    <row r="1">
      <c r="A1" s="1" t="s">
        <v>0</v>
      </c>
    </row>
    <row r="2">
      <c r="A2" s="2" t="s">
        <v>1</v>
      </c>
    </row>
    <row r="3">
      <c r="A3" s="3" t="s">
        <v>2</v>
      </c>
    </row>
    <row r="4">
      <c r="A4" s="2" t="s">
        <v>3</v>
      </c>
    </row>
    <row r="6">
      <c r="A6" s="2"/>
    </row>
    <row r="9">
      <c r="A9" s="1" t="s">
        <v>4</v>
      </c>
    </row>
    <row r="10">
      <c r="A10" s="3" t="s">
        <v>5</v>
      </c>
    </row>
    <row r="11">
      <c r="A11" s="3" t="s">
        <v>6</v>
      </c>
    </row>
    <row r="12">
      <c r="A12" s="3" t="s">
        <v>7</v>
      </c>
    </row>
    <row r="14">
      <c r="A14" s="4" t="s">
        <v>8</v>
      </c>
    </row>
    <row r="15">
      <c r="A15" s="3" t="s">
        <v>9</v>
      </c>
    </row>
    <row r="16">
      <c r="A16" s="3" t="s">
        <v>10</v>
      </c>
    </row>
    <row r="17">
      <c r="A17" s="3" t="s">
        <v>11</v>
      </c>
    </row>
    <row r="18">
      <c r="A18" s="4" t="s">
        <v>12</v>
      </c>
    </row>
    <row r="19">
      <c r="A19" s="3" t="s">
        <v>13</v>
      </c>
    </row>
    <row r="20">
      <c r="A20" s="3" t="s">
        <v>14</v>
      </c>
    </row>
    <row r="21">
      <c r="A21" s="4" t="s">
        <v>15</v>
      </c>
    </row>
    <row r="22">
      <c r="A22" s="3" t="s">
        <v>16</v>
      </c>
    </row>
    <row r="24">
      <c r="A24" s="5" t="s">
        <v>17</v>
      </c>
    </row>
    <row r="25">
      <c r="A25" s="5" t="s">
        <v>18</v>
      </c>
    </row>
    <row r="26">
      <c r="A26" s="5" t="s">
        <v>19</v>
      </c>
    </row>
    <row r="27">
      <c r="A27" s="5" t="s">
        <v>20</v>
      </c>
    </row>
    <row r="28">
      <c r="A28" s="5" t="s">
        <v>21</v>
      </c>
    </row>
    <row r="29">
      <c r="A29" s="5" t="s">
        <v>22</v>
      </c>
    </row>
    <row r="31">
      <c r="A31" s="4" t="s">
        <v>23</v>
      </c>
    </row>
    <row r="32">
      <c r="A32" s="6" t="s">
        <v>24</v>
      </c>
      <c r="B32" s="7" t="s">
        <v>25</v>
      </c>
      <c r="C32" s="7">
        <f>IFERROR(__xludf.DUMMYFUNCTION("DAYS(DATE(2026, REGEXEXTRACT(B32, ""-\d+/(\d+)$""), REGEXEXTRACT(B32, ""-(\d+)/\d+$"")), DATE(2026, REGEXEXTRACT(B32, ""^\d+/(\d+)-""), REGEXEXTRACT(B32, ""^(\d+)/\d+-"")))"),3.0)</f>
        <v>3</v>
      </c>
    </row>
    <row r="33">
      <c r="A33" s="6" t="s">
        <v>26</v>
      </c>
      <c r="B33" s="7" t="s">
        <v>27</v>
      </c>
      <c r="C33" s="7">
        <f>IFERROR(__xludf.DUMMYFUNCTION("DAYS(DATE(2026, REGEXEXTRACT(B33, ""-\d+/(\d+)$""), REGEXEXTRACT(B33, ""-(\d+)/\d+$"")), DATE(2026, REGEXEXTRACT(B33, ""^\d+/(\d+)-""), REGEXEXTRACT(B33, ""^(\d+)/\d+-"")))"),2.0)</f>
        <v>2</v>
      </c>
    </row>
    <row r="34">
      <c r="A34" s="7" t="s">
        <v>28</v>
      </c>
      <c r="B34" s="7">
        <v>4.0</v>
      </c>
      <c r="C34" s="7"/>
    </row>
    <row r="36">
      <c r="A36" s="8" t="s">
        <v>29</v>
      </c>
    </row>
    <row r="37">
      <c r="A37" s="8" t="s">
        <v>30</v>
      </c>
    </row>
  </sheetData>
  <hyperlinks>
    <hyperlink r:id="rId1" ref="A36"/>
    <hyperlink r:id="rId2" ref="A3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21.5"/>
    <col customWidth="1" min="3" max="3" width="13.63"/>
    <col customWidth="1" min="5" max="5" width="15.0"/>
  </cols>
  <sheetData>
    <row r="1">
      <c r="A1" s="9" t="s">
        <v>31</v>
      </c>
    </row>
    <row r="2">
      <c r="A2" s="10" t="s">
        <v>24</v>
      </c>
      <c r="B2" s="11"/>
      <c r="C2" s="11"/>
      <c r="D2" s="11"/>
      <c r="E2" s="12"/>
    </row>
    <row r="3">
      <c r="A3" s="13"/>
      <c r="B3" s="14"/>
      <c r="C3" s="13" t="s">
        <v>32</v>
      </c>
      <c r="D3" s="13" t="s">
        <v>33</v>
      </c>
      <c r="E3" s="13" t="s">
        <v>34</v>
      </c>
    </row>
    <row r="4">
      <c r="A4" s="15" t="s">
        <v>35</v>
      </c>
      <c r="B4" s="13" t="str">
        <f>IFERROR(__xludf.DUMMYFUNCTION("IFERROR(INDEX(FILTER('Khách sạn'!C6:C17, 'Khách sạn'!A6:A17=TRUE, 'Khách sạn'!B6:B17=""Quảng Châu""), 1), """")"),"Guangqi Homestay")</f>
        <v>Guangqi Homestay</v>
      </c>
      <c r="C4" s="16">
        <f>IFERROR(__xludf.DUMMYFUNCTION("IFERROR(INDEX(FILTER('Khách sạn'!D6:D17, 'Khách sạn'!A6:A17=TRUE, 'Khách sạn'!B6:B17=""Quảng Châu""), 1), """")"),2594013.0)</f>
        <v>2594013</v>
      </c>
      <c r="D4" s="16">
        <f>IFERROR(__xludf.DUMMYFUNCTION("IFERROR(INDEX(FILTER('Khách sạn'!G6:G17, 'Khách sạn'!A6:A17=TRUE, 'Khách sạn'!B6:B17=""Quảng Châu""), 1), """")"),7782039.0)</f>
        <v>7782039</v>
      </c>
      <c r="E4" s="16">
        <f>IFERROR(__xludf.DUMMYFUNCTION("IFERROR(INDEX(FILTER('Khách sạn'!H6:H17, 'Khách sạn'!A6:A17=TRUE, 'Khách sạn'!B6:B17=""Quảng Châu""), 1), """")"),1945509.75)</f>
        <v>1945509.75</v>
      </c>
    </row>
    <row r="5">
      <c r="A5" s="15" t="s">
        <v>36</v>
      </c>
      <c r="B5" s="13" t="s">
        <v>37</v>
      </c>
      <c r="C5" s="16"/>
      <c r="D5" s="16">
        <f>E5*'Tóm tắt'!$B$34</f>
        <v>11600000</v>
      </c>
      <c r="E5" s="16">
        <v>2900000.0</v>
      </c>
    </row>
    <row r="6">
      <c r="A6" s="17"/>
      <c r="C6" s="18"/>
      <c r="D6" s="18"/>
      <c r="E6" s="18"/>
    </row>
    <row r="7">
      <c r="A7" s="10" t="s">
        <v>26</v>
      </c>
      <c r="B7" s="11"/>
      <c r="C7" s="11"/>
      <c r="D7" s="11"/>
      <c r="E7" s="12"/>
    </row>
    <row r="8">
      <c r="A8" s="13"/>
      <c r="B8" s="14"/>
      <c r="C8" s="13" t="s">
        <v>32</v>
      </c>
      <c r="D8" s="13" t="s">
        <v>33</v>
      </c>
      <c r="E8" s="13" t="s">
        <v>34</v>
      </c>
    </row>
    <row r="9">
      <c r="A9" s="15" t="s">
        <v>35</v>
      </c>
      <c r="B9" s="13" t="str">
        <f>IFERROR(__xludf.DUMMYFUNCTION("IFERROR(INDEX(FILTER('Khách sạn'!C6:C17, 'Khách sạn'!A6:A17=TRUE, 'Khách sạn'!B6:B17=""Thâm Quyến""), 1), """")"),"Jufuyuan Apartment")</f>
        <v>Jufuyuan Apartment</v>
      </c>
      <c r="C9" s="16">
        <f>IFERROR(__xludf.DUMMYFUNCTION("IFERROR(INDEX(FILTER('Khách sạn'!D6:D17, 'Khách sạn'!A6:A17=TRUE, 'Khách sạn'!B6:B17=""Thâm Quyến""), 1), """")"),1287858.0)</f>
        <v>1287858</v>
      </c>
      <c r="D9" s="16">
        <f>IFERROR(__xludf.DUMMYFUNCTION("IFERROR(INDEX(FILTER('Khách sạn'!G6:G17, 'Khách sạn'!A6:A17=TRUE, 'Khách sạn'!B6:B17=""Thâm Quyến""), 1), """")"),2575716.0)</f>
        <v>2575716</v>
      </c>
      <c r="E9" s="16">
        <f>IFERROR(__xludf.DUMMYFUNCTION("IFERROR(INDEX(FILTER('Khách sạn'!H6:H17, 'Khách sạn'!A6:A17=TRUE, 'Khách sạn'!B6:B17=""Thâm Quyến""), 1), """")"),643929.0)</f>
        <v>643929</v>
      </c>
    </row>
    <row r="10">
      <c r="A10" s="15" t="s">
        <v>36</v>
      </c>
      <c r="B10" s="13" t="s">
        <v>38</v>
      </c>
      <c r="C10" s="16"/>
      <c r="D10" s="16">
        <f>E10*'Tóm tắt'!$B$34</f>
        <v>16400000</v>
      </c>
      <c r="E10" s="16">
        <v>4100000.0</v>
      </c>
    </row>
    <row r="11">
      <c r="A11" s="17"/>
      <c r="C11" s="18"/>
      <c r="D11" s="18"/>
      <c r="E11" s="18"/>
    </row>
    <row r="12">
      <c r="A12" s="10" t="s">
        <v>39</v>
      </c>
      <c r="B12" s="11"/>
      <c r="C12" s="11"/>
      <c r="D12" s="11"/>
      <c r="E12" s="12"/>
    </row>
    <row r="13">
      <c r="A13" s="14"/>
      <c r="B13" s="14"/>
      <c r="C13" s="13" t="s">
        <v>40</v>
      </c>
      <c r="D13" s="13" t="s">
        <v>41</v>
      </c>
      <c r="E13" s="13" t="s">
        <v>42</v>
      </c>
    </row>
    <row r="14">
      <c r="A14" s="13" t="s">
        <v>43</v>
      </c>
      <c r="B14" s="13"/>
      <c r="C14" s="13" t="s">
        <v>44</v>
      </c>
      <c r="D14" s="16">
        <f>E14*'Tóm tắt'!$B$34</f>
        <v>8000000</v>
      </c>
      <c r="E14" s="16">
        <v>2000000.0</v>
      </c>
    </row>
    <row r="15">
      <c r="A15" s="13" t="s">
        <v>45</v>
      </c>
      <c r="B15" s="13" t="s">
        <v>46</v>
      </c>
      <c r="C15" s="13" t="s">
        <v>47</v>
      </c>
      <c r="D15" s="16">
        <f>E15*'Tóm tắt'!$B$34</f>
        <v>4000000</v>
      </c>
      <c r="E15" s="16">
        <v>1000000.0</v>
      </c>
    </row>
    <row r="16">
      <c r="A16" s="13" t="s">
        <v>48</v>
      </c>
      <c r="B16" s="13" t="s">
        <v>48</v>
      </c>
      <c r="C16" s="13" t="s">
        <v>47</v>
      </c>
      <c r="D16" s="16">
        <f>E16*'Tóm tắt'!$B$34</f>
        <v>8000000</v>
      </c>
      <c r="E16" s="16">
        <v>2000000.0</v>
      </c>
    </row>
    <row r="17">
      <c r="A17" s="13" t="s">
        <v>49</v>
      </c>
      <c r="B17" s="13" t="s">
        <v>50</v>
      </c>
      <c r="C17" s="14"/>
      <c r="D17" s="16">
        <f>E17*'Tóm tắt'!$B$34</f>
        <v>700000</v>
      </c>
      <c r="E17" s="16">
        <v>175000.0</v>
      </c>
    </row>
    <row r="18">
      <c r="A18" s="13" t="s">
        <v>21</v>
      </c>
      <c r="B18" s="13" t="s">
        <v>51</v>
      </c>
      <c r="C18" s="13" t="s">
        <v>52</v>
      </c>
      <c r="D18" s="16">
        <f>E18*'Tóm tắt'!$B$34</f>
        <v>1120000</v>
      </c>
      <c r="E18" s="16">
        <v>280000.0</v>
      </c>
    </row>
    <row r="19">
      <c r="A19" s="14"/>
      <c r="B19" s="13" t="s">
        <v>53</v>
      </c>
      <c r="C19" s="13" t="s">
        <v>52</v>
      </c>
      <c r="D19" s="16">
        <f>E19*'Tóm tắt'!$B$34</f>
        <v>1120000</v>
      </c>
      <c r="E19" s="16">
        <v>280000.0</v>
      </c>
    </row>
    <row r="20">
      <c r="A20" s="13" t="s">
        <v>54</v>
      </c>
      <c r="B20" s="13"/>
      <c r="C20" s="13" t="s">
        <v>47</v>
      </c>
      <c r="D20" s="16"/>
      <c r="E20" s="16"/>
    </row>
    <row r="21">
      <c r="A21" s="13" t="s">
        <v>55</v>
      </c>
      <c r="B21" s="13"/>
      <c r="C21" s="13" t="s">
        <v>47</v>
      </c>
      <c r="D21" s="16"/>
      <c r="E21" s="16"/>
    </row>
    <row r="22">
      <c r="A22" s="13" t="s">
        <v>56</v>
      </c>
      <c r="B22" s="13"/>
      <c r="C22" s="13" t="s">
        <v>47</v>
      </c>
      <c r="D22" s="16"/>
      <c r="E22" s="16"/>
    </row>
    <row r="24">
      <c r="C24" s="15" t="s">
        <v>57</v>
      </c>
      <c r="D24" s="19">
        <f>SUM(D4:D23)</f>
        <v>61297755</v>
      </c>
      <c r="E24" s="20">
        <f>D24/4</f>
        <v>15324438.75</v>
      </c>
    </row>
  </sheetData>
  <mergeCells count="4">
    <mergeCell ref="A1:E1"/>
    <mergeCell ref="A2:E2"/>
    <mergeCell ref="A7:E7"/>
    <mergeCell ref="A12:E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63"/>
    <col customWidth="1" min="4" max="4" width="25.5"/>
    <col customWidth="1" min="5" max="5" width="30.38"/>
  </cols>
  <sheetData>
    <row r="1">
      <c r="A1" s="21" t="s">
        <v>58</v>
      </c>
    </row>
    <row r="2">
      <c r="A2" s="3" t="s">
        <v>59</v>
      </c>
    </row>
    <row r="3">
      <c r="A3" s="22" t="s">
        <v>60</v>
      </c>
      <c r="B3" s="22" t="s">
        <v>61</v>
      </c>
      <c r="C3" s="22" t="s">
        <v>62</v>
      </c>
      <c r="D3" s="22" t="s">
        <v>63</v>
      </c>
      <c r="E3" s="22" t="s">
        <v>64</v>
      </c>
      <c r="G3" s="5" t="s">
        <v>65</v>
      </c>
    </row>
    <row r="4">
      <c r="A4" s="23">
        <v>1.0</v>
      </c>
      <c r="B4" s="24" t="s">
        <v>66</v>
      </c>
      <c r="C4" s="23" t="s">
        <v>67</v>
      </c>
      <c r="D4" s="23" t="s">
        <v>68</v>
      </c>
      <c r="E4" s="25" t="s">
        <v>69</v>
      </c>
      <c r="G4" s="5" t="s">
        <v>70</v>
      </c>
    </row>
    <row r="5">
      <c r="A5" s="23">
        <v>2.0</v>
      </c>
      <c r="B5" s="24" t="s">
        <v>71</v>
      </c>
      <c r="C5" s="23" t="s">
        <v>72</v>
      </c>
      <c r="D5" s="24" t="s">
        <v>73</v>
      </c>
      <c r="E5" s="25" t="s">
        <v>74</v>
      </c>
    </row>
    <row r="6">
      <c r="A6" s="23">
        <v>3.0</v>
      </c>
      <c r="B6" s="24" t="s">
        <v>75</v>
      </c>
      <c r="C6" s="23" t="s">
        <v>76</v>
      </c>
      <c r="D6" s="24" t="s">
        <v>73</v>
      </c>
      <c r="E6" s="23" t="s">
        <v>77</v>
      </c>
    </row>
    <row r="7">
      <c r="A7" s="23">
        <v>4.0</v>
      </c>
      <c r="B7" s="24" t="s">
        <v>78</v>
      </c>
      <c r="C7" s="23" t="s">
        <v>79</v>
      </c>
      <c r="D7" s="23" t="s">
        <v>80</v>
      </c>
      <c r="E7" s="23" t="s">
        <v>81</v>
      </c>
    </row>
    <row r="8">
      <c r="A8" s="23">
        <v>5.0</v>
      </c>
      <c r="B8" s="24" t="s">
        <v>82</v>
      </c>
      <c r="C8" s="23" t="s">
        <v>83</v>
      </c>
      <c r="D8" s="24" t="s">
        <v>73</v>
      </c>
      <c r="E8" s="23" t="s">
        <v>84</v>
      </c>
    </row>
    <row r="9">
      <c r="A9" s="23">
        <v>6.0</v>
      </c>
      <c r="B9" s="24" t="s">
        <v>85</v>
      </c>
      <c r="C9" s="23" t="s">
        <v>86</v>
      </c>
      <c r="D9" s="23" t="s">
        <v>87</v>
      </c>
      <c r="E9" s="23" t="s">
        <v>88</v>
      </c>
    </row>
    <row r="10">
      <c r="A10" s="23">
        <v>7.0</v>
      </c>
      <c r="B10" s="24" t="s">
        <v>89</v>
      </c>
      <c r="C10" s="23" t="s">
        <v>90</v>
      </c>
      <c r="D10" s="23" t="s">
        <v>91</v>
      </c>
      <c r="E10" s="25" t="s">
        <v>92</v>
      </c>
    </row>
    <row r="11">
      <c r="A11" s="23">
        <v>8.0</v>
      </c>
      <c r="B11" s="24" t="s">
        <v>93</v>
      </c>
      <c r="C11" s="23" t="s">
        <v>94</v>
      </c>
      <c r="D11" s="23" t="s">
        <v>95</v>
      </c>
      <c r="E11" s="25" t="s">
        <v>96</v>
      </c>
    </row>
    <row r="12">
      <c r="A12" s="23">
        <v>9.0</v>
      </c>
      <c r="B12" s="24" t="s">
        <v>97</v>
      </c>
      <c r="C12" s="23" t="s">
        <v>98</v>
      </c>
      <c r="D12" s="23" t="s">
        <v>99</v>
      </c>
      <c r="E12" s="23" t="s">
        <v>100</v>
      </c>
    </row>
    <row r="13">
      <c r="A13" s="23">
        <v>10.0</v>
      </c>
      <c r="B13" s="24" t="s">
        <v>101</v>
      </c>
      <c r="C13" s="23" t="s">
        <v>102</v>
      </c>
      <c r="D13" s="23" t="s">
        <v>103</v>
      </c>
      <c r="E13" s="23" t="s">
        <v>104</v>
      </c>
    </row>
    <row r="14">
      <c r="A14" s="23">
        <v>11.0</v>
      </c>
      <c r="B14" s="24" t="s">
        <v>105</v>
      </c>
      <c r="C14" s="23" t="s">
        <v>106</v>
      </c>
      <c r="D14" s="23" t="s">
        <v>107</v>
      </c>
      <c r="E14" s="23" t="s">
        <v>108</v>
      </c>
    </row>
    <row r="18">
      <c r="A18" s="21" t="s">
        <v>109</v>
      </c>
    </row>
    <row r="19">
      <c r="A19" s="3" t="s">
        <v>110</v>
      </c>
    </row>
    <row r="20">
      <c r="A20" s="22" t="s">
        <v>60</v>
      </c>
      <c r="B20" s="22" t="s">
        <v>61</v>
      </c>
      <c r="C20" s="22" t="s">
        <v>62</v>
      </c>
      <c r="D20" s="22" t="s">
        <v>63</v>
      </c>
      <c r="E20" s="22" t="s">
        <v>64</v>
      </c>
    </row>
    <row r="21">
      <c r="A21" s="23">
        <v>1.0</v>
      </c>
      <c r="B21" s="24" t="s">
        <v>111</v>
      </c>
      <c r="C21" s="23" t="s">
        <v>112</v>
      </c>
      <c r="D21" s="23" t="s">
        <v>113</v>
      </c>
      <c r="E21" s="25" t="s">
        <v>114</v>
      </c>
    </row>
    <row r="22">
      <c r="A22" s="23">
        <v>2.0</v>
      </c>
      <c r="B22" s="24" t="s">
        <v>115</v>
      </c>
      <c r="C22" s="23" t="s">
        <v>116</v>
      </c>
      <c r="D22" s="24" t="s">
        <v>117</v>
      </c>
      <c r="E22" s="25" t="s">
        <v>118</v>
      </c>
    </row>
    <row r="23">
      <c r="A23" s="23">
        <v>3.0</v>
      </c>
      <c r="B23" s="24" t="s">
        <v>119</v>
      </c>
      <c r="C23" s="23" t="s">
        <v>120</v>
      </c>
      <c r="D23" s="24" t="s">
        <v>73</v>
      </c>
      <c r="E23" s="23" t="s">
        <v>121</v>
      </c>
    </row>
    <row r="24">
      <c r="A24" s="23">
        <v>4.0</v>
      </c>
      <c r="B24" s="24" t="s">
        <v>122</v>
      </c>
      <c r="C24" s="23" t="s">
        <v>123</v>
      </c>
      <c r="D24" s="24" t="s">
        <v>73</v>
      </c>
      <c r="E24" s="23" t="s">
        <v>124</v>
      </c>
    </row>
    <row r="25">
      <c r="A25" s="23">
        <v>5.0</v>
      </c>
      <c r="B25" s="24" t="s">
        <v>125</v>
      </c>
      <c r="C25" s="23" t="s">
        <v>126</v>
      </c>
      <c r="D25" s="24" t="s">
        <v>127</v>
      </c>
      <c r="E25" s="23" t="s">
        <v>128</v>
      </c>
    </row>
    <row r="26">
      <c r="A26" s="23">
        <v>6.0</v>
      </c>
      <c r="B26" s="24" t="s">
        <v>129</v>
      </c>
      <c r="C26" s="23" t="s">
        <v>130</v>
      </c>
      <c r="D26" s="23" t="s">
        <v>131</v>
      </c>
      <c r="E26" s="25" t="s">
        <v>132</v>
      </c>
    </row>
    <row r="27">
      <c r="A27" s="23">
        <v>7.0</v>
      </c>
      <c r="B27" s="24" t="s">
        <v>133</v>
      </c>
      <c r="C27" s="23" t="s">
        <v>134</v>
      </c>
      <c r="D27" s="23" t="s">
        <v>135</v>
      </c>
      <c r="E27" s="23" t="s">
        <v>136</v>
      </c>
    </row>
    <row r="28">
      <c r="A28" s="23">
        <v>8.0</v>
      </c>
      <c r="B28" s="24" t="s">
        <v>137</v>
      </c>
      <c r="C28" s="23" t="s">
        <v>138</v>
      </c>
      <c r="D28" s="23" t="s">
        <v>139</v>
      </c>
      <c r="E28" s="23" t="s">
        <v>140</v>
      </c>
    </row>
    <row r="29">
      <c r="A29" s="23">
        <v>9.0</v>
      </c>
      <c r="B29" s="24" t="s">
        <v>141</v>
      </c>
      <c r="C29" s="23" t="s">
        <v>142</v>
      </c>
      <c r="D29" s="24" t="s">
        <v>73</v>
      </c>
      <c r="E29" s="23" t="s">
        <v>143</v>
      </c>
    </row>
    <row r="30">
      <c r="A30" s="23">
        <v>10.0</v>
      </c>
      <c r="B30" s="24" t="s">
        <v>144</v>
      </c>
      <c r="C30" s="23" t="s">
        <v>145</v>
      </c>
      <c r="D30" s="23" t="s">
        <v>146</v>
      </c>
      <c r="E30" s="23" t="s">
        <v>147</v>
      </c>
    </row>
    <row r="31">
      <c r="A31" s="23">
        <v>11.0</v>
      </c>
      <c r="B31" s="24" t="s">
        <v>148</v>
      </c>
      <c r="C31" s="23" t="s">
        <v>149</v>
      </c>
      <c r="D31" s="23" t="s">
        <v>150</v>
      </c>
      <c r="E31" s="23" t="s">
        <v>151</v>
      </c>
    </row>
    <row r="39">
      <c r="C39" s="5"/>
    </row>
  </sheetData>
  <hyperlinks>
    <hyperlink r:id="rId1" ref="E4"/>
    <hyperlink r:id="rId2" ref="E5"/>
    <hyperlink r:id="rId3" ref="E10"/>
    <hyperlink r:id="rId4" ref="E11"/>
    <hyperlink r:id="rId5" ref="E21"/>
    <hyperlink r:id="rId6" ref="E22"/>
    <hyperlink r:id="rId7" ref="E26"/>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7.0"/>
    <col customWidth="1" min="2" max="2" width="20.38"/>
    <col customWidth="1" min="3" max="3" width="27.13"/>
    <col customWidth="1" min="4" max="4" width="15.5"/>
    <col customWidth="1" min="5" max="5" width="7.38"/>
    <col customWidth="1" min="6" max="6" width="15.38"/>
    <col customWidth="1" min="7" max="7" width="29.88"/>
    <col customWidth="1" min="8" max="8" width="32.38"/>
    <col customWidth="1" min="9" max="9" width="28.0"/>
    <col customWidth="1" min="10" max="10" width="29.88"/>
    <col customWidth="1" min="11" max="11" width="76.0"/>
    <col customWidth="1" min="12" max="12" width="9.13"/>
    <col customWidth="1" min="13" max="13" width="75.0"/>
  </cols>
  <sheetData>
    <row r="1">
      <c r="E1" s="26"/>
      <c r="F1" s="26"/>
      <c r="G1" s="26"/>
      <c r="H1" s="26"/>
      <c r="K1" s="26"/>
      <c r="L1" s="27"/>
    </row>
    <row r="2" ht="160.5" customHeight="1">
      <c r="A2" s="28"/>
      <c r="B2" s="28" t="s">
        <v>152</v>
      </c>
      <c r="C2" s="7"/>
      <c r="E2" s="7"/>
      <c r="F2" s="7"/>
      <c r="G2" s="7"/>
      <c r="I2" s="7"/>
      <c r="J2" s="7"/>
      <c r="K2" s="7"/>
      <c r="L2" s="29"/>
      <c r="M2" s="7"/>
      <c r="N2" s="30"/>
    </row>
    <row r="3">
      <c r="A3" s="7"/>
      <c r="B3" s="7"/>
      <c r="C3" s="7"/>
      <c r="D3" s="7"/>
      <c r="E3" s="7"/>
      <c r="F3" s="7"/>
      <c r="G3" s="7"/>
      <c r="H3" s="7"/>
      <c r="I3" s="7"/>
      <c r="J3" s="7"/>
      <c r="K3" s="7"/>
      <c r="L3" s="29"/>
      <c r="M3" s="7"/>
      <c r="N3" s="30"/>
    </row>
    <row r="4">
      <c r="A4" s="7"/>
      <c r="B4" s="7"/>
      <c r="C4" s="7"/>
      <c r="D4" s="7"/>
      <c r="E4" s="7"/>
      <c r="F4" s="7"/>
      <c r="G4" s="7"/>
      <c r="H4" s="7"/>
      <c r="I4" s="7"/>
      <c r="J4" s="7"/>
      <c r="K4" s="7"/>
      <c r="L4" s="29"/>
      <c r="M4" s="7"/>
      <c r="N4" s="30"/>
    </row>
    <row r="5" ht="22.5" customHeight="1">
      <c r="A5" s="31" t="s">
        <v>153</v>
      </c>
      <c r="B5" s="31" t="s">
        <v>154</v>
      </c>
      <c r="C5" s="32" t="s">
        <v>155</v>
      </c>
      <c r="D5" s="31" t="s">
        <v>156</v>
      </c>
      <c r="E5" s="31" t="s">
        <v>157</v>
      </c>
      <c r="F5" s="31" t="s">
        <v>158</v>
      </c>
      <c r="G5" s="33" t="s">
        <v>159</v>
      </c>
      <c r="H5" s="32" t="s">
        <v>160</v>
      </c>
      <c r="I5" s="31" t="s">
        <v>161</v>
      </c>
      <c r="J5" s="31" t="s">
        <v>162</v>
      </c>
      <c r="K5" s="31" t="s">
        <v>163</v>
      </c>
      <c r="L5" s="31" t="s">
        <v>164</v>
      </c>
      <c r="M5" s="31" t="s">
        <v>165</v>
      </c>
      <c r="N5" s="34" t="s">
        <v>166</v>
      </c>
    </row>
    <row r="6" ht="207.0" customHeight="1">
      <c r="A6" s="35" t="b">
        <v>0</v>
      </c>
      <c r="B6" s="36" t="s">
        <v>24</v>
      </c>
      <c r="C6" s="37" t="s">
        <v>167</v>
      </c>
      <c r="D6" s="38">
        <v>1969823.0</v>
      </c>
      <c r="E6" s="39">
        <v>1.0</v>
      </c>
      <c r="F6" s="40">
        <f>D6/'Tóm tắt'!$B$34</f>
        <v>492455.75</v>
      </c>
      <c r="G6" s="41">
        <f t="array" ref="G6">D6*E6*XLOOKUP('Khách sạn'!B6, 'Tóm tắt'!$A$32:$A$33, 'Tóm tắt'!$C$32:$C$33)</f>
        <v>5909469</v>
      </c>
      <c r="H6" s="42">
        <f>G6/'Tóm tắt'!$B$34</f>
        <v>1477367.25</v>
      </c>
      <c r="I6" s="37" t="s">
        <v>168</v>
      </c>
      <c r="J6" s="37" t="s">
        <v>169</v>
      </c>
      <c r="K6" s="43" t="s">
        <v>170</v>
      </c>
      <c r="L6" s="44" t="s">
        <v>171</v>
      </c>
      <c r="M6" s="36"/>
    </row>
    <row r="7" ht="207.0" customHeight="1">
      <c r="A7" s="35" t="b">
        <v>0</v>
      </c>
      <c r="B7" s="36" t="s">
        <v>24</v>
      </c>
      <c r="C7" s="37" t="s">
        <v>172</v>
      </c>
      <c r="D7" s="38">
        <v>1818005.0</v>
      </c>
      <c r="E7" s="39">
        <v>1.0</v>
      </c>
      <c r="F7" s="40">
        <f>(D7*E7)/'Tóm tắt'!$B$34</f>
        <v>454501.25</v>
      </c>
      <c r="G7" s="45">
        <f t="array" ref="G7">D7*E7*XLOOKUP('Khách sạn'!B7, 'Tóm tắt'!$A$32:$A$33, 'Tóm tắt'!$C$32:$C$33)</f>
        <v>5454015</v>
      </c>
      <c r="H7" s="42">
        <f>G7/'Tóm tắt'!$B$34</f>
        <v>1363503.75</v>
      </c>
      <c r="I7" s="37" t="s">
        <v>173</v>
      </c>
      <c r="J7" s="37" t="s">
        <v>174</v>
      </c>
      <c r="K7" s="43" t="s">
        <v>175</v>
      </c>
      <c r="L7" s="44" t="s">
        <v>171</v>
      </c>
      <c r="M7" s="36"/>
    </row>
    <row r="8" ht="207.0" customHeight="1">
      <c r="A8" s="35" t="b">
        <v>1</v>
      </c>
      <c r="B8" s="36" t="s">
        <v>24</v>
      </c>
      <c r="C8" s="37" t="s">
        <v>176</v>
      </c>
      <c r="D8" s="38">
        <v>2594013.0</v>
      </c>
      <c r="E8" s="46">
        <v>1.0</v>
      </c>
      <c r="F8" s="40">
        <f>(D8*E8)/'Tóm tắt'!$B$34</f>
        <v>648503.25</v>
      </c>
      <c r="G8" s="45">
        <f t="array" ref="G8">D8*E8*XLOOKUP('Khách sạn'!B8, 'Tóm tắt'!$A$32:$A$33, 'Tóm tắt'!$C$32:$C$33)</f>
        <v>7782039</v>
      </c>
      <c r="H8" s="42">
        <f>G8/'Tóm tắt'!$B$34</f>
        <v>1945509.75</v>
      </c>
      <c r="I8" s="37" t="s">
        <v>177</v>
      </c>
      <c r="J8" s="37" t="s">
        <v>178</v>
      </c>
      <c r="K8" s="43" t="s">
        <v>179</v>
      </c>
      <c r="L8" s="44" t="s">
        <v>171</v>
      </c>
      <c r="M8" s="36"/>
    </row>
    <row r="9" ht="207.0" customHeight="1">
      <c r="A9" s="35" t="b">
        <v>0</v>
      </c>
      <c r="B9" s="36" t="s">
        <v>24</v>
      </c>
      <c r="C9" s="37" t="s">
        <v>180</v>
      </c>
      <c r="D9" s="38">
        <v>510659.0</v>
      </c>
      <c r="E9" s="46">
        <v>3.0</v>
      </c>
      <c r="F9" s="40">
        <f>(D9*E9)/'Tóm tắt'!$B$34</f>
        <v>382994.25</v>
      </c>
      <c r="G9" s="45">
        <f t="array" ref="G9">D9*E9*XLOOKUP('Khách sạn'!B9, 'Tóm tắt'!$A$32:$A$33, 'Tóm tắt'!$C$32:$C$33)</f>
        <v>4595931</v>
      </c>
      <c r="H9" s="42">
        <f>G9/'Tóm tắt'!$B$34</f>
        <v>1148982.75</v>
      </c>
      <c r="I9" s="37" t="s">
        <v>181</v>
      </c>
      <c r="J9" s="37" t="s">
        <v>182</v>
      </c>
      <c r="K9" s="43" t="s">
        <v>183</v>
      </c>
      <c r="L9" s="44" t="s">
        <v>171</v>
      </c>
      <c r="M9" s="36"/>
      <c r="N9" s="47"/>
    </row>
    <row r="10" ht="207.0" customHeight="1">
      <c r="A10" s="35" t="b">
        <v>0</v>
      </c>
      <c r="B10" s="36" t="s">
        <v>24</v>
      </c>
      <c r="C10" s="37" t="s">
        <v>184</v>
      </c>
      <c r="D10" s="38">
        <v>1976439.0</v>
      </c>
      <c r="E10" s="46">
        <v>1.0</v>
      </c>
      <c r="F10" s="40">
        <f>(D10*E10)/'Tóm tắt'!$B$34</f>
        <v>494109.75</v>
      </c>
      <c r="G10" s="45">
        <f t="array" ref="G10">D10*E10*XLOOKUP('Khách sạn'!B10, 'Tóm tắt'!$A$32:$A$33, 'Tóm tắt'!$C$32:$C$33)</f>
        <v>5929317</v>
      </c>
      <c r="H10" s="42">
        <f>G10/'Tóm tắt'!$B$34</f>
        <v>1482329.25</v>
      </c>
      <c r="I10" s="37" t="s">
        <v>185</v>
      </c>
      <c r="J10" s="37" t="s">
        <v>186</v>
      </c>
      <c r="K10" s="43" t="s">
        <v>187</v>
      </c>
      <c r="L10" s="44" t="s">
        <v>171</v>
      </c>
      <c r="M10" s="36"/>
      <c r="N10" s="47"/>
    </row>
    <row r="11" ht="207.0" customHeight="1">
      <c r="A11" s="35" t="b">
        <v>0</v>
      </c>
      <c r="B11" s="36" t="s">
        <v>24</v>
      </c>
      <c r="C11" s="37" t="s">
        <v>188</v>
      </c>
      <c r="D11" s="38">
        <v>912495.0</v>
      </c>
      <c r="E11" s="46">
        <v>3.0</v>
      </c>
      <c r="F11" s="40">
        <f>(D11*E11)/'Tóm tắt'!$B$34</f>
        <v>684371.25</v>
      </c>
      <c r="G11" s="45">
        <f t="array" ref="G11">D11*E11*XLOOKUP('Khách sạn'!B11, 'Tóm tắt'!$A$32:$A$33, 'Tóm tắt'!$C$32:$C$33)</f>
        <v>8212455</v>
      </c>
      <c r="H11" s="42">
        <f>G11/'Tóm tắt'!$B$34</f>
        <v>2053113.75</v>
      </c>
      <c r="I11" s="37" t="s">
        <v>189</v>
      </c>
      <c r="J11" s="37" t="s">
        <v>182</v>
      </c>
      <c r="K11" s="43" t="s">
        <v>190</v>
      </c>
      <c r="L11" s="44" t="s">
        <v>171</v>
      </c>
      <c r="M11" s="36"/>
      <c r="N11" s="47"/>
    </row>
    <row r="12" ht="171.75" customHeight="1">
      <c r="A12" s="35" t="b">
        <v>0</v>
      </c>
      <c r="B12" s="36" t="s">
        <v>26</v>
      </c>
      <c r="C12" s="37" t="s">
        <v>191</v>
      </c>
      <c r="D12" s="38">
        <v>2119947.0</v>
      </c>
      <c r="E12" s="46">
        <v>1.0</v>
      </c>
      <c r="F12" s="40">
        <f>(D12*E12)/'Tóm tắt'!$B$34</f>
        <v>529986.75</v>
      </c>
      <c r="G12" s="45">
        <f t="array" ref="G12">D12*E12*XLOOKUP('Khách sạn'!B12, 'Tóm tắt'!$A$32:$A$33, 'Tóm tắt'!$C$32:$C$33)</f>
        <v>4239894</v>
      </c>
      <c r="H12" s="42">
        <f>G12/'Tóm tắt'!$B$34</f>
        <v>1059973.5</v>
      </c>
      <c r="I12" s="37" t="s">
        <v>192</v>
      </c>
      <c r="J12" s="37" t="s">
        <v>193</v>
      </c>
      <c r="K12" s="43" t="s">
        <v>194</v>
      </c>
      <c r="L12" s="44" t="s">
        <v>171</v>
      </c>
      <c r="M12" s="36"/>
      <c r="N12" s="47"/>
    </row>
    <row r="13" ht="197.25" customHeight="1">
      <c r="A13" s="35" t="b">
        <v>1</v>
      </c>
      <c r="B13" s="36" t="s">
        <v>26</v>
      </c>
      <c r="C13" s="37" t="s">
        <v>195</v>
      </c>
      <c r="D13" s="38">
        <v>1287858.0</v>
      </c>
      <c r="E13" s="46">
        <v>1.0</v>
      </c>
      <c r="F13" s="40">
        <f>(D13*E13)/'Tóm tắt'!$B$34</f>
        <v>321964.5</v>
      </c>
      <c r="G13" s="45">
        <f t="array" ref="G13">D13*E13*XLOOKUP('Khách sạn'!B13, 'Tóm tắt'!$A$32:$A$33, 'Tóm tắt'!$C$32:$C$33)</f>
        <v>2575716</v>
      </c>
      <c r="H13" s="42">
        <f>G13/'Tóm tắt'!$B$34</f>
        <v>643929</v>
      </c>
      <c r="I13" s="37" t="s">
        <v>196</v>
      </c>
      <c r="J13" s="37" t="s">
        <v>197</v>
      </c>
      <c r="K13" s="43" t="s">
        <v>198</v>
      </c>
      <c r="L13" s="44" t="s">
        <v>171</v>
      </c>
      <c r="M13" s="36"/>
      <c r="N13" s="47"/>
    </row>
    <row r="14" ht="197.25" customHeight="1">
      <c r="A14" s="35" t="b">
        <v>0</v>
      </c>
      <c r="B14" s="36" t="s">
        <v>26</v>
      </c>
      <c r="C14" s="37" t="s">
        <v>199</v>
      </c>
      <c r="D14" s="38">
        <v>1782985.0</v>
      </c>
      <c r="E14" s="46">
        <v>1.0</v>
      </c>
      <c r="F14" s="40">
        <f>(D14*E14)/'Tóm tắt'!$B$34</f>
        <v>445746.25</v>
      </c>
      <c r="G14" s="45">
        <f t="array" ref="G14">D14*E14*XLOOKUP('Khách sạn'!B14, 'Tóm tắt'!$A$32:$A$33, 'Tóm tắt'!$C$32:$C$33)</f>
        <v>3565970</v>
      </c>
      <c r="H14" s="42">
        <f>G14/'Tóm tắt'!$B$34</f>
        <v>891492.5</v>
      </c>
      <c r="I14" s="37" t="s">
        <v>200</v>
      </c>
      <c r="J14" s="37" t="s">
        <v>201</v>
      </c>
      <c r="K14" s="43" t="s">
        <v>202</v>
      </c>
      <c r="L14" s="44" t="s">
        <v>171</v>
      </c>
      <c r="M14" s="36"/>
      <c r="N14" s="47"/>
    </row>
    <row r="15" ht="197.25" customHeight="1">
      <c r="A15" s="35" t="b">
        <v>0</v>
      </c>
      <c r="B15" s="36" t="s">
        <v>26</v>
      </c>
      <c r="C15" s="37" t="s">
        <v>203</v>
      </c>
      <c r="D15" s="38">
        <v>1304939.0</v>
      </c>
      <c r="E15" s="46">
        <v>1.0</v>
      </c>
      <c r="F15" s="40">
        <f>(D15*E15)/'Tóm tắt'!$B$34</f>
        <v>326234.75</v>
      </c>
      <c r="G15" s="45">
        <f t="array" ref="G15">D15*E15*XLOOKUP('Khách sạn'!B15, 'Tóm tắt'!$A$32:$A$33, 'Tóm tắt'!$C$32:$C$33)</f>
        <v>2609878</v>
      </c>
      <c r="H15" s="42">
        <f>G15/'Tóm tắt'!$B$34</f>
        <v>652469.5</v>
      </c>
      <c r="I15" s="37" t="s">
        <v>204</v>
      </c>
      <c r="J15" s="37" t="s">
        <v>205</v>
      </c>
      <c r="K15" s="43" t="s">
        <v>198</v>
      </c>
      <c r="L15" s="44" t="s">
        <v>171</v>
      </c>
      <c r="M15" s="36"/>
      <c r="N15" s="47"/>
    </row>
    <row r="16" ht="197.25" customHeight="1">
      <c r="A16" s="35" t="b">
        <v>0</v>
      </c>
      <c r="B16" s="36" t="s">
        <v>26</v>
      </c>
      <c r="C16" s="37" t="s">
        <v>206</v>
      </c>
      <c r="D16" s="38">
        <v>1976867.0</v>
      </c>
      <c r="E16" s="46">
        <v>1.0</v>
      </c>
      <c r="F16" s="40">
        <f>(D16*E16)/'Tóm tắt'!$B$34</f>
        <v>494216.75</v>
      </c>
      <c r="G16" s="45">
        <f t="array" ref="G16">D16*E16*XLOOKUP('Khách sạn'!B16, 'Tóm tắt'!$A$32:$A$33, 'Tóm tắt'!$C$32:$C$33)</f>
        <v>3953734</v>
      </c>
      <c r="H16" s="42">
        <f>G16/'Tóm tắt'!$B$34</f>
        <v>988433.5</v>
      </c>
      <c r="I16" s="37" t="s">
        <v>207</v>
      </c>
      <c r="J16" s="37" t="s">
        <v>208</v>
      </c>
      <c r="K16" s="43" t="s">
        <v>209</v>
      </c>
      <c r="L16" s="44" t="s">
        <v>171</v>
      </c>
      <c r="M16" s="36"/>
      <c r="N16" s="47"/>
    </row>
    <row r="17" ht="197.25" customHeight="1">
      <c r="A17" s="35" t="b">
        <v>0</v>
      </c>
      <c r="B17" s="36" t="s">
        <v>26</v>
      </c>
      <c r="C17" s="37" t="s">
        <v>210</v>
      </c>
      <c r="D17" s="38">
        <v>1923833.0</v>
      </c>
      <c r="E17" s="46">
        <v>1.0</v>
      </c>
      <c r="F17" s="40">
        <f>(D17*E17)/'Tóm tắt'!$B$34</f>
        <v>480958.25</v>
      </c>
      <c r="G17" s="45">
        <f t="array" ref="G17">D17*E17*XLOOKUP('Khách sạn'!B17, 'Tóm tắt'!$A$32:$A$33, 'Tóm tắt'!$C$32:$C$33)</f>
        <v>3847666</v>
      </c>
      <c r="H17" s="42">
        <f>G17/'Tóm tắt'!$B$34</f>
        <v>961916.5</v>
      </c>
      <c r="I17" s="37" t="s">
        <v>211</v>
      </c>
      <c r="J17" s="37" t="s">
        <v>212</v>
      </c>
      <c r="K17" s="43" t="s">
        <v>213</v>
      </c>
      <c r="L17" s="44" t="s">
        <v>171</v>
      </c>
      <c r="M17" s="36"/>
      <c r="N17" s="47"/>
    </row>
    <row r="18">
      <c r="E18" s="26"/>
      <c r="F18" s="26"/>
      <c r="G18" s="26"/>
      <c r="H18" s="26"/>
      <c r="K18" s="26"/>
      <c r="L18" s="27"/>
    </row>
    <row r="19">
      <c r="E19" s="26"/>
      <c r="F19" s="48"/>
      <c r="G19" s="48"/>
      <c r="H19" s="48"/>
      <c r="K19" s="48"/>
      <c r="L19" s="49"/>
    </row>
    <row r="20">
      <c r="E20" s="26"/>
      <c r="F20" s="48"/>
      <c r="G20" s="48"/>
      <c r="H20" s="48"/>
      <c r="K20" s="48"/>
      <c r="L20" s="49"/>
    </row>
    <row r="21">
      <c r="E21" s="26"/>
      <c r="F21" s="48"/>
      <c r="G21" s="48"/>
      <c r="H21" s="48"/>
      <c r="K21" s="48"/>
      <c r="L21" s="49"/>
    </row>
    <row r="22">
      <c r="E22" s="26"/>
      <c r="F22" s="26"/>
      <c r="G22" s="26"/>
      <c r="H22" s="26"/>
      <c r="K22" s="26"/>
      <c r="L22" s="27"/>
    </row>
    <row r="23">
      <c r="E23" s="26"/>
      <c r="F23" s="48"/>
      <c r="G23" s="48"/>
      <c r="H23" s="48"/>
      <c r="K23" s="48"/>
      <c r="L23" s="49"/>
    </row>
    <row r="24">
      <c r="E24" s="26"/>
      <c r="F24" s="48"/>
      <c r="G24" s="48"/>
      <c r="H24" s="48"/>
      <c r="K24" s="48"/>
      <c r="L24" s="49"/>
    </row>
    <row r="25">
      <c r="E25" s="26"/>
      <c r="F25" s="26"/>
      <c r="G25" s="26"/>
      <c r="H25" s="26"/>
      <c r="K25" s="26"/>
      <c r="L25" s="27"/>
    </row>
    <row r="26">
      <c r="E26" s="26"/>
      <c r="F26" s="48"/>
      <c r="G26" s="48"/>
      <c r="H26" s="48"/>
      <c r="K26" s="48"/>
      <c r="L26" s="49"/>
    </row>
    <row r="27">
      <c r="E27" s="26"/>
      <c r="F27" s="26"/>
      <c r="G27" s="26"/>
      <c r="H27" s="26"/>
      <c r="K27" s="26"/>
      <c r="L27" s="27"/>
    </row>
    <row r="28">
      <c r="E28" s="26"/>
      <c r="F28" s="26"/>
      <c r="G28" s="26"/>
      <c r="H28" s="26"/>
      <c r="K28" s="26"/>
      <c r="L28" s="27"/>
    </row>
    <row r="29">
      <c r="E29" s="26"/>
      <c r="F29" s="26"/>
      <c r="G29" s="26"/>
      <c r="H29" s="26"/>
      <c r="K29" s="26"/>
      <c r="L29" s="27"/>
    </row>
    <row r="30">
      <c r="E30" s="26"/>
      <c r="F30" s="26"/>
      <c r="G30" s="26"/>
      <c r="H30" s="26"/>
      <c r="K30" s="26"/>
      <c r="L30" s="27"/>
    </row>
    <row r="31">
      <c r="E31" s="26"/>
      <c r="F31" s="26"/>
      <c r="G31" s="26"/>
      <c r="H31" s="26"/>
      <c r="K31" s="26"/>
      <c r="L31" s="27"/>
    </row>
    <row r="32">
      <c r="E32" s="26"/>
      <c r="F32" s="26"/>
      <c r="G32" s="26"/>
      <c r="H32" s="26"/>
      <c r="K32" s="26"/>
      <c r="L32" s="27"/>
    </row>
    <row r="33">
      <c r="E33" s="26"/>
      <c r="F33" s="26"/>
      <c r="G33" s="26"/>
      <c r="H33" s="26"/>
      <c r="K33" s="26"/>
      <c r="L33" s="27"/>
    </row>
    <row r="34">
      <c r="E34" s="26"/>
      <c r="F34" s="26"/>
      <c r="G34" s="26"/>
      <c r="H34" s="26"/>
      <c r="K34" s="26"/>
      <c r="L34" s="27"/>
    </row>
    <row r="35">
      <c r="E35" s="26"/>
      <c r="F35" s="26"/>
      <c r="G35" s="26"/>
      <c r="H35" s="26"/>
      <c r="K35" s="26"/>
      <c r="L35" s="27"/>
    </row>
    <row r="36">
      <c r="E36" s="26"/>
      <c r="F36" s="26"/>
      <c r="G36" s="26"/>
      <c r="H36" s="26"/>
      <c r="K36" s="26"/>
      <c r="L36" s="27"/>
    </row>
    <row r="37">
      <c r="E37" s="26"/>
      <c r="F37" s="26"/>
      <c r="G37" s="26"/>
      <c r="H37" s="26"/>
      <c r="K37" s="26"/>
      <c r="L37" s="27"/>
    </row>
    <row r="38">
      <c r="E38" s="26"/>
      <c r="F38" s="26"/>
      <c r="G38" s="26"/>
      <c r="H38" s="26"/>
      <c r="K38" s="26"/>
      <c r="L38" s="27"/>
    </row>
    <row r="39">
      <c r="E39" s="26"/>
      <c r="F39" s="26"/>
      <c r="G39" s="26"/>
      <c r="H39" s="26"/>
      <c r="K39" s="26"/>
      <c r="L39" s="27"/>
    </row>
    <row r="40">
      <c r="E40" s="26"/>
      <c r="F40" s="26"/>
      <c r="G40" s="26"/>
      <c r="H40" s="26"/>
      <c r="K40" s="26"/>
      <c r="L40" s="27"/>
    </row>
    <row r="41">
      <c r="E41" s="26"/>
      <c r="F41" s="26"/>
      <c r="G41" s="26"/>
      <c r="H41" s="26"/>
      <c r="K41" s="26"/>
      <c r="L41" s="27"/>
    </row>
    <row r="42">
      <c r="E42" s="26"/>
      <c r="F42" s="26"/>
      <c r="G42" s="26"/>
      <c r="H42" s="26"/>
      <c r="K42" s="26"/>
      <c r="L42" s="27"/>
    </row>
    <row r="43">
      <c r="E43" s="26"/>
      <c r="F43" s="26"/>
      <c r="G43" s="26"/>
      <c r="H43" s="26"/>
      <c r="K43" s="26"/>
      <c r="L43" s="27"/>
    </row>
    <row r="44">
      <c r="E44" s="26"/>
      <c r="F44" s="26"/>
      <c r="G44" s="26"/>
      <c r="H44" s="26"/>
      <c r="K44" s="26"/>
      <c r="L44" s="27"/>
    </row>
    <row r="45">
      <c r="E45" s="26"/>
      <c r="F45" s="26"/>
      <c r="G45" s="26"/>
      <c r="H45" s="26"/>
      <c r="K45" s="26"/>
      <c r="L45" s="27"/>
    </row>
    <row r="46">
      <c r="E46" s="26"/>
      <c r="F46" s="26"/>
      <c r="G46" s="26"/>
      <c r="H46" s="26"/>
      <c r="K46" s="26"/>
      <c r="L46" s="27"/>
    </row>
    <row r="47">
      <c r="E47" s="26"/>
      <c r="F47" s="26"/>
      <c r="G47" s="26"/>
      <c r="H47" s="26"/>
      <c r="K47" s="26"/>
      <c r="L47" s="27"/>
    </row>
    <row r="48">
      <c r="E48" s="26"/>
      <c r="F48" s="26"/>
      <c r="G48" s="26"/>
      <c r="H48" s="26"/>
      <c r="K48" s="26"/>
      <c r="L48" s="27"/>
    </row>
    <row r="49">
      <c r="E49" s="26"/>
      <c r="F49" s="26"/>
      <c r="G49" s="26"/>
      <c r="H49" s="26"/>
      <c r="K49" s="26"/>
      <c r="L49" s="27"/>
    </row>
    <row r="50">
      <c r="E50" s="26"/>
      <c r="F50" s="26"/>
      <c r="G50" s="26"/>
      <c r="H50" s="26"/>
      <c r="K50" s="26"/>
      <c r="L50" s="27"/>
    </row>
    <row r="51">
      <c r="E51" s="26"/>
      <c r="F51" s="26"/>
      <c r="G51" s="26"/>
      <c r="H51" s="26"/>
      <c r="K51" s="26"/>
      <c r="L51" s="27"/>
    </row>
    <row r="52">
      <c r="E52" s="26"/>
      <c r="F52" s="26"/>
      <c r="G52" s="26"/>
      <c r="H52" s="26"/>
      <c r="K52" s="26"/>
      <c r="L52" s="27"/>
    </row>
    <row r="53">
      <c r="E53" s="26"/>
      <c r="F53" s="26"/>
      <c r="G53" s="26"/>
      <c r="H53" s="26"/>
      <c r="K53" s="26"/>
      <c r="L53" s="27"/>
    </row>
    <row r="54">
      <c r="E54" s="26"/>
      <c r="F54" s="26"/>
      <c r="G54" s="26"/>
      <c r="H54" s="26"/>
      <c r="K54" s="26"/>
      <c r="L54" s="27"/>
    </row>
    <row r="55">
      <c r="E55" s="26"/>
      <c r="F55" s="26"/>
      <c r="G55" s="26"/>
      <c r="H55" s="26"/>
      <c r="K55" s="26"/>
      <c r="L55" s="27"/>
    </row>
    <row r="56">
      <c r="E56" s="26"/>
      <c r="F56" s="26"/>
      <c r="G56" s="26"/>
      <c r="H56" s="26"/>
      <c r="K56" s="26"/>
      <c r="L56" s="27"/>
    </row>
    <row r="57">
      <c r="E57" s="26"/>
      <c r="F57" s="26"/>
      <c r="G57" s="26"/>
      <c r="H57" s="26"/>
      <c r="K57" s="26"/>
      <c r="L57" s="27"/>
    </row>
    <row r="58">
      <c r="E58" s="26"/>
      <c r="F58" s="26"/>
      <c r="G58" s="26"/>
      <c r="H58" s="26"/>
      <c r="K58" s="26"/>
      <c r="L58" s="27"/>
    </row>
    <row r="59">
      <c r="E59" s="26"/>
      <c r="F59" s="26"/>
      <c r="G59" s="26"/>
      <c r="H59" s="26"/>
      <c r="K59" s="26"/>
      <c r="L59" s="27"/>
    </row>
    <row r="60">
      <c r="E60" s="26"/>
      <c r="F60" s="26"/>
      <c r="G60" s="26"/>
      <c r="H60" s="26"/>
      <c r="K60" s="26"/>
      <c r="L60" s="27"/>
    </row>
    <row r="61">
      <c r="E61" s="26"/>
      <c r="F61" s="26"/>
      <c r="G61" s="26"/>
      <c r="H61" s="26"/>
      <c r="K61" s="26"/>
      <c r="L61" s="27"/>
    </row>
    <row r="62">
      <c r="E62" s="26"/>
      <c r="F62" s="26"/>
      <c r="G62" s="26"/>
      <c r="H62" s="26"/>
      <c r="K62" s="26"/>
      <c r="L62" s="27"/>
    </row>
    <row r="63">
      <c r="E63" s="26"/>
      <c r="F63" s="26"/>
      <c r="G63" s="26"/>
      <c r="H63" s="26"/>
      <c r="K63" s="26"/>
      <c r="L63" s="27"/>
    </row>
    <row r="64">
      <c r="E64" s="26"/>
      <c r="F64" s="26"/>
      <c r="G64" s="26"/>
      <c r="H64" s="26"/>
      <c r="K64" s="26"/>
      <c r="L64" s="27"/>
    </row>
    <row r="65">
      <c r="E65" s="26"/>
      <c r="F65" s="26"/>
      <c r="G65" s="26"/>
      <c r="H65" s="26"/>
      <c r="K65" s="26"/>
      <c r="L65" s="27"/>
    </row>
    <row r="66">
      <c r="E66" s="26"/>
      <c r="F66" s="26"/>
      <c r="G66" s="26"/>
      <c r="H66" s="26"/>
      <c r="K66" s="26"/>
      <c r="L66" s="27"/>
    </row>
    <row r="67">
      <c r="E67" s="26"/>
      <c r="F67" s="26"/>
      <c r="G67" s="26"/>
      <c r="H67" s="26"/>
      <c r="K67" s="26"/>
      <c r="L67" s="27"/>
    </row>
    <row r="68">
      <c r="E68" s="26"/>
      <c r="F68" s="26"/>
      <c r="G68" s="26"/>
      <c r="H68" s="26"/>
      <c r="K68" s="26"/>
      <c r="L68" s="27"/>
    </row>
    <row r="69">
      <c r="E69" s="26"/>
      <c r="F69" s="26"/>
      <c r="G69" s="26"/>
      <c r="H69" s="26"/>
      <c r="K69" s="26"/>
      <c r="L69" s="27"/>
    </row>
    <row r="70">
      <c r="E70" s="26"/>
      <c r="F70" s="26"/>
      <c r="G70" s="26"/>
      <c r="H70" s="26"/>
      <c r="K70" s="26"/>
      <c r="L70" s="27"/>
    </row>
    <row r="71">
      <c r="E71" s="26"/>
      <c r="F71" s="26"/>
      <c r="G71" s="26"/>
      <c r="H71" s="26"/>
      <c r="K71" s="26"/>
      <c r="L71" s="27"/>
    </row>
    <row r="72">
      <c r="E72" s="26"/>
      <c r="F72" s="26"/>
      <c r="G72" s="26"/>
      <c r="H72" s="26"/>
      <c r="K72" s="26"/>
      <c r="L72" s="27"/>
    </row>
    <row r="73">
      <c r="E73" s="26"/>
      <c r="F73" s="26"/>
      <c r="G73" s="26"/>
      <c r="H73" s="26"/>
      <c r="K73" s="26"/>
      <c r="L73" s="27"/>
    </row>
    <row r="74">
      <c r="E74" s="26"/>
      <c r="F74" s="26"/>
      <c r="G74" s="26"/>
      <c r="H74" s="26"/>
      <c r="K74" s="26"/>
      <c r="L74" s="27"/>
    </row>
    <row r="75">
      <c r="E75" s="26"/>
      <c r="F75" s="26"/>
      <c r="G75" s="26"/>
      <c r="H75" s="26"/>
      <c r="K75" s="26"/>
      <c r="L75" s="27"/>
    </row>
    <row r="76">
      <c r="E76" s="26"/>
      <c r="F76" s="26"/>
      <c r="G76" s="26"/>
      <c r="H76" s="26"/>
      <c r="K76" s="26"/>
      <c r="L76" s="27"/>
    </row>
    <row r="77">
      <c r="E77" s="26"/>
      <c r="F77" s="26"/>
      <c r="G77" s="26"/>
      <c r="H77" s="26"/>
      <c r="K77" s="26"/>
      <c r="L77" s="27"/>
    </row>
    <row r="78">
      <c r="E78" s="26"/>
      <c r="F78" s="26"/>
      <c r="G78" s="26"/>
      <c r="H78" s="26"/>
      <c r="K78" s="26"/>
      <c r="L78" s="27"/>
    </row>
    <row r="79">
      <c r="E79" s="26"/>
      <c r="F79" s="26"/>
      <c r="G79" s="26"/>
      <c r="H79" s="26"/>
      <c r="K79" s="26"/>
      <c r="L79" s="27"/>
    </row>
    <row r="80">
      <c r="E80" s="26"/>
      <c r="F80" s="26"/>
      <c r="G80" s="26"/>
      <c r="H80" s="26"/>
      <c r="K80" s="26"/>
      <c r="L80" s="27"/>
    </row>
    <row r="81">
      <c r="E81" s="26"/>
      <c r="F81" s="26"/>
      <c r="G81" s="26"/>
      <c r="H81" s="26"/>
      <c r="K81" s="26"/>
      <c r="L81" s="27"/>
    </row>
    <row r="82">
      <c r="E82" s="26"/>
      <c r="F82" s="26"/>
      <c r="G82" s="26"/>
      <c r="H82" s="26"/>
      <c r="K82" s="26"/>
      <c r="L82" s="27"/>
    </row>
    <row r="83">
      <c r="E83" s="26"/>
      <c r="F83" s="26"/>
      <c r="G83" s="26"/>
      <c r="H83" s="26"/>
      <c r="K83" s="26"/>
      <c r="L83" s="27"/>
    </row>
    <row r="84">
      <c r="E84" s="26"/>
      <c r="F84" s="26"/>
      <c r="G84" s="26"/>
      <c r="H84" s="26"/>
      <c r="K84" s="26"/>
      <c r="L84" s="27"/>
    </row>
    <row r="85">
      <c r="E85" s="26"/>
      <c r="F85" s="26"/>
      <c r="G85" s="26"/>
      <c r="H85" s="26"/>
      <c r="K85" s="26"/>
      <c r="L85" s="27"/>
    </row>
    <row r="86">
      <c r="E86" s="26"/>
      <c r="F86" s="26"/>
      <c r="G86" s="26"/>
      <c r="H86" s="26"/>
      <c r="K86" s="26"/>
      <c r="L86" s="27"/>
    </row>
    <row r="87">
      <c r="E87" s="26"/>
      <c r="F87" s="26"/>
      <c r="G87" s="26"/>
      <c r="H87" s="26"/>
      <c r="K87" s="26"/>
      <c r="L87" s="27"/>
    </row>
    <row r="88">
      <c r="E88" s="26"/>
      <c r="F88" s="26"/>
      <c r="G88" s="26"/>
      <c r="H88" s="26"/>
      <c r="K88" s="26"/>
      <c r="L88" s="27"/>
    </row>
    <row r="89">
      <c r="E89" s="26"/>
      <c r="F89" s="26"/>
      <c r="G89" s="26"/>
      <c r="H89" s="26"/>
      <c r="K89" s="26"/>
      <c r="L89" s="27"/>
    </row>
    <row r="90">
      <c r="E90" s="26"/>
      <c r="F90" s="26"/>
      <c r="G90" s="26"/>
      <c r="H90" s="26"/>
      <c r="K90" s="26"/>
      <c r="L90" s="27"/>
    </row>
    <row r="91">
      <c r="E91" s="26"/>
      <c r="F91" s="26"/>
      <c r="G91" s="26"/>
      <c r="H91" s="26"/>
      <c r="K91" s="26"/>
      <c r="L91" s="27"/>
    </row>
    <row r="92">
      <c r="E92" s="26"/>
      <c r="F92" s="26"/>
      <c r="G92" s="26"/>
      <c r="H92" s="26"/>
      <c r="K92" s="26"/>
      <c r="L92" s="27"/>
    </row>
    <row r="93">
      <c r="E93" s="26"/>
      <c r="F93" s="26"/>
      <c r="G93" s="26"/>
      <c r="H93" s="26"/>
      <c r="K93" s="26"/>
      <c r="L93" s="27"/>
    </row>
    <row r="94">
      <c r="E94" s="26"/>
      <c r="F94" s="26"/>
      <c r="G94" s="26"/>
      <c r="H94" s="26"/>
      <c r="K94" s="26"/>
      <c r="L94" s="27"/>
    </row>
    <row r="95">
      <c r="E95" s="26"/>
      <c r="F95" s="26"/>
      <c r="G95" s="26"/>
      <c r="H95" s="26"/>
      <c r="K95" s="26"/>
      <c r="L95" s="27"/>
    </row>
    <row r="96">
      <c r="E96" s="26"/>
      <c r="F96" s="26"/>
      <c r="G96" s="26"/>
      <c r="H96" s="26"/>
      <c r="K96" s="26"/>
      <c r="L96" s="27"/>
    </row>
    <row r="97">
      <c r="E97" s="26"/>
      <c r="F97" s="26"/>
      <c r="G97" s="26"/>
      <c r="H97" s="26"/>
      <c r="K97" s="26"/>
      <c r="L97" s="27"/>
    </row>
    <row r="98">
      <c r="E98" s="26"/>
      <c r="F98" s="26"/>
      <c r="G98" s="26"/>
      <c r="H98" s="26"/>
      <c r="K98" s="26"/>
      <c r="L98" s="27"/>
    </row>
    <row r="99">
      <c r="E99" s="26"/>
      <c r="F99" s="26"/>
      <c r="G99" s="26"/>
      <c r="H99" s="26"/>
      <c r="K99" s="26"/>
      <c r="L99" s="27"/>
    </row>
    <row r="100">
      <c r="E100" s="26"/>
      <c r="F100" s="26"/>
      <c r="G100" s="26"/>
      <c r="H100" s="26"/>
      <c r="K100" s="26"/>
      <c r="L100" s="27"/>
    </row>
    <row r="101">
      <c r="E101" s="26"/>
      <c r="F101" s="26"/>
      <c r="G101" s="26"/>
      <c r="H101" s="26"/>
      <c r="K101" s="26"/>
      <c r="L101" s="27"/>
    </row>
    <row r="102">
      <c r="E102" s="26"/>
      <c r="F102" s="26"/>
      <c r="G102" s="26"/>
      <c r="H102" s="26"/>
      <c r="K102" s="26"/>
      <c r="L102" s="27"/>
    </row>
    <row r="103">
      <c r="E103" s="26"/>
      <c r="F103" s="26"/>
      <c r="G103" s="26"/>
      <c r="H103" s="26"/>
      <c r="K103" s="26"/>
      <c r="L103" s="27"/>
    </row>
    <row r="104">
      <c r="E104" s="26"/>
      <c r="F104" s="26"/>
      <c r="G104" s="26"/>
      <c r="H104" s="26"/>
      <c r="K104" s="26"/>
      <c r="L104" s="27"/>
    </row>
    <row r="105">
      <c r="E105" s="26"/>
      <c r="F105" s="26"/>
      <c r="G105" s="26"/>
      <c r="H105" s="26"/>
      <c r="K105" s="26"/>
      <c r="L105" s="27"/>
    </row>
    <row r="106">
      <c r="E106" s="26"/>
      <c r="F106" s="26"/>
      <c r="G106" s="26"/>
      <c r="H106" s="26"/>
      <c r="K106" s="26"/>
      <c r="L106" s="27"/>
    </row>
    <row r="107">
      <c r="E107" s="26"/>
      <c r="F107" s="26"/>
      <c r="G107" s="26"/>
      <c r="H107" s="26"/>
      <c r="K107" s="26"/>
      <c r="L107" s="27"/>
    </row>
    <row r="108">
      <c r="E108" s="26"/>
      <c r="F108" s="26"/>
      <c r="G108" s="26"/>
      <c r="H108" s="26"/>
      <c r="K108" s="26"/>
      <c r="L108" s="27"/>
    </row>
    <row r="109">
      <c r="E109" s="26"/>
      <c r="F109" s="26"/>
      <c r="G109" s="26"/>
      <c r="H109" s="26"/>
      <c r="K109" s="26"/>
      <c r="L109" s="27"/>
    </row>
    <row r="110">
      <c r="E110" s="26"/>
      <c r="F110" s="26"/>
      <c r="G110" s="26"/>
      <c r="H110" s="26"/>
      <c r="K110" s="26"/>
      <c r="L110" s="27"/>
    </row>
    <row r="111">
      <c r="E111" s="26"/>
      <c r="F111" s="26"/>
      <c r="G111" s="26"/>
      <c r="H111" s="26"/>
      <c r="K111" s="26"/>
      <c r="L111" s="27"/>
    </row>
    <row r="112">
      <c r="E112" s="26"/>
      <c r="F112" s="26"/>
      <c r="G112" s="26"/>
      <c r="H112" s="26"/>
      <c r="K112" s="26"/>
      <c r="L112" s="27"/>
    </row>
    <row r="113">
      <c r="E113" s="26"/>
      <c r="F113" s="26"/>
      <c r="G113" s="26"/>
      <c r="H113" s="26"/>
      <c r="K113" s="26"/>
      <c r="L113" s="27"/>
    </row>
    <row r="114">
      <c r="E114" s="26"/>
      <c r="F114" s="26"/>
      <c r="G114" s="26"/>
      <c r="H114" s="26"/>
      <c r="K114" s="26"/>
      <c r="L114" s="27"/>
    </row>
    <row r="115">
      <c r="E115" s="26"/>
      <c r="F115" s="26"/>
      <c r="G115" s="26"/>
      <c r="H115" s="26"/>
      <c r="K115" s="26"/>
      <c r="L115" s="27"/>
    </row>
    <row r="116">
      <c r="E116" s="26"/>
      <c r="F116" s="26"/>
      <c r="G116" s="26"/>
      <c r="H116" s="26"/>
      <c r="K116" s="26"/>
      <c r="L116" s="27"/>
    </row>
    <row r="117">
      <c r="E117" s="26"/>
      <c r="F117" s="26"/>
      <c r="G117" s="26"/>
      <c r="H117" s="26"/>
      <c r="K117" s="26"/>
      <c r="L117" s="27"/>
    </row>
    <row r="118">
      <c r="E118" s="26"/>
      <c r="F118" s="26"/>
      <c r="G118" s="26"/>
      <c r="H118" s="26"/>
      <c r="K118" s="26"/>
      <c r="L118" s="27"/>
    </row>
    <row r="119">
      <c r="E119" s="26"/>
      <c r="F119" s="26"/>
      <c r="G119" s="26"/>
      <c r="H119" s="26"/>
      <c r="K119" s="26"/>
      <c r="L119" s="27"/>
    </row>
    <row r="120">
      <c r="E120" s="26"/>
      <c r="F120" s="26"/>
      <c r="G120" s="26"/>
      <c r="H120" s="26"/>
      <c r="K120" s="26"/>
      <c r="L120" s="27"/>
    </row>
    <row r="121">
      <c r="E121" s="26"/>
      <c r="F121" s="26"/>
      <c r="G121" s="26"/>
      <c r="H121" s="26"/>
      <c r="K121" s="26"/>
      <c r="L121" s="27"/>
    </row>
    <row r="122">
      <c r="E122" s="26"/>
      <c r="F122" s="26"/>
      <c r="G122" s="26"/>
      <c r="H122" s="26"/>
      <c r="K122" s="26"/>
      <c r="L122" s="27"/>
    </row>
    <row r="123">
      <c r="E123" s="26"/>
      <c r="F123" s="26"/>
      <c r="G123" s="26"/>
      <c r="H123" s="26"/>
      <c r="K123" s="26"/>
      <c r="L123" s="27"/>
    </row>
    <row r="124">
      <c r="E124" s="26"/>
      <c r="F124" s="26"/>
      <c r="G124" s="26"/>
      <c r="H124" s="26"/>
      <c r="K124" s="26"/>
      <c r="L124" s="27"/>
    </row>
    <row r="125">
      <c r="E125" s="26"/>
      <c r="F125" s="26"/>
      <c r="G125" s="26"/>
      <c r="H125" s="26"/>
      <c r="K125" s="26"/>
      <c r="L125" s="27"/>
    </row>
    <row r="126">
      <c r="E126" s="26"/>
      <c r="F126" s="26"/>
      <c r="G126" s="26"/>
      <c r="H126" s="26"/>
      <c r="K126" s="26"/>
      <c r="L126" s="27"/>
    </row>
    <row r="127">
      <c r="E127" s="26"/>
      <c r="F127" s="26"/>
      <c r="G127" s="26"/>
      <c r="H127" s="26"/>
      <c r="K127" s="26"/>
      <c r="L127" s="27"/>
    </row>
    <row r="128">
      <c r="E128" s="26"/>
      <c r="F128" s="26"/>
      <c r="G128" s="26"/>
      <c r="H128" s="26"/>
      <c r="K128" s="26"/>
      <c r="L128" s="27"/>
    </row>
    <row r="129">
      <c r="E129" s="26"/>
      <c r="F129" s="26"/>
      <c r="G129" s="26"/>
      <c r="H129" s="26"/>
      <c r="K129" s="26"/>
      <c r="L129" s="27"/>
    </row>
    <row r="130">
      <c r="E130" s="26"/>
      <c r="F130" s="26"/>
      <c r="G130" s="26"/>
      <c r="H130" s="26"/>
      <c r="K130" s="26"/>
      <c r="L130" s="27"/>
    </row>
    <row r="131">
      <c r="E131" s="26"/>
      <c r="F131" s="26"/>
      <c r="G131" s="26"/>
      <c r="H131" s="26"/>
      <c r="K131" s="26"/>
      <c r="L131" s="27"/>
    </row>
    <row r="132">
      <c r="E132" s="26"/>
      <c r="F132" s="26"/>
      <c r="G132" s="26"/>
      <c r="H132" s="26"/>
      <c r="K132" s="26"/>
      <c r="L132" s="27"/>
    </row>
    <row r="133">
      <c r="E133" s="26"/>
      <c r="F133" s="26"/>
      <c r="G133" s="26"/>
      <c r="H133" s="26"/>
      <c r="K133" s="26"/>
      <c r="L133" s="27"/>
    </row>
    <row r="134">
      <c r="E134" s="26"/>
      <c r="F134" s="26"/>
      <c r="G134" s="26"/>
      <c r="H134" s="26"/>
      <c r="K134" s="26"/>
      <c r="L134" s="27"/>
    </row>
    <row r="135">
      <c r="E135" s="26"/>
      <c r="F135" s="26"/>
      <c r="G135" s="26"/>
      <c r="H135" s="26"/>
      <c r="K135" s="26"/>
      <c r="L135" s="27"/>
    </row>
    <row r="136">
      <c r="E136" s="26"/>
      <c r="F136" s="26"/>
      <c r="G136" s="26"/>
      <c r="H136" s="26"/>
      <c r="K136" s="26"/>
      <c r="L136" s="27"/>
    </row>
    <row r="137">
      <c r="E137" s="26"/>
      <c r="F137" s="26"/>
      <c r="G137" s="26"/>
      <c r="H137" s="26"/>
      <c r="K137" s="26"/>
      <c r="L137" s="27"/>
    </row>
    <row r="138">
      <c r="E138" s="26"/>
      <c r="F138" s="26"/>
      <c r="G138" s="26"/>
      <c r="H138" s="26"/>
      <c r="K138" s="26"/>
      <c r="L138" s="27"/>
    </row>
    <row r="139">
      <c r="E139" s="26"/>
      <c r="F139" s="26"/>
      <c r="G139" s="26"/>
      <c r="H139" s="26"/>
      <c r="K139" s="26"/>
      <c r="L139" s="27"/>
    </row>
    <row r="140">
      <c r="E140" s="26"/>
      <c r="F140" s="26"/>
      <c r="G140" s="26"/>
      <c r="H140" s="26"/>
      <c r="K140" s="26"/>
      <c r="L140" s="27"/>
    </row>
    <row r="141">
      <c r="E141" s="26"/>
      <c r="F141" s="26"/>
      <c r="G141" s="26"/>
      <c r="H141" s="26"/>
      <c r="K141" s="26"/>
      <c r="L141" s="27"/>
    </row>
    <row r="142">
      <c r="E142" s="26"/>
      <c r="F142" s="26"/>
      <c r="G142" s="26"/>
      <c r="H142" s="26"/>
      <c r="K142" s="26"/>
      <c r="L142" s="27"/>
    </row>
    <row r="143">
      <c r="E143" s="26"/>
      <c r="F143" s="26"/>
      <c r="G143" s="26"/>
      <c r="H143" s="26"/>
      <c r="K143" s="26"/>
      <c r="L143" s="27"/>
    </row>
    <row r="144">
      <c r="E144" s="26"/>
      <c r="F144" s="26"/>
      <c r="G144" s="26"/>
      <c r="H144" s="26"/>
      <c r="K144" s="26"/>
      <c r="L144" s="27"/>
    </row>
    <row r="145">
      <c r="E145" s="26"/>
      <c r="F145" s="26"/>
      <c r="G145" s="26"/>
      <c r="H145" s="26"/>
      <c r="K145" s="26"/>
      <c r="L145" s="27"/>
    </row>
    <row r="146">
      <c r="E146" s="26"/>
      <c r="F146" s="26"/>
      <c r="G146" s="26"/>
      <c r="H146" s="26"/>
      <c r="K146" s="26"/>
      <c r="L146" s="27"/>
    </row>
    <row r="147">
      <c r="E147" s="26"/>
      <c r="F147" s="26"/>
      <c r="G147" s="26"/>
      <c r="H147" s="26"/>
      <c r="K147" s="26"/>
      <c r="L147" s="27"/>
    </row>
    <row r="148">
      <c r="E148" s="26"/>
      <c r="F148" s="26"/>
      <c r="G148" s="26"/>
      <c r="H148" s="26"/>
      <c r="K148" s="26"/>
      <c r="L148" s="27"/>
    </row>
    <row r="149">
      <c r="E149" s="26"/>
      <c r="F149" s="26"/>
      <c r="G149" s="26"/>
      <c r="H149" s="26"/>
      <c r="K149" s="26"/>
      <c r="L149" s="27"/>
    </row>
    <row r="150">
      <c r="E150" s="26"/>
      <c r="F150" s="26"/>
      <c r="G150" s="26"/>
      <c r="H150" s="26"/>
      <c r="K150" s="26"/>
      <c r="L150" s="27"/>
    </row>
    <row r="151">
      <c r="E151" s="26"/>
      <c r="F151" s="26"/>
      <c r="G151" s="26"/>
      <c r="H151" s="26"/>
      <c r="K151" s="26"/>
      <c r="L151" s="27"/>
    </row>
    <row r="152">
      <c r="E152" s="26"/>
      <c r="F152" s="26"/>
      <c r="G152" s="26"/>
      <c r="H152" s="26"/>
      <c r="K152" s="26"/>
      <c r="L152" s="27"/>
    </row>
    <row r="153">
      <c r="E153" s="26"/>
      <c r="F153" s="26"/>
      <c r="G153" s="26"/>
      <c r="H153" s="26"/>
      <c r="K153" s="26"/>
      <c r="L153" s="27"/>
    </row>
    <row r="154">
      <c r="E154" s="26"/>
      <c r="F154" s="26"/>
      <c r="G154" s="26"/>
      <c r="H154" s="26"/>
      <c r="K154" s="26"/>
      <c r="L154" s="27"/>
    </row>
    <row r="155">
      <c r="E155" s="26"/>
      <c r="F155" s="26"/>
      <c r="G155" s="26"/>
      <c r="H155" s="26"/>
      <c r="K155" s="26"/>
      <c r="L155" s="27"/>
    </row>
    <row r="156">
      <c r="E156" s="26"/>
      <c r="F156" s="26"/>
      <c r="G156" s="26"/>
      <c r="H156" s="26"/>
      <c r="K156" s="26"/>
      <c r="L156" s="27"/>
    </row>
    <row r="157">
      <c r="E157" s="26"/>
      <c r="F157" s="26"/>
      <c r="G157" s="26"/>
      <c r="H157" s="26"/>
      <c r="K157" s="26"/>
      <c r="L157" s="27"/>
    </row>
    <row r="158">
      <c r="E158" s="26"/>
      <c r="F158" s="26"/>
      <c r="G158" s="26"/>
      <c r="H158" s="26"/>
      <c r="K158" s="26"/>
      <c r="L158" s="27"/>
    </row>
    <row r="159">
      <c r="E159" s="26"/>
      <c r="F159" s="26"/>
      <c r="G159" s="26"/>
      <c r="H159" s="26"/>
      <c r="K159" s="26"/>
      <c r="L159" s="27"/>
    </row>
    <row r="160">
      <c r="E160" s="26"/>
      <c r="F160" s="26"/>
      <c r="G160" s="26"/>
      <c r="H160" s="26"/>
      <c r="K160" s="26"/>
      <c r="L160" s="27"/>
    </row>
    <row r="161">
      <c r="E161" s="26"/>
      <c r="F161" s="26"/>
      <c r="G161" s="26"/>
      <c r="H161" s="26"/>
      <c r="K161" s="26"/>
      <c r="L161" s="27"/>
    </row>
    <row r="162">
      <c r="E162" s="26"/>
      <c r="F162" s="26"/>
      <c r="G162" s="26"/>
      <c r="H162" s="26"/>
      <c r="K162" s="26"/>
      <c r="L162" s="27"/>
    </row>
    <row r="163">
      <c r="E163" s="26"/>
      <c r="F163" s="26"/>
      <c r="G163" s="26"/>
      <c r="H163" s="26"/>
      <c r="K163" s="26"/>
      <c r="L163" s="27"/>
    </row>
    <row r="164">
      <c r="E164" s="26"/>
      <c r="F164" s="26"/>
      <c r="G164" s="26"/>
      <c r="H164" s="26"/>
      <c r="K164" s="26"/>
      <c r="L164" s="27"/>
    </row>
    <row r="165">
      <c r="E165" s="26"/>
      <c r="F165" s="26"/>
      <c r="G165" s="26"/>
      <c r="H165" s="26"/>
      <c r="K165" s="26"/>
      <c r="L165" s="27"/>
    </row>
    <row r="166">
      <c r="E166" s="26"/>
      <c r="F166" s="26"/>
      <c r="G166" s="26"/>
      <c r="H166" s="26"/>
      <c r="K166" s="26"/>
      <c r="L166" s="27"/>
    </row>
    <row r="167">
      <c r="E167" s="26"/>
      <c r="F167" s="26"/>
      <c r="G167" s="26"/>
      <c r="H167" s="26"/>
      <c r="K167" s="26"/>
      <c r="L167" s="27"/>
    </row>
    <row r="168">
      <c r="E168" s="26"/>
      <c r="F168" s="26"/>
      <c r="G168" s="26"/>
      <c r="H168" s="26"/>
      <c r="K168" s="26"/>
      <c r="L168" s="27"/>
    </row>
    <row r="169">
      <c r="E169" s="26"/>
      <c r="F169" s="26"/>
      <c r="G169" s="26"/>
      <c r="H169" s="26"/>
      <c r="K169" s="26"/>
      <c r="L169" s="27"/>
    </row>
    <row r="170">
      <c r="E170" s="26"/>
      <c r="F170" s="26"/>
      <c r="G170" s="26"/>
      <c r="H170" s="26"/>
      <c r="K170" s="26"/>
      <c r="L170" s="27"/>
    </row>
    <row r="171">
      <c r="E171" s="26"/>
      <c r="F171" s="26"/>
      <c r="G171" s="26"/>
      <c r="H171" s="26"/>
      <c r="K171" s="26"/>
      <c r="L171" s="27"/>
    </row>
    <row r="172">
      <c r="E172" s="26"/>
      <c r="F172" s="26"/>
      <c r="G172" s="26"/>
      <c r="H172" s="26"/>
      <c r="K172" s="26"/>
      <c r="L172" s="27"/>
    </row>
    <row r="173">
      <c r="E173" s="26"/>
      <c r="F173" s="26"/>
      <c r="G173" s="26"/>
      <c r="H173" s="26"/>
      <c r="K173" s="26"/>
      <c r="L173" s="27"/>
    </row>
    <row r="174">
      <c r="E174" s="26"/>
      <c r="F174" s="26"/>
      <c r="G174" s="26"/>
      <c r="H174" s="26"/>
      <c r="K174" s="26"/>
      <c r="L174" s="27"/>
    </row>
    <row r="175">
      <c r="E175" s="26"/>
      <c r="F175" s="26"/>
      <c r="G175" s="26"/>
      <c r="H175" s="26"/>
      <c r="K175" s="26"/>
      <c r="L175" s="27"/>
    </row>
    <row r="176">
      <c r="E176" s="26"/>
      <c r="F176" s="26"/>
      <c r="G176" s="26"/>
      <c r="H176" s="26"/>
      <c r="K176" s="26"/>
      <c r="L176" s="27"/>
    </row>
    <row r="177">
      <c r="E177" s="26"/>
      <c r="F177" s="26"/>
      <c r="G177" s="26"/>
      <c r="H177" s="26"/>
      <c r="K177" s="26"/>
      <c r="L177" s="27"/>
    </row>
    <row r="178">
      <c r="E178" s="26"/>
      <c r="F178" s="26"/>
      <c r="G178" s="26"/>
      <c r="H178" s="26"/>
      <c r="K178" s="26"/>
      <c r="L178" s="27"/>
    </row>
    <row r="179">
      <c r="E179" s="26"/>
      <c r="F179" s="26"/>
      <c r="G179" s="26"/>
      <c r="H179" s="26"/>
      <c r="K179" s="26"/>
      <c r="L179" s="27"/>
    </row>
    <row r="180">
      <c r="E180" s="26"/>
      <c r="F180" s="26"/>
      <c r="G180" s="26"/>
      <c r="H180" s="26"/>
      <c r="K180" s="26"/>
      <c r="L180" s="27"/>
    </row>
    <row r="181">
      <c r="E181" s="26"/>
      <c r="F181" s="26"/>
      <c r="G181" s="26"/>
      <c r="H181" s="26"/>
      <c r="K181" s="26"/>
      <c r="L181" s="27"/>
    </row>
    <row r="182">
      <c r="E182" s="26"/>
      <c r="F182" s="26"/>
      <c r="G182" s="26"/>
      <c r="H182" s="26"/>
      <c r="K182" s="26"/>
      <c r="L182" s="27"/>
    </row>
    <row r="183">
      <c r="E183" s="26"/>
      <c r="F183" s="26"/>
      <c r="G183" s="26"/>
      <c r="H183" s="26"/>
      <c r="K183" s="26"/>
      <c r="L183" s="27"/>
    </row>
    <row r="184">
      <c r="E184" s="26"/>
      <c r="F184" s="26"/>
      <c r="G184" s="26"/>
      <c r="H184" s="26"/>
      <c r="K184" s="26"/>
      <c r="L184" s="27"/>
    </row>
    <row r="185">
      <c r="E185" s="26"/>
      <c r="F185" s="26"/>
      <c r="G185" s="26"/>
      <c r="H185" s="26"/>
      <c r="K185" s="26"/>
      <c r="L185" s="27"/>
    </row>
    <row r="186">
      <c r="E186" s="26"/>
      <c r="F186" s="26"/>
      <c r="G186" s="26"/>
      <c r="H186" s="26"/>
      <c r="K186" s="26"/>
      <c r="L186" s="27"/>
    </row>
    <row r="187">
      <c r="E187" s="26"/>
      <c r="F187" s="26"/>
      <c r="G187" s="26"/>
      <c r="H187" s="26"/>
      <c r="K187" s="26"/>
      <c r="L187" s="27"/>
    </row>
    <row r="188">
      <c r="E188" s="26"/>
      <c r="F188" s="26"/>
      <c r="G188" s="26"/>
      <c r="H188" s="26"/>
      <c r="K188" s="26"/>
      <c r="L188" s="27"/>
    </row>
    <row r="189">
      <c r="E189" s="26"/>
      <c r="F189" s="26"/>
      <c r="G189" s="26"/>
      <c r="H189" s="26"/>
      <c r="K189" s="26"/>
      <c r="L189" s="27"/>
    </row>
    <row r="190">
      <c r="E190" s="26"/>
      <c r="F190" s="26"/>
      <c r="G190" s="26"/>
      <c r="H190" s="26"/>
      <c r="K190" s="26"/>
      <c r="L190" s="27"/>
    </row>
    <row r="191">
      <c r="E191" s="26"/>
      <c r="F191" s="26"/>
      <c r="G191" s="26"/>
      <c r="H191" s="26"/>
      <c r="K191" s="26"/>
      <c r="L191" s="27"/>
    </row>
    <row r="192">
      <c r="E192" s="26"/>
      <c r="F192" s="26"/>
      <c r="G192" s="26"/>
      <c r="H192" s="26"/>
      <c r="K192" s="26"/>
      <c r="L192" s="27"/>
    </row>
    <row r="193">
      <c r="E193" s="26"/>
      <c r="F193" s="26"/>
      <c r="G193" s="26"/>
      <c r="H193" s="26"/>
      <c r="K193" s="26"/>
      <c r="L193" s="27"/>
    </row>
    <row r="194">
      <c r="E194" s="26"/>
      <c r="F194" s="26"/>
      <c r="G194" s="26"/>
      <c r="H194" s="26"/>
      <c r="K194" s="26"/>
      <c r="L194" s="27"/>
    </row>
    <row r="195">
      <c r="E195" s="26"/>
      <c r="F195" s="26"/>
      <c r="G195" s="26"/>
      <c r="H195" s="26"/>
      <c r="K195" s="26"/>
      <c r="L195" s="27"/>
    </row>
    <row r="196">
      <c r="E196" s="26"/>
      <c r="F196" s="26"/>
      <c r="G196" s="26"/>
      <c r="H196" s="26"/>
      <c r="K196" s="26"/>
      <c r="L196" s="27"/>
    </row>
    <row r="197">
      <c r="E197" s="26"/>
      <c r="F197" s="26"/>
      <c r="G197" s="26"/>
      <c r="H197" s="26"/>
      <c r="K197" s="26"/>
      <c r="L197" s="27"/>
    </row>
    <row r="198">
      <c r="E198" s="26"/>
      <c r="F198" s="26"/>
      <c r="G198" s="26"/>
      <c r="H198" s="26"/>
      <c r="K198" s="26"/>
      <c r="L198" s="27"/>
    </row>
    <row r="199">
      <c r="E199" s="26"/>
      <c r="F199" s="26"/>
      <c r="G199" s="26"/>
      <c r="H199" s="26"/>
      <c r="K199" s="26"/>
      <c r="L199" s="27"/>
    </row>
    <row r="200">
      <c r="E200" s="26"/>
      <c r="F200" s="26"/>
      <c r="G200" s="26"/>
      <c r="H200" s="26"/>
      <c r="K200" s="26"/>
      <c r="L200" s="27"/>
    </row>
    <row r="201">
      <c r="E201" s="26"/>
      <c r="F201" s="26"/>
      <c r="G201" s="26"/>
      <c r="H201" s="26"/>
      <c r="K201" s="26"/>
      <c r="L201" s="27"/>
    </row>
    <row r="202">
      <c r="E202" s="26"/>
      <c r="F202" s="26"/>
      <c r="G202" s="26"/>
      <c r="H202" s="26"/>
      <c r="K202" s="26"/>
      <c r="L202" s="27"/>
    </row>
    <row r="203">
      <c r="E203" s="26"/>
      <c r="F203" s="26"/>
      <c r="G203" s="26"/>
      <c r="H203" s="26"/>
      <c r="K203" s="26"/>
      <c r="L203" s="27"/>
    </row>
    <row r="204">
      <c r="E204" s="26"/>
      <c r="F204" s="26"/>
      <c r="G204" s="26"/>
      <c r="H204" s="26"/>
      <c r="K204" s="26"/>
      <c r="L204" s="27"/>
    </row>
    <row r="205">
      <c r="E205" s="26"/>
      <c r="F205" s="26"/>
      <c r="G205" s="26"/>
      <c r="H205" s="26"/>
      <c r="K205" s="26"/>
      <c r="L205" s="27"/>
    </row>
    <row r="206">
      <c r="E206" s="26"/>
      <c r="F206" s="26"/>
      <c r="G206" s="26"/>
      <c r="H206" s="26"/>
      <c r="K206" s="26"/>
      <c r="L206" s="27"/>
    </row>
    <row r="207">
      <c r="E207" s="26"/>
      <c r="F207" s="26"/>
      <c r="G207" s="26"/>
      <c r="H207" s="26"/>
      <c r="K207" s="26"/>
      <c r="L207" s="27"/>
    </row>
    <row r="208">
      <c r="E208" s="26"/>
      <c r="F208" s="26"/>
      <c r="G208" s="26"/>
      <c r="H208" s="26"/>
      <c r="K208" s="26"/>
      <c r="L208" s="27"/>
    </row>
    <row r="209">
      <c r="E209" s="26"/>
      <c r="F209" s="26"/>
      <c r="G209" s="26"/>
      <c r="H209" s="26"/>
      <c r="K209" s="26"/>
      <c r="L209" s="27"/>
    </row>
    <row r="210">
      <c r="E210" s="26"/>
      <c r="F210" s="26"/>
      <c r="G210" s="26"/>
      <c r="H210" s="26"/>
      <c r="K210" s="26"/>
      <c r="L210" s="27"/>
    </row>
    <row r="211">
      <c r="E211" s="26"/>
      <c r="F211" s="26"/>
      <c r="G211" s="26"/>
      <c r="H211" s="26"/>
      <c r="K211" s="26"/>
      <c r="L211" s="27"/>
    </row>
    <row r="212">
      <c r="E212" s="26"/>
      <c r="F212" s="26"/>
      <c r="G212" s="26"/>
      <c r="H212" s="26"/>
      <c r="K212" s="26"/>
      <c r="L212" s="27"/>
    </row>
    <row r="213">
      <c r="E213" s="26"/>
      <c r="F213" s="26"/>
      <c r="G213" s="26"/>
      <c r="H213" s="26"/>
      <c r="K213" s="26"/>
      <c r="L213" s="27"/>
    </row>
    <row r="214">
      <c r="E214" s="26"/>
      <c r="F214" s="26"/>
      <c r="G214" s="26"/>
      <c r="H214" s="26"/>
      <c r="K214" s="26"/>
      <c r="L214" s="27"/>
    </row>
    <row r="215">
      <c r="E215" s="26"/>
      <c r="F215" s="26"/>
      <c r="G215" s="26"/>
      <c r="H215" s="26"/>
      <c r="K215" s="26"/>
      <c r="L215" s="27"/>
    </row>
    <row r="216">
      <c r="E216" s="26"/>
      <c r="F216" s="26"/>
      <c r="G216" s="26"/>
      <c r="H216" s="26"/>
      <c r="K216" s="26"/>
      <c r="L216" s="27"/>
    </row>
    <row r="217">
      <c r="E217" s="26"/>
      <c r="F217" s="26"/>
      <c r="G217" s="26"/>
      <c r="H217" s="26"/>
      <c r="K217" s="26"/>
      <c r="L217" s="27"/>
    </row>
    <row r="218">
      <c r="E218" s="26"/>
      <c r="F218" s="26"/>
      <c r="G218" s="26"/>
      <c r="H218" s="26"/>
      <c r="K218" s="26"/>
      <c r="L218" s="27"/>
    </row>
    <row r="219">
      <c r="E219" s="26"/>
      <c r="F219" s="26"/>
      <c r="G219" s="26"/>
      <c r="H219" s="26"/>
      <c r="K219" s="26"/>
      <c r="L219" s="27"/>
    </row>
    <row r="220">
      <c r="E220" s="26"/>
      <c r="F220" s="26"/>
      <c r="G220" s="26"/>
      <c r="H220" s="26"/>
      <c r="K220" s="26"/>
      <c r="L220" s="27"/>
    </row>
    <row r="221">
      <c r="E221" s="26"/>
      <c r="F221" s="26"/>
      <c r="G221" s="26"/>
      <c r="H221" s="26"/>
      <c r="K221" s="26"/>
      <c r="L221" s="27"/>
    </row>
    <row r="222">
      <c r="E222" s="26"/>
      <c r="F222" s="26"/>
      <c r="G222" s="26"/>
      <c r="H222" s="26"/>
      <c r="K222" s="26"/>
      <c r="L222" s="27"/>
    </row>
    <row r="223">
      <c r="E223" s="26"/>
      <c r="F223" s="26"/>
      <c r="G223" s="26"/>
      <c r="H223" s="26"/>
      <c r="K223" s="26"/>
      <c r="L223" s="27"/>
    </row>
    <row r="224">
      <c r="E224" s="26"/>
      <c r="F224" s="26"/>
      <c r="G224" s="26"/>
      <c r="H224" s="26"/>
      <c r="K224" s="26"/>
      <c r="L224" s="27"/>
    </row>
    <row r="225">
      <c r="E225" s="26"/>
      <c r="F225" s="26"/>
      <c r="G225" s="26"/>
      <c r="H225" s="26"/>
      <c r="K225" s="26"/>
      <c r="L225" s="27"/>
    </row>
    <row r="226">
      <c r="E226" s="26"/>
      <c r="F226" s="26"/>
      <c r="G226" s="26"/>
      <c r="H226" s="26"/>
      <c r="K226" s="26"/>
      <c r="L226" s="27"/>
    </row>
    <row r="227">
      <c r="E227" s="26"/>
      <c r="F227" s="26"/>
      <c r="G227" s="26"/>
      <c r="H227" s="26"/>
      <c r="K227" s="26"/>
      <c r="L227" s="27"/>
    </row>
    <row r="228">
      <c r="E228" s="26"/>
      <c r="F228" s="26"/>
      <c r="G228" s="26"/>
      <c r="H228" s="26"/>
      <c r="K228" s="26"/>
      <c r="L228" s="27"/>
    </row>
    <row r="229">
      <c r="E229" s="26"/>
      <c r="F229" s="26"/>
      <c r="G229" s="26"/>
      <c r="H229" s="26"/>
      <c r="K229" s="26"/>
      <c r="L229" s="27"/>
    </row>
    <row r="230">
      <c r="E230" s="26"/>
      <c r="F230" s="26"/>
      <c r="G230" s="26"/>
      <c r="H230" s="26"/>
      <c r="K230" s="26"/>
      <c r="L230" s="27"/>
    </row>
    <row r="231">
      <c r="E231" s="26"/>
      <c r="F231" s="26"/>
      <c r="G231" s="26"/>
      <c r="H231" s="26"/>
      <c r="K231" s="26"/>
      <c r="L231" s="27"/>
    </row>
    <row r="232">
      <c r="E232" s="26"/>
      <c r="F232" s="26"/>
      <c r="G232" s="26"/>
      <c r="H232" s="26"/>
      <c r="K232" s="26"/>
      <c r="L232" s="27"/>
    </row>
    <row r="233">
      <c r="E233" s="26"/>
      <c r="F233" s="26"/>
      <c r="G233" s="26"/>
      <c r="H233" s="26"/>
      <c r="K233" s="26"/>
      <c r="L233" s="27"/>
    </row>
    <row r="234">
      <c r="E234" s="26"/>
      <c r="F234" s="26"/>
      <c r="G234" s="26"/>
      <c r="H234" s="26"/>
      <c r="K234" s="26"/>
      <c r="L234" s="27"/>
    </row>
    <row r="235">
      <c r="E235" s="26"/>
      <c r="F235" s="26"/>
      <c r="G235" s="26"/>
      <c r="H235" s="26"/>
      <c r="K235" s="26"/>
      <c r="L235" s="27"/>
    </row>
    <row r="236">
      <c r="E236" s="26"/>
      <c r="F236" s="26"/>
      <c r="G236" s="26"/>
      <c r="H236" s="26"/>
      <c r="K236" s="26"/>
      <c r="L236" s="27"/>
    </row>
    <row r="237">
      <c r="E237" s="26"/>
      <c r="F237" s="26"/>
      <c r="G237" s="26"/>
      <c r="H237" s="26"/>
      <c r="K237" s="26"/>
      <c r="L237" s="27"/>
    </row>
    <row r="238">
      <c r="E238" s="26"/>
      <c r="F238" s="26"/>
      <c r="G238" s="26"/>
      <c r="H238" s="26"/>
      <c r="K238" s="26"/>
      <c r="L238" s="27"/>
    </row>
    <row r="239">
      <c r="E239" s="26"/>
      <c r="F239" s="26"/>
      <c r="G239" s="26"/>
      <c r="H239" s="26"/>
      <c r="K239" s="26"/>
      <c r="L239" s="27"/>
    </row>
    <row r="240">
      <c r="E240" s="26"/>
      <c r="F240" s="26"/>
      <c r="G240" s="26"/>
      <c r="H240" s="26"/>
      <c r="K240" s="26"/>
      <c r="L240" s="27"/>
    </row>
    <row r="241">
      <c r="E241" s="26"/>
      <c r="F241" s="26"/>
      <c r="G241" s="26"/>
      <c r="H241" s="26"/>
      <c r="K241" s="26"/>
      <c r="L241" s="27"/>
    </row>
    <row r="242">
      <c r="E242" s="26"/>
      <c r="F242" s="26"/>
      <c r="G242" s="26"/>
      <c r="H242" s="26"/>
      <c r="K242" s="26"/>
      <c r="L242" s="27"/>
    </row>
    <row r="243">
      <c r="E243" s="26"/>
      <c r="F243" s="26"/>
      <c r="G243" s="26"/>
      <c r="H243" s="26"/>
      <c r="K243" s="26"/>
      <c r="L243" s="27"/>
    </row>
    <row r="244">
      <c r="E244" s="26"/>
      <c r="F244" s="26"/>
      <c r="G244" s="26"/>
      <c r="H244" s="26"/>
      <c r="K244" s="26"/>
      <c r="L244" s="27"/>
    </row>
    <row r="245">
      <c r="E245" s="26"/>
      <c r="F245" s="26"/>
      <c r="G245" s="26"/>
      <c r="H245" s="26"/>
      <c r="K245" s="26"/>
      <c r="L245" s="27"/>
    </row>
    <row r="246">
      <c r="E246" s="26"/>
      <c r="F246" s="26"/>
      <c r="G246" s="26"/>
      <c r="H246" s="26"/>
      <c r="K246" s="26"/>
      <c r="L246" s="27"/>
    </row>
    <row r="247">
      <c r="E247" s="26"/>
      <c r="F247" s="26"/>
      <c r="G247" s="26"/>
      <c r="H247" s="26"/>
      <c r="K247" s="26"/>
      <c r="L247" s="27"/>
    </row>
    <row r="248">
      <c r="E248" s="26"/>
      <c r="F248" s="26"/>
      <c r="G248" s="26"/>
      <c r="H248" s="26"/>
      <c r="K248" s="26"/>
      <c r="L248" s="27"/>
    </row>
    <row r="249">
      <c r="E249" s="26"/>
      <c r="F249" s="26"/>
      <c r="G249" s="26"/>
      <c r="H249" s="26"/>
      <c r="K249" s="26"/>
      <c r="L249" s="27"/>
    </row>
    <row r="250">
      <c r="E250" s="26"/>
      <c r="F250" s="26"/>
      <c r="G250" s="26"/>
      <c r="H250" s="26"/>
      <c r="K250" s="26"/>
      <c r="L250" s="27"/>
    </row>
    <row r="251">
      <c r="E251" s="26"/>
      <c r="F251" s="26"/>
      <c r="G251" s="26"/>
      <c r="H251" s="26"/>
      <c r="K251" s="26"/>
      <c r="L251" s="27"/>
    </row>
    <row r="252">
      <c r="E252" s="26"/>
      <c r="F252" s="26"/>
      <c r="G252" s="26"/>
      <c r="H252" s="26"/>
      <c r="K252" s="26"/>
      <c r="L252" s="27"/>
    </row>
    <row r="253">
      <c r="E253" s="26"/>
      <c r="F253" s="26"/>
      <c r="G253" s="26"/>
      <c r="H253" s="26"/>
      <c r="K253" s="26"/>
      <c r="L253" s="27"/>
    </row>
    <row r="254">
      <c r="E254" s="26"/>
      <c r="F254" s="26"/>
      <c r="G254" s="26"/>
      <c r="H254" s="26"/>
      <c r="K254" s="26"/>
      <c r="L254" s="27"/>
    </row>
    <row r="255">
      <c r="E255" s="26"/>
      <c r="F255" s="26"/>
      <c r="G255" s="26"/>
      <c r="H255" s="26"/>
      <c r="K255" s="26"/>
      <c r="L255" s="27"/>
    </row>
    <row r="256">
      <c r="E256" s="26"/>
      <c r="F256" s="26"/>
      <c r="G256" s="26"/>
      <c r="H256" s="26"/>
      <c r="K256" s="26"/>
      <c r="L256" s="27"/>
    </row>
    <row r="257">
      <c r="E257" s="26"/>
      <c r="F257" s="26"/>
      <c r="G257" s="26"/>
      <c r="H257" s="26"/>
      <c r="K257" s="26"/>
      <c r="L257" s="27"/>
    </row>
    <row r="258">
      <c r="E258" s="26"/>
      <c r="F258" s="26"/>
      <c r="G258" s="26"/>
      <c r="H258" s="26"/>
      <c r="K258" s="26"/>
      <c r="L258" s="27"/>
    </row>
    <row r="259">
      <c r="E259" s="26"/>
      <c r="F259" s="26"/>
      <c r="G259" s="26"/>
      <c r="H259" s="26"/>
      <c r="K259" s="26"/>
      <c r="L259" s="27"/>
    </row>
    <row r="260">
      <c r="E260" s="26"/>
      <c r="F260" s="26"/>
      <c r="G260" s="26"/>
      <c r="H260" s="26"/>
      <c r="K260" s="26"/>
      <c r="L260" s="27"/>
    </row>
    <row r="261">
      <c r="E261" s="26"/>
      <c r="F261" s="26"/>
      <c r="G261" s="26"/>
      <c r="H261" s="26"/>
      <c r="K261" s="26"/>
      <c r="L261" s="27"/>
    </row>
    <row r="262">
      <c r="E262" s="26"/>
      <c r="F262" s="26"/>
      <c r="G262" s="26"/>
      <c r="H262" s="26"/>
      <c r="K262" s="26"/>
      <c r="L262" s="27"/>
    </row>
    <row r="263">
      <c r="E263" s="26"/>
      <c r="F263" s="26"/>
      <c r="G263" s="26"/>
      <c r="H263" s="26"/>
      <c r="K263" s="26"/>
      <c r="L263" s="27"/>
    </row>
    <row r="264">
      <c r="E264" s="26"/>
      <c r="F264" s="26"/>
      <c r="G264" s="26"/>
      <c r="H264" s="26"/>
      <c r="K264" s="26"/>
      <c r="L264" s="27"/>
    </row>
    <row r="265">
      <c r="E265" s="26"/>
      <c r="F265" s="26"/>
      <c r="G265" s="26"/>
      <c r="H265" s="26"/>
      <c r="K265" s="26"/>
      <c r="L265" s="27"/>
    </row>
    <row r="266">
      <c r="E266" s="26"/>
      <c r="F266" s="26"/>
      <c r="G266" s="26"/>
      <c r="H266" s="26"/>
      <c r="K266" s="26"/>
      <c r="L266" s="27"/>
    </row>
    <row r="267">
      <c r="E267" s="26"/>
      <c r="F267" s="26"/>
      <c r="G267" s="26"/>
      <c r="H267" s="26"/>
      <c r="K267" s="26"/>
      <c r="L267" s="27"/>
    </row>
    <row r="268">
      <c r="E268" s="26"/>
      <c r="F268" s="26"/>
      <c r="G268" s="26"/>
      <c r="H268" s="26"/>
      <c r="K268" s="26"/>
      <c r="L268" s="27"/>
    </row>
    <row r="269">
      <c r="E269" s="26"/>
      <c r="F269" s="26"/>
      <c r="G269" s="26"/>
      <c r="H269" s="26"/>
      <c r="K269" s="26"/>
      <c r="L269" s="27"/>
    </row>
    <row r="270">
      <c r="E270" s="26"/>
      <c r="F270" s="26"/>
      <c r="G270" s="26"/>
      <c r="H270" s="26"/>
      <c r="K270" s="26"/>
      <c r="L270" s="27"/>
    </row>
    <row r="271">
      <c r="E271" s="26"/>
      <c r="F271" s="26"/>
      <c r="G271" s="26"/>
      <c r="H271" s="26"/>
      <c r="K271" s="26"/>
      <c r="L271" s="27"/>
    </row>
    <row r="272">
      <c r="E272" s="26"/>
      <c r="F272" s="26"/>
      <c r="G272" s="26"/>
      <c r="H272" s="26"/>
      <c r="K272" s="26"/>
      <c r="L272" s="27"/>
    </row>
    <row r="273">
      <c r="E273" s="26"/>
      <c r="F273" s="26"/>
      <c r="G273" s="26"/>
      <c r="H273" s="26"/>
      <c r="K273" s="26"/>
      <c r="L273" s="27"/>
    </row>
    <row r="274">
      <c r="E274" s="26"/>
      <c r="F274" s="26"/>
      <c r="G274" s="26"/>
      <c r="H274" s="26"/>
      <c r="K274" s="26"/>
      <c r="L274" s="27"/>
    </row>
    <row r="275">
      <c r="E275" s="26"/>
      <c r="F275" s="26"/>
      <c r="G275" s="26"/>
      <c r="H275" s="26"/>
      <c r="K275" s="26"/>
      <c r="L275" s="27"/>
    </row>
    <row r="276">
      <c r="E276" s="26"/>
      <c r="F276" s="26"/>
      <c r="G276" s="26"/>
      <c r="H276" s="26"/>
      <c r="K276" s="26"/>
      <c r="L276" s="27"/>
    </row>
    <row r="277">
      <c r="E277" s="26"/>
      <c r="F277" s="26"/>
      <c r="G277" s="26"/>
      <c r="H277" s="26"/>
      <c r="K277" s="26"/>
      <c r="L277" s="27"/>
    </row>
    <row r="278">
      <c r="E278" s="26"/>
      <c r="F278" s="26"/>
      <c r="G278" s="26"/>
      <c r="H278" s="26"/>
      <c r="K278" s="26"/>
      <c r="L278" s="27"/>
    </row>
    <row r="279">
      <c r="E279" s="26"/>
      <c r="F279" s="26"/>
      <c r="G279" s="26"/>
      <c r="H279" s="26"/>
      <c r="K279" s="26"/>
      <c r="L279" s="27"/>
    </row>
    <row r="280">
      <c r="E280" s="26"/>
      <c r="F280" s="26"/>
      <c r="G280" s="26"/>
      <c r="H280" s="26"/>
      <c r="K280" s="26"/>
      <c r="L280" s="27"/>
    </row>
    <row r="281">
      <c r="E281" s="26"/>
      <c r="F281" s="26"/>
      <c r="G281" s="26"/>
      <c r="H281" s="26"/>
      <c r="K281" s="26"/>
      <c r="L281" s="27"/>
    </row>
    <row r="282">
      <c r="E282" s="26"/>
      <c r="F282" s="26"/>
      <c r="G282" s="26"/>
      <c r="H282" s="26"/>
      <c r="K282" s="26"/>
      <c r="L282" s="27"/>
    </row>
    <row r="283">
      <c r="E283" s="26"/>
      <c r="F283" s="26"/>
      <c r="G283" s="26"/>
      <c r="H283" s="26"/>
      <c r="K283" s="26"/>
      <c r="L283" s="27"/>
    </row>
    <row r="284">
      <c r="E284" s="26"/>
      <c r="F284" s="26"/>
      <c r="G284" s="26"/>
      <c r="H284" s="26"/>
      <c r="K284" s="26"/>
      <c r="L284" s="27"/>
    </row>
    <row r="285">
      <c r="E285" s="26"/>
      <c r="F285" s="26"/>
      <c r="G285" s="26"/>
      <c r="H285" s="26"/>
      <c r="K285" s="26"/>
      <c r="L285" s="27"/>
    </row>
    <row r="286">
      <c r="E286" s="26"/>
      <c r="F286" s="26"/>
      <c r="G286" s="26"/>
      <c r="H286" s="26"/>
      <c r="K286" s="26"/>
      <c r="L286" s="27"/>
    </row>
    <row r="287">
      <c r="E287" s="26"/>
      <c r="F287" s="26"/>
      <c r="G287" s="26"/>
      <c r="H287" s="26"/>
      <c r="K287" s="26"/>
      <c r="L287" s="27"/>
    </row>
    <row r="288">
      <c r="E288" s="26"/>
      <c r="F288" s="26"/>
      <c r="G288" s="26"/>
      <c r="H288" s="26"/>
      <c r="K288" s="26"/>
      <c r="L288" s="27"/>
    </row>
    <row r="289">
      <c r="E289" s="26"/>
      <c r="F289" s="26"/>
      <c r="G289" s="26"/>
      <c r="H289" s="26"/>
      <c r="K289" s="26"/>
      <c r="L289" s="27"/>
    </row>
    <row r="290">
      <c r="E290" s="26"/>
      <c r="F290" s="26"/>
      <c r="G290" s="26"/>
      <c r="H290" s="26"/>
      <c r="K290" s="26"/>
      <c r="L290" s="27"/>
    </row>
    <row r="291">
      <c r="E291" s="26"/>
      <c r="F291" s="26"/>
      <c r="G291" s="26"/>
      <c r="H291" s="26"/>
      <c r="K291" s="26"/>
      <c r="L291" s="27"/>
    </row>
    <row r="292">
      <c r="E292" s="26"/>
      <c r="F292" s="26"/>
      <c r="G292" s="26"/>
      <c r="H292" s="26"/>
      <c r="K292" s="26"/>
      <c r="L292" s="27"/>
    </row>
    <row r="293">
      <c r="E293" s="26"/>
      <c r="F293" s="26"/>
      <c r="G293" s="26"/>
      <c r="H293" s="26"/>
      <c r="K293" s="26"/>
      <c r="L293" s="27"/>
    </row>
    <row r="294">
      <c r="E294" s="26"/>
      <c r="F294" s="26"/>
      <c r="G294" s="26"/>
      <c r="H294" s="26"/>
      <c r="K294" s="26"/>
      <c r="L294" s="27"/>
    </row>
    <row r="295">
      <c r="E295" s="26"/>
      <c r="F295" s="26"/>
      <c r="G295" s="26"/>
      <c r="H295" s="26"/>
      <c r="K295" s="26"/>
      <c r="L295" s="27"/>
    </row>
    <row r="296">
      <c r="E296" s="26"/>
      <c r="F296" s="26"/>
      <c r="G296" s="26"/>
      <c r="H296" s="26"/>
      <c r="K296" s="26"/>
      <c r="L296" s="27"/>
    </row>
    <row r="297">
      <c r="E297" s="26"/>
      <c r="F297" s="26"/>
      <c r="G297" s="26"/>
      <c r="H297" s="26"/>
      <c r="K297" s="26"/>
      <c r="L297" s="27"/>
    </row>
    <row r="298">
      <c r="E298" s="26"/>
      <c r="F298" s="26"/>
      <c r="G298" s="26"/>
      <c r="H298" s="26"/>
      <c r="K298" s="26"/>
      <c r="L298" s="27"/>
    </row>
    <row r="299">
      <c r="E299" s="26"/>
      <c r="F299" s="26"/>
      <c r="G299" s="26"/>
      <c r="H299" s="26"/>
      <c r="K299" s="26"/>
      <c r="L299" s="27"/>
    </row>
    <row r="300">
      <c r="E300" s="26"/>
      <c r="F300" s="26"/>
      <c r="G300" s="26"/>
      <c r="H300" s="26"/>
      <c r="K300" s="26"/>
      <c r="L300" s="27"/>
    </row>
    <row r="301">
      <c r="E301" s="26"/>
      <c r="F301" s="26"/>
      <c r="G301" s="26"/>
      <c r="H301" s="26"/>
      <c r="K301" s="26"/>
      <c r="L301" s="27"/>
    </row>
    <row r="302">
      <c r="E302" s="26"/>
      <c r="F302" s="26"/>
      <c r="G302" s="26"/>
      <c r="H302" s="26"/>
      <c r="K302" s="26"/>
      <c r="L302" s="27"/>
    </row>
    <row r="303">
      <c r="E303" s="26"/>
      <c r="F303" s="26"/>
      <c r="G303" s="26"/>
      <c r="H303" s="26"/>
      <c r="K303" s="26"/>
      <c r="L303" s="27"/>
    </row>
    <row r="304">
      <c r="E304" s="26"/>
      <c r="F304" s="26"/>
      <c r="G304" s="26"/>
      <c r="H304" s="26"/>
      <c r="K304" s="26"/>
      <c r="L304" s="27"/>
    </row>
    <row r="305">
      <c r="E305" s="26"/>
      <c r="F305" s="26"/>
      <c r="G305" s="26"/>
      <c r="H305" s="26"/>
      <c r="K305" s="26"/>
      <c r="L305" s="27"/>
    </row>
    <row r="306">
      <c r="E306" s="26"/>
      <c r="F306" s="26"/>
      <c r="G306" s="26"/>
      <c r="H306" s="26"/>
      <c r="K306" s="26"/>
      <c r="L306" s="27"/>
    </row>
    <row r="307">
      <c r="E307" s="26"/>
      <c r="F307" s="26"/>
      <c r="G307" s="26"/>
      <c r="H307" s="26"/>
      <c r="K307" s="26"/>
      <c r="L307" s="27"/>
    </row>
    <row r="308">
      <c r="E308" s="26"/>
      <c r="F308" s="26"/>
      <c r="G308" s="26"/>
      <c r="H308" s="26"/>
      <c r="K308" s="26"/>
      <c r="L308" s="27"/>
    </row>
    <row r="309">
      <c r="E309" s="26"/>
      <c r="F309" s="26"/>
      <c r="G309" s="26"/>
      <c r="H309" s="26"/>
      <c r="K309" s="26"/>
      <c r="L309" s="27"/>
    </row>
    <row r="310">
      <c r="E310" s="26"/>
      <c r="F310" s="26"/>
      <c r="G310" s="26"/>
      <c r="H310" s="26"/>
      <c r="K310" s="26"/>
      <c r="L310" s="27"/>
    </row>
    <row r="311">
      <c r="E311" s="26"/>
      <c r="F311" s="26"/>
      <c r="G311" s="26"/>
      <c r="H311" s="26"/>
      <c r="K311" s="26"/>
      <c r="L311" s="27"/>
    </row>
    <row r="312">
      <c r="E312" s="26"/>
      <c r="F312" s="26"/>
      <c r="G312" s="26"/>
      <c r="H312" s="26"/>
      <c r="K312" s="26"/>
      <c r="L312" s="27"/>
    </row>
    <row r="313">
      <c r="E313" s="26"/>
      <c r="F313" s="26"/>
      <c r="G313" s="26"/>
      <c r="H313" s="26"/>
      <c r="K313" s="26"/>
      <c r="L313" s="27"/>
    </row>
    <row r="314">
      <c r="E314" s="26"/>
      <c r="F314" s="26"/>
      <c r="G314" s="26"/>
      <c r="H314" s="26"/>
      <c r="K314" s="26"/>
      <c r="L314" s="27"/>
    </row>
    <row r="315">
      <c r="E315" s="26"/>
      <c r="F315" s="26"/>
      <c r="G315" s="26"/>
      <c r="H315" s="26"/>
      <c r="K315" s="26"/>
      <c r="L315" s="27"/>
    </row>
    <row r="316">
      <c r="E316" s="26"/>
      <c r="F316" s="26"/>
      <c r="G316" s="26"/>
      <c r="H316" s="26"/>
      <c r="K316" s="26"/>
      <c r="L316" s="27"/>
    </row>
    <row r="317">
      <c r="E317" s="26"/>
      <c r="F317" s="26"/>
      <c r="G317" s="26"/>
      <c r="H317" s="26"/>
      <c r="K317" s="26"/>
      <c r="L317" s="27"/>
    </row>
    <row r="318">
      <c r="E318" s="26"/>
      <c r="F318" s="26"/>
      <c r="G318" s="26"/>
      <c r="H318" s="26"/>
      <c r="K318" s="26"/>
      <c r="L318" s="27"/>
    </row>
    <row r="319">
      <c r="E319" s="26"/>
      <c r="F319" s="26"/>
      <c r="G319" s="26"/>
      <c r="H319" s="26"/>
      <c r="K319" s="26"/>
      <c r="L319" s="27"/>
    </row>
    <row r="320">
      <c r="E320" s="26"/>
      <c r="F320" s="26"/>
      <c r="G320" s="26"/>
      <c r="H320" s="26"/>
      <c r="K320" s="26"/>
      <c r="L320" s="27"/>
    </row>
    <row r="321">
      <c r="E321" s="26"/>
      <c r="F321" s="26"/>
      <c r="G321" s="26"/>
      <c r="H321" s="26"/>
      <c r="K321" s="26"/>
      <c r="L321" s="27"/>
    </row>
    <row r="322">
      <c r="E322" s="26"/>
      <c r="F322" s="26"/>
      <c r="G322" s="26"/>
      <c r="H322" s="26"/>
      <c r="K322" s="26"/>
      <c r="L322" s="27"/>
    </row>
    <row r="323">
      <c r="E323" s="26"/>
      <c r="F323" s="26"/>
      <c r="G323" s="26"/>
      <c r="H323" s="26"/>
      <c r="K323" s="26"/>
      <c r="L323" s="27"/>
    </row>
    <row r="324">
      <c r="E324" s="26"/>
      <c r="F324" s="26"/>
      <c r="G324" s="26"/>
      <c r="H324" s="26"/>
      <c r="K324" s="26"/>
      <c r="L324" s="27"/>
    </row>
    <row r="325">
      <c r="E325" s="26"/>
      <c r="F325" s="26"/>
      <c r="G325" s="26"/>
      <c r="H325" s="26"/>
      <c r="K325" s="26"/>
      <c r="L325" s="27"/>
    </row>
    <row r="326">
      <c r="E326" s="26"/>
      <c r="F326" s="26"/>
      <c r="G326" s="26"/>
      <c r="H326" s="26"/>
      <c r="K326" s="26"/>
      <c r="L326" s="27"/>
    </row>
    <row r="327">
      <c r="E327" s="26"/>
      <c r="F327" s="26"/>
      <c r="G327" s="26"/>
      <c r="H327" s="26"/>
      <c r="K327" s="26"/>
      <c r="L327" s="27"/>
    </row>
    <row r="328">
      <c r="E328" s="26"/>
      <c r="F328" s="26"/>
      <c r="G328" s="26"/>
      <c r="H328" s="26"/>
      <c r="K328" s="26"/>
      <c r="L328" s="27"/>
    </row>
    <row r="329">
      <c r="E329" s="26"/>
      <c r="F329" s="26"/>
      <c r="G329" s="26"/>
      <c r="H329" s="26"/>
      <c r="K329" s="26"/>
      <c r="L329" s="27"/>
    </row>
    <row r="330">
      <c r="E330" s="26"/>
      <c r="F330" s="26"/>
      <c r="G330" s="26"/>
      <c r="H330" s="26"/>
      <c r="K330" s="26"/>
      <c r="L330" s="27"/>
    </row>
    <row r="331">
      <c r="E331" s="26"/>
      <c r="F331" s="26"/>
      <c r="G331" s="26"/>
      <c r="H331" s="26"/>
      <c r="K331" s="26"/>
      <c r="L331" s="27"/>
    </row>
    <row r="332">
      <c r="E332" s="26"/>
      <c r="F332" s="26"/>
      <c r="G332" s="26"/>
      <c r="H332" s="26"/>
      <c r="K332" s="26"/>
      <c r="L332" s="27"/>
    </row>
    <row r="333">
      <c r="E333" s="26"/>
      <c r="F333" s="26"/>
      <c r="G333" s="26"/>
      <c r="H333" s="26"/>
      <c r="K333" s="26"/>
      <c r="L333" s="27"/>
    </row>
    <row r="334">
      <c r="E334" s="26"/>
      <c r="F334" s="26"/>
      <c r="G334" s="26"/>
      <c r="H334" s="26"/>
      <c r="K334" s="26"/>
      <c r="L334" s="27"/>
    </row>
    <row r="335">
      <c r="E335" s="26"/>
      <c r="F335" s="26"/>
      <c r="G335" s="26"/>
      <c r="H335" s="26"/>
      <c r="K335" s="26"/>
      <c r="L335" s="27"/>
    </row>
    <row r="336">
      <c r="E336" s="26"/>
      <c r="F336" s="26"/>
      <c r="G336" s="26"/>
      <c r="H336" s="26"/>
      <c r="K336" s="26"/>
      <c r="L336" s="27"/>
    </row>
    <row r="337">
      <c r="E337" s="26"/>
      <c r="F337" s="26"/>
      <c r="G337" s="26"/>
      <c r="H337" s="26"/>
      <c r="K337" s="26"/>
      <c r="L337" s="27"/>
    </row>
    <row r="338">
      <c r="E338" s="26"/>
      <c r="F338" s="26"/>
      <c r="G338" s="26"/>
      <c r="H338" s="26"/>
      <c r="K338" s="26"/>
      <c r="L338" s="27"/>
    </row>
    <row r="339">
      <c r="E339" s="26"/>
      <c r="F339" s="26"/>
      <c r="G339" s="26"/>
      <c r="H339" s="26"/>
      <c r="K339" s="26"/>
      <c r="L339" s="27"/>
    </row>
    <row r="340">
      <c r="E340" s="26"/>
      <c r="F340" s="26"/>
      <c r="G340" s="26"/>
      <c r="H340" s="26"/>
      <c r="K340" s="26"/>
      <c r="L340" s="27"/>
    </row>
    <row r="341">
      <c r="E341" s="26"/>
      <c r="F341" s="26"/>
      <c r="G341" s="26"/>
      <c r="H341" s="26"/>
      <c r="K341" s="26"/>
      <c r="L341" s="27"/>
    </row>
    <row r="342">
      <c r="E342" s="26"/>
      <c r="F342" s="26"/>
      <c r="G342" s="26"/>
      <c r="H342" s="26"/>
      <c r="K342" s="26"/>
      <c r="L342" s="27"/>
    </row>
    <row r="343">
      <c r="E343" s="26"/>
      <c r="F343" s="26"/>
      <c r="G343" s="26"/>
      <c r="H343" s="26"/>
      <c r="K343" s="26"/>
      <c r="L343" s="27"/>
    </row>
    <row r="344">
      <c r="E344" s="26"/>
      <c r="F344" s="26"/>
      <c r="G344" s="26"/>
      <c r="H344" s="26"/>
      <c r="K344" s="26"/>
      <c r="L344" s="27"/>
    </row>
    <row r="345">
      <c r="E345" s="26"/>
      <c r="F345" s="26"/>
      <c r="G345" s="26"/>
      <c r="H345" s="26"/>
      <c r="K345" s="26"/>
      <c r="L345" s="27"/>
    </row>
    <row r="346">
      <c r="E346" s="26"/>
      <c r="F346" s="26"/>
      <c r="G346" s="26"/>
      <c r="H346" s="26"/>
      <c r="K346" s="26"/>
      <c r="L346" s="27"/>
    </row>
    <row r="347">
      <c r="E347" s="26"/>
      <c r="F347" s="26"/>
      <c r="G347" s="26"/>
      <c r="H347" s="26"/>
      <c r="K347" s="26"/>
      <c r="L347" s="27"/>
    </row>
    <row r="348">
      <c r="E348" s="26"/>
      <c r="F348" s="26"/>
      <c r="G348" s="26"/>
      <c r="H348" s="26"/>
      <c r="K348" s="26"/>
      <c r="L348" s="27"/>
    </row>
    <row r="349">
      <c r="E349" s="26"/>
      <c r="F349" s="26"/>
      <c r="G349" s="26"/>
      <c r="H349" s="26"/>
      <c r="K349" s="26"/>
      <c r="L349" s="27"/>
    </row>
    <row r="350">
      <c r="E350" s="26"/>
      <c r="F350" s="26"/>
      <c r="G350" s="26"/>
      <c r="H350" s="26"/>
      <c r="K350" s="26"/>
      <c r="L350" s="27"/>
    </row>
    <row r="351">
      <c r="E351" s="26"/>
      <c r="F351" s="26"/>
      <c r="G351" s="26"/>
      <c r="H351" s="26"/>
      <c r="K351" s="26"/>
      <c r="L351" s="27"/>
    </row>
    <row r="352">
      <c r="E352" s="26"/>
      <c r="F352" s="26"/>
      <c r="G352" s="26"/>
      <c r="H352" s="26"/>
      <c r="K352" s="26"/>
      <c r="L352" s="27"/>
    </row>
    <row r="353">
      <c r="E353" s="26"/>
      <c r="F353" s="26"/>
      <c r="G353" s="26"/>
      <c r="H353" s="26"/>
      <c r="K353" s="26"/>
      <c r="L353" s="27"/>
    </row>
    <row r="354">
      <c r="E354" s="26"/>
      <c r="F354" s="26"/>
      <c r="G354" s="26"/>
      <c r="H354" s="26"/>
      <c r="K354" s="26"/>
      <c r="L354" s="27"/>
    </row>
    <row r="355">
      <c r="E355" s="26"/>
      <c r="F355" s="26"/>
      <c r="G355" s="26"/>
      <c r="H355" s="26"/>
      <c r="K355" s="26"/>
      <c r="L355" s="27"/>
    </row>
    <row r="356">
      <c r="E356" s="26"/>
      <c r="F356" s="26"/>
      <c r="G356" s="26"/>
      <c r="H356" s="26"/>
      <c r="K356" s="26"/>
      <c r="L356" s="27"/>
    </row>
    <row r="357">
      <c r="E357" s="26"/>
      <c r="F357" s="26"/>
      <c r="G357" s="26"/>
      <c r="H357" s="26"/>
      <c r="K357" s="26"/>
      <c r="L357" s="27"/>
    </row>
    <row r="358">
      <c r="E358" s="26"/>
      <c r="F358" s="26"/>
      <c r="G358" s="26"/>
      <c r="H358" s="26"/>
      <c r="K358" s="26"/>
      <c r="L358" s="27"/>
    </row>
    <row r="359">
      <c r="E359" s="26"/>
      <c r="F359" s="26"/>
      <c r="G359" s="26"/>
      <c r="H359" s="26"/>
      <c r="K359" s="26"/>
      <c r="L359" s="27"/>
    </row>
    <row r="360">
      <c r="E360" s="26"/>
      <c r="F360" s="26"/>
      <c r="G360" s="26"/>
      <c r="H360" s="26"/>
      <c r="K360" s="26"/>
      <c r="L360" s="27"/>
    </row>
    <row r="361">
      <c r="E361" s="26"/>
      <c r="F361" s="26"/>
      <c r="G361" s="26"/>
      <c r="H361" s="26"/>
      <c r="K361" s="26"/>
      <c r="L361" s="27"/>
    </row>
    <row r="362">
      <c r="E362" s="26"/>
      <c r="F362" s="26"/>
      <c r="G362" s="26"/>
      <c r="H362" s="26"/>
      <c r="K362" s="26"/>
      <c r="L362" s="27"/>
    </row>
    <row r="363">
      <c r="E363" s="26"/>
      <c r="F363" s="26"/>
      <c r="G363" s="26"/>
      <c r="H363" s="26"/>
      <c r="K363" s="26"/>
      <c r="L363" s="27"/>
    </row>
    <row r="364">
      <c r="E364" s="26"/>
      <c r="F364" s="26"/>
      <c r="G364" s="26"/>
      <c r="H364" s="26"/>
      <c r="K364" s="26"/>
      <c r="L364" s="27"/>
    </row>
    <row r="365">
      <c r="E365" s="26"/>
      <c r="F365" s="26"/>
      <c r="G365" s="26"/>
      <c r="H365" s="26"/>
      <c r="K365" s="26"/>
      <c r="L365" s="27"/>
    </row>
    <row r="366">
      <c r="E366" s="26"/>
      <c r="F366" s="26"/>
      <c r="G366" s="26"/>
      <c r="H366" s="26"/>
      <c r="K366" s="26"/>
      <c r="L366" s="27"/>
    </row>
    <row r="367">
      <c r="E367" s="26"/>
      <c r="F367" s="26"/>
      <c r="G367" s="26"/>
      <c r="H367" s="26"/>
      <c r="K367" s="26"/>
      <c r="L367" s="27"/>
    </row>
    <row r="368">
      <c r="E368" s="26"/>
      <c r="F368" s="26"/>
      <c r="G368" s="26"/>
      <c r="H368" s="26"/>
      <c r="K368" s="26"/>
      <c r="L368" s="27"/>
    </row>
    <row r="369">
      <c r="E369" s="26"/>
      <c r="F369" s="26"/>
      <c r="G369" s="26"/>
      <c r="H369" s="26"/>
      <c r="K369" s="26"/>
      <c r="L369" s="27"/>
    </row>
    <row r="370">
      <c r="E370" s="26"/>
      <c r="F370" s="26"/>
      <c r="G370" s="26"/>
      <c r="H370" s="26"/>
      <c r="K370" s="26"/>
      <c r="L370" s="27"/>
    </row>
    <row r="371">
      <c r="E371" s="26"/>
      <c r="F371" s="26"/>
      <c r="G371" s="26"/>
      <c r="H371" s="26"/>
      <c r="K371" s="26"/>
      <c r="L371" s="27"/>
    </row>
    <row r="372">
      <c r="E372" s="26"/>
      <c r="F372" s="26"/>
      <c r="G372" s="26"/>
      <c r="H372" s="26"/>
      <c r="K372" s="26"/>
      <c r="L372" s="27"/>
    </row>
    <row r="373">
      <c r="E373" s="26"/>
      <c r="F373" s="26"/>
      <c r="G373" s="26"/>
      <c r="H373" s="26"/>
      <c r="K373" s="26"/>
      <c r="L373" s="27"/>
    </row>
    <row r="374">
      <c r="E374" s="26"/>
      <c r="F374" s="26"/>
      <c r="G374" s="26"/>
      <c r="H374" s="26"/>
      <c r="K374" s="26"/>
      <c r="L374" s="27"/>
    </row>
    <row r="375">
      <c r="E375" s="26"/>
      <c r="F375" s="26"/>
      <c r="G375" s="26"/>
      <c r="H375" s="26"/>
      <c r="K375" s="26"/>
      <c r="L375" s="27"/>
    </row>
    <row r="376">
      <c r="E376" s="26"/>
      <c r="F376" s="26"/>
      <c r="G376" s="26"/>
      <c r="H376" s="26"/>
      <c r="K376" s="26"/>
      <c r="L376" s="27"/>
    </row>
    <row r="377">
      <c r="E377" s="26"/>
      <c r="F377" s="26"/>
      <c r="G377" s="26"/>
      <c r="H377" s="26"/>
      <c r="K377" s="26"/>
      <c r="L377" s="27"/>
    </row>
    <row r="378">
      <c r="E378" s="26"/>
      <c r="F378" s="26"/>
      <c r="G378" s="26"/>
      <c r="H378" s="26"/>
      <c r="K378" s="26"/>
      <c r="L378" s="27"/>
    </row>
    <row r="379">
      <c r="E379" s="26"/>
      <c r="F379" s="26"/>
      <c r="G379" s="26"/>
      <c r="H379" s="26"/>
      <c r="K379" s="26"/>
      <c r="L379" s="27"/>
    </row>
    <row r="380">
      <c r="E380" s="26"/>
      <c r="F380" s="26"/>
      <c r="G380" s="26"/>
      <c r="H380" s="26"/>
      <c r="K380" s="26"/>
      <c r="L380" s="27"/>
    </row>
    <row r="381">
      <c r="E381" s="26"/>
      <c r="F381" s="26"/>
      <c r="G381" s="26"/>
      <c r="H381" s="26"/>
      <c r="K381" s="26"/>
      <c r="L381" s="27"/>
    </row>
    <row r="382">
      <c r="E382" s="26"/>
      <c r="F382" s="26"/>
      <c r="G382" s="26"/>
      <c r="H382" s="26"/>
      <c r="K382" s="26"/>
      <c r="L382" s="27"/>
    </row>
    <row r="383">
      <c r="E383" s="26"/>
      <c r="F383" s="26"/>
      <c r="G383" s="26"/>
      <c r="H383" s="26"/>
      <c r="K383" s="26"/>
      <c r="L383" s="27"/>
    </row>
    <row r="384">
      <c r="E384" s="26"/>
      <c r="F384" s="26"/>
      <c r="G384" s="26"/>
      <c r="H384" s="26"/>
      <c r="K384" s="26"/>
      <c r="L384" s="27"/>
    </row>
    <row r="385">
      <c r="E385" s="26"/>
      <c r="F385" s="26"/>
      <c r="G385" s="26"/>
      <c r="H385" s="26"/>
      <c r="K385" s="26"/>
      <c r="L385" s="27"/>
    </row>
    <row r="386">
      <c r="E386" s="26"/>
      <c r="F386" s="26"/>
      <c r="G386" s="26"/>
      <c r="H386" s="26"/>
      <c r="K386" s="26"/>
      <c r="L386" s="27"/>
    </row>
    <row r="387">
      <c r="E387" s="26"/>
      <c r="F387" s="26"/>
      <c r="G387" s="26"/>
      <c r="H387" s="26"/>
      <c r="K387" s="26"/>
      <c r="L387" s="27"/>
    </row>
    <row r="388">
      <c r="E388" s="26"/>
      <c r="F388" s="26"/>
      <c r="G388" s="26"/>
      <c r="H388" s="26"/>
      <c r="K388" s="26"/>
      <c r="L388" s="27"/>
    </row>
    <row r="389">
      <c r="E389" s="26"/>
      <c r="F389" s="26"/>
      <c r="G389" s="26"/>
      <c r="H389" s="26"/>
      <c r="K389" s="26"/>
      <c r="L389" s="27"/>
    </row>
    <row r="390">
      <c r="E390" s="26"/>
      <c r="F390" s="26"/>
      <c r="G390" s="26"/>
      <c r="H390" s="26"/>
      <c r="K390" s="26"/>
      <c r="L390" s="27"/>
    </row>
    <row r="391">
      <c r="E391" s="26"/>
      <c r="F391" s="26"/>
      <c r="G391" s="26"/>
      <c r="H391" s="26"/>
      <c r="K391" s="26"/>
      <c r="L391" s="27"/>
    </row>
    <row r="392">
      <c r="E392" s="26"/>
      <c r="F392" s="26"/>
      <c r="G392" s="26"/>
      <c r="H392" s="26"/>
      <c r="K392" s="26"/>
      <c r="L392" s="27"/>
    </row>
    <row r="393">
      <c r="E393" s="26"/>
      <c r="F393" s="26"/>
      <c r="G393" s="26"/>
      <c r="H393" s="26"/>
      <c r="K393" s="26"/>
      <c r="L393" s="27"/>
    </row>
    <row r="394">
      <c r="E394" s="26"/>
      <c r="F394" s="26"/>
      <c r="G394" s="26"/>
      <c r="H394" s="26"/>
      <c r="K394" s="26"/>
      <c r="L394" s="27"/>
    </row>
    <row r="395">
      <c r="E395" s="26"/>
      <c r="F395" s="26"/>
      <c r="G395" s="26"/>
      <c r="H395" s="26"/>
      <c r="K395" s="26"/>
      <c r="L395" s="27"/>
    </row>
    <row r="396">
      <c r="E396" s="26"/>
      <c r="F396" s="26"/>
      <c r="G396" s="26"/>
      <c r="H396" s="26"/>
      <c r="K396" s="26"/>
      <c r="L396" s="27"/>
    </row>
    <row r="397">
      <c r="E397" s="26"/>
      <c r="F397" s="26"/>
      <c r="G397" s="26"/>
      <c r="H397" s="26"/>
      <c r="K397" s="26"/>
      <c r="L397" s="27"/>
    </row>
    <row r="398">
      <c r="E398" s="26"/>
      <c r="F398" s="26"/>
      <c r="G398" s="26"/>
      <c r="H398" s="26"/>
      <c r="K398" s="26"/>
      <c r="L398" s="27"/>
    </row>
    <row r="399">
      <c r="E399" s="26"/>
      <c r="F399" s="26"/>
      <c r="G399" s="26"/>
      <c r="H399" s="26"/>
      <c r="K399" s="26"/>
      <c r="L399" s="27"/>
    </row>
    <row r="400">
      <c r="E400" s="26"/>
      <c r="F400" s="26"/>
      <c r="G400" s="26"/>
      <c r="H400" s="26"/>
      <c r="K400" s="26"/>
      <c r="L400" s="27"/>
    </row>
    <row r="401">
      <c r="E401" s="26"/>
      <c r="F401" s="26"/>
      <c r="G401" s="26"/>
      <c r="H401" s="26"/>
      <c r="K401" s="26"/>
      <c r="L401" s="27"/>
    </row>
    <row r="402">
      <c r="E402" s="26"/>
      <c r="F402" s="26"/>
      <c r="G402" s="26"/>
      <c r="H402" s="26"/>
      <c r="K402" s="26"/>
      <c r="L402" s="27"/>
    </row>
    <row r="403">
      <c r="E403" s="26"/>
      <c r="F403" s="26"/>
      <c r="G403" s="26"/>
      <c r="H403" s="26"/>
      <c r="K403" s="26"/>
      <c r="L403" s="27"/>
    </row>
    <row r="404">
      <c r="E404" s="26"/>
      <c r="F404" s="26"/>
      <c r="G404" s="26"/>
      <c r="H404" s="26"/>
      <c r="K404" s="26"/>
      <c r="L404" s="27"/>
    </row>
    <row r="405">
      <c r="E405" s="26"/>
      <c r="F405" s="26"/>
      <c r="G405" s="26"/>
      <c r="H405" s="26"/>
      <c r="K405" s="26"/>
      <c r="L405" s="27"/>
    </row>
    <row r="406">
      <c r="E406" s="26"/>
      <c r="F406" s="26"/>
      <c r="G406" s="26"/>
      <c r="H406" s="26"/>
      <c r="K406" s="26"/>
      <c r="L406" s="27"/>
    </row>
    <row r="407">
      <c r="E407" s="26"/>
      <c r="F407" s="26"/>
      <c r="G407" s="26"/>
      <c r="H407" s="26"/>
      <c r="K407" s="26"/>
      <c r="L407" s="27"/>
    </row>
    <row r="408">
      <c r="E408" s="26"/>
      <c r="F408" s="26"/>
      <c r="G408" s="26"/>
      <c r="H408" s="26"/>
      <c r="K408" s="26"/>
      <c r="L408" s="27"/>
    </row>
    <row r="409">
      <c r="E409" s="26"/>
      <c r="F409" s="26"/>
      <c r="G409" s="26"/>
      <c r="H409" s="26"/>
      <c r="K409" s="26"/>
      <c r="L409" s="27"/>
    </row>
    <row r="410">
      <c r="E410" s="26"/>
      <c r="F410" s="26"/>
      <c r="G410" s="26"/>
      <c r="H410" s="26"/>
      <c r="K410" s="26"/>
      <c r="L410" s="27"/>
    </row>
    <row r="411">
      <c r="E411" s="26"/>
      <c r="F411" s="26"/>
      <c r="G411" s="26"/>
      <c r="H411" s="26"/>
      <c r="K411" s="26"/>
      <c r="L411" s="27"/>
    </row>
    <row r="412">
      <c r="E412" s="26"/>
      <c r="F412" s="26"/>
      <c r="G412" s="26"/>
      <c r="H412" s="26"/>
      <c r="K412" s="26"/>
      <c r="L412" s="27"/>
    </row>
    <row r="413">
      <c r="E413" s="26"/>
      <c r="F413" s="26"/>
      <c r="G413" s="26"/>
      <c r="H413" s="26"/>
      <c r="K413" s="26"/>
      <c r="L413" s="27"/>
    </row>
    <row r="414">
      <c r="E414" s="26"/>
      <c r="F414" s="26"/>
      <c r="G414" s="26"/>
      <c r="H414" s="26"/>
      <c r="K414" s="26"/>
      <c r="L414" s="27"/>
    </row>
    <row r="415">
      <c r="E415" s="26"/>
      <c r="F415" s="26"/>
      <c r="G415" s="26"/>
      <c r="H415" s="26"/>
      <c r="K415" s="26"/>
      <c r="L415" s="27"/>
    </row>
    <row r="416">
      <c r="E416" s="26"/>
      <c r="F416" s="26"/>
      <c r="G416" s="26"/>
      <c r="H416" s="26"/>
      <c r="K416" s="26"/>
      <c r="L416" s="27"/>
    </row>
    <row r="417">
      <c r="E417" s="26"/>
      <c r="F417" s="26"/>
      <c r="G417" s="26"/>
      <c r="H417" s="26"/>
      <c r="K417" s="26"/>
      <c r="L417" s="27"/>
    </row>
    <row r="418">
      <c r="E418" s="26"/>
      <c r="F418" s="26"/>
      <c r="G418" s="26"/>
      <c r="H418" s="26"/>
      <c r="K418" s="26"/>
      <c r="L418" s="27"/>
    </row>
    <row r="419">
      <c r="E419" s="26"/>
      <c r="F419" s="26"/>
      <c r="G419" s="26"/>
      <c r="H419" s="26"/>
      <c r="K419" s="26"/>
      <c r="L419" s="27"/>
    </row>
    <row r="420">
      <c r="E420" s="26"/>
      <c r="F420" s="26"/>
      <c r="G420" s="26"/>
      <c r="H420" s="26"/>
      <c r="K420" s="26"/>
      <c r="L420" s="27"/>
    </row>
    <row r="421">
      <c r="E421" s="26"/>
      <c r="F421" s="26"/>
      <c r="G421" s="26"/>
      <c r="H421" s="26"/>
      <c r="K421" s="26"/>
      <c r="L421" s="27"/>
    </row>
    <row r="422">
      <c r="E422" s="26"/>
      <c r="F422" s="26"/>
      <c r="G422" s="26"/>
      <c r="H422" s="26"/>
      <c r="K422" s="26"/>
      <c r="L422" s="27"/>
    </row>
    <row r="423">
      <c r="E423" s="26"/>
      <c r="F423" s="26"/>
      <c r="G423" s="26"/>
      <c r="H423" s="26"/>
      <c r="K423" s="26"/>
      <c r="L423" s="27"/>
    </row>
    <row r="424">
      <c r="E424" s="26"/>
      <c r="F424" s="26"/>
      <c r="G424" s="26"/>
      <c r="H424" s="26"/>
      <c r="K424" s="26"/>
      <c r="L424" s="27"/>
    </row>
    <row r="425">
      <c r="E425" s="26"/>
      <c r="F425" s="26"/>
      <c r="G425" s="26"/>
      <c r="H425" s="26"/>
      <c r="K425" s="26"/>
      <c r="L425" s="27"/>
    </row>
    <row r="426">
      <c r="E426" s="26"/>
      <c r="F426" s="26"/>
      <c r="G426" s="26"/>
      <c r="H426" s="26"/>
      <c r="K426" s="26"/>
      <c r="L426" s="27"/>
    </row>
    <row r="427">
      <c r="E427" s="26"/>
      <c r="F427" s="26"/>
      <c r="G427" s="26"/>
      <c r="H427" s="26"/>
      <c r="K427" s="26"/>
      <c r="L427" s="27"/>
    </row>
    <row r="428">
      <c r="E428" s="26"/>
      <c r="F428" s="26"/>
      <c r="G428" s="26"/>
      <c r="H428" s="26"/>
      <c r="K428" s="26"/>
      <c r="L428" s="27"/>
    </row>
    <row r="429">
      <c r="E429" s="26"/>
      <c r="F429" s="26"/>
      <c r="G429" s="26"/>
      <c r="H429" s="26"/>
      <c r="K429" s="26"/>
      <c r="L429" s="27"/>
    </row>
    <row r="430">
      <c r="E430" s="26"/>
      <c r="F430" s="26"/>
      <c r="G430" s="26"/>
      <c r="H430" s="26"/>
      <c r="K430" s="26"/>
      <c r="L430" s="27"/>
    </row>
    <row r="431">
      <c r="E431" s="26"/>
      <c r="F431" s="26"/>
      <c r="G431" s="26"/>
      <c r="H431" s="26"/>
      <c r="K431" s="26"/>
      <c r="L431" s="27"/>
    </row>
    <row r="432">
      <c r="E432" s="26"/>
      <c r="F432" s="26"/>
      <c r="G432" s="26"/>
      <c r="H432" s="26"/>
      <c r="K432" s="26"/>
      <c r="L432" s="27"/>
    </row>
    <row r="433">
      <c r="E433" s="26"/>
      <c r="F433" s="26"/>
      <c r="G433" s="26"/>
      <c r="H433" s="26"/>
      <c r="K433" s="26"/>
      <c r="L433" s="27"/>
    </row>
    <row r="434">
      <c r="E434" s="26"/>
      <c r="F434" s="26"/>
      <c r="G434" s="26"/>
      <c r="H434" s="26"/>
      <c r="K434" s="26"/>
      <c r="L434" s="27"/>
    </row>
    <row r="435">
      <c r="E435" s="26"/>
      <c r="F435" s="26"/>
      <c r="G435" s="26"/>
      <c r="H435" s="26"/>
      <c r="K435" s="26"/>
      <c r="L435" s="27"/>
    </row>
    <row r="436">
      <c r="E436" s="26"/>
      <c r="F436" s="26"/>
      <c r="G436" s="26"/>
      <c r="H436" s="26"/>
      <c r="K436" s="26"/>
      <c r="L436" s="27"/>
    </row>
    <row r="437">
      <c r="E437" s="26"/>
      <c r="F437" s="26"/>
      <c r="G437" s="26"/>
      <c r="H437" s="26"/>
      <c r="K437" s="26"/>
      <c r="L437" s="27"/>
    </row>
    <row r="438">
      <c r="E438" s="26"/>
      <c r="F438" s="26"/>
      <c r="G438" s="26"/>
      <c r="H438" s="26"/>
      <c r="K438" s="26"/>
      <c r="L438" s="27"/>
    </row>
    <row r="439">
      <c r="E439" s="26"/>
      <c r="F439" s="26"/>
      <c r="G439" s="26"/>
      <c r="H439" s="26"/>
      <c r="K439" s="26"/>
      <c r="L439" s="27"/>
    </row>
    <row r="440">
      <c r="E440" s="26"/>
      <c r="F440" s="26"/>
      <c r="G440" s="26"/>
      <c r="H440" s="26"/>
      <c r="K440" s="26"/>
      <c r="L440" s="27"/>
    </row>
    <row r="441">
      <c r="E441" s="26"/>
      <c r="F441" s="26"/>
      <c r="G441" s="26"/>
      <c r="H441" s="26"/>
      <c r="K441" s="26"/>
      <c r="L441" s="27"/>
    </row>
    <row r="442">
      <c r="E442" s="26"/>
      <c r="F442" s="26"/>
      <c r="G442" s="26"/>
      <c r="H442" s="26"/>
      <c r="K442" s="26"/>
      <c r="L442" s="27"/>
    </row>
    <row r="443">
      <c r="E443" s="26"/>
      <c r="F443" s="26"/>
      <c r="G443" s="26"/>
      <c r="H443" s="26"/>
      <c r="K443" s="26"/>
      <c r="L443" s="27"/>
    </row>
    <row r="444">
      <c r="E444" s="26"/>
      <c r="F444" s="26"/>
      <c r="G444" s="26"/>
      <c r="H444" s="26"/>
      <c r="K444" s="26"/>
      <c r="L444" s="27"/>
    </row>
    <row r="445">
      <c r="E445" s="26"/>
      <c r="F445" s="26"/>
      <c r="G445" s="26"/>
      <c r="H445" s="26"/>
      <c r="K445" s="26"/>
      <c r="L445" s="27"/>
    </row>
    <row r="446">
      <c r="E446" s="26"/>
      <c r="F446" s="26"/>
      <c r="G446" s="26"/>
      <c r="H446" s="26"/>
      <c r="K446" s="26"/>
      <c r="L446" s="27"/>
    </row>
    <row r="447">
      <c r="E447" s="26"/>
      <c r="F447" s="26"/>
      <c r="G447" s="26"/>
      <c r="H447" s="26"/>
      <c r="K447" s="26"/>
      <c r="L447" s="27"/>
    </row>
    <row r="448">
      <c r="E448" s="26"/>
      <c r="F448" s="26"/>
      <c r="G448" s="26"/>
      <c r="H448" s="26"/>
      <c r="K448" s="26"/>
      <c r="L448" s="27"/>
    </row>
    <row r="449">
      <c r="E449" s="26"/>
      <c r="F449" s="26"/>
      <c r="G449" s="26"/>
      <c r="H449" s="26"/>
      <c r="K449" s="26"/>
      <c r="L449" s="27"/>
    </row>
    <row r="450">
      <c r="E450" s="26"/>
      <c r="F450" s="26"/>
      <c r="G450" s="26"/>
      <c r="H450" s="26"/>
      <c r="K450" s="26"/>
      <c r="L450" s="27"/>
    </row>
    <row r="451">
      <c r="E451" s="26"/>
      <c r="F451" s="26"/>
      <c r="G451" s="26"/>
      <c r="H451" s="26"/>
      <c r="K451" s="26"/>
      <c r="L451" s="27"/>
    </row>
    <row r="452">
      <c r="E452" s="26"/>
      <c r="F452" s="26"/>
      <c r="G452" s="26"/>
      <c r="H452" s="26"/>
      <c r="K452" s="26"/>
      <c r="L452" s="27"/>
    </row>
    <row r="453">
      <c r="E453" s="26"/>
      <c r="F453" s="26"/>
      <c r="G453" s="26"/>
      <c r="H453" s="26"/>
      <c r="K453" s="26"/>
      <c r="L453" s="27"/>
    </row>
    <row r="454">
      <c r="E454" s="26"/>
      <c r="F454" s="26"/>
      <c r="G454" s="26"/>
      <c r="H454" s="26"/>
      <c r="K454" s="26"/>
      <c r="L454" s="27"/>
    </row>
    <row r="455">
      <c r="E455" s="26"/>
      <c r="F455" s="26"/>
      <c r="G455" s="26"/>
      <c r="H455" s="26"/>
      <c r="K455" s="26"/>
      <c r="L455" s="27"/>
    </row>
    <row r="456">
      <c r="E456" s="26"/>
      <c r="F456" s="26"/>
      <c r="G456" s="26"/>
      <c r="H456" s="26"/>
      <c r="K456" s="26"/>
      <c r="L456" s="27"/>
    </row>
    <row r="457">
      <c r="E457" s="26"/>
      <c r="F457" s="26"/>
      <c r="G457" s="26"/>
      <c r="H457" s="26"/>
      <c r="K457" s="26"/>
      <c r="L457" s="27"/>
    </row>
    <row r="458">
      <c r="E458" s="26"/>
      <c r="F458" s="26"/>
      <c r="G458" s="26"/>
      <c r="H458" s="26"/>
      <c r="K458" s="26"/>
      <c r="L458" s="27"/>
    </row>
    <row r="459">
      <c r="E459" s="26"/>
      <c r="F459" s="26"/>
      <c r="G459" s="26"/>
      <c r="H459" s="26"/>
      <c r="K459" s="26"/>
      <c r="L459" s="27"/>
    </row>
    <row r="460">
      <c r="E460" s="26"/>
      <c r="F460" s="26"/>
      <c r="G460" s="26"/>
      <c r="H460" s="26"/>
      <c r="K460" s="26"/>
      <c r="L460" s="27"/>
    </row>
    <row r="461">
      <c r="E461" s="26"/>
      <c r="F461" s="26"/>
      <c r="G461" s="26"/>
      <c r="H461" s="26"/>
      <c r="K461" s="26"/>
      <c r="L461" s="27"/>
    </row>
    <row r="462">
      <c r="E462" s="26"/>
      <c r="F462" s="26"/>
      <c r="G462" s="26"/>
      <c r="H462" s="26"/>
      <c r="K462" s="26"/>
      <c r="L462" s="27"/>
    </row>
    <row r="463">
      <c r="E463" s="26"/>
      <c r="F463" s="26"/>
      <c r="G463" s="26"/>
      <c r="H463" s="26"/>
      <c r="K463" s="26"/>
      <c r="L463" s="27"/>
    </row>
    <row r="464">
      <c r="E464" s="26"/>
      <c r="F464" s="26"/>
      <c r="G464" s="26"/>
      <c r="H464" s="26"/>
      <c r="K464" s="26"/>
      <c r="L464" s="27"/>
    </row>
    <row r="465">
      <c r="E465" s="26"/>
      <c r="F465" s="26"/>
      <c r="G465" s="26"/>
      <c r="H465" s="26"/>
      <c r="K465" s="26"/>
      <c r="L465" s="27"/>
    </row>
    <row r="466">
      <c r="E466" s="26"/>
      <c r="F466" s="26"/>
      <c r="G466" s="26"/>
      <c r="H466" s="26"/>
      <c r="K466" s="26"/>
      <c r="L466" s="27"/>
    </row>
    <row r="467">
      <c r="E467" s="26"/>
      <c r="F467" s="26"/>
      <c r="G467" s="26"/>
      <c r="H467" s="26"/>
      <c r="K467" s="26"/>
      <c r="L467" s="27"/>
    </row>
    <row r="468">
      <c r="E468" s="26"/>
      <c r="F468" s="26"/>
      <c r="G468" s="26"/>
      <c r="H468" s="26"/>
      <c r="K468" s="26"/>
      <c r="L468" s="27"/>
    </row>
    <row r="469">
      <c r="E469" s="26"/>
      <c r="F469" s="26"/>
      <c r="G469" s="26"/>
      <c r="H469" s="26"/>
      <c r="K469" s="26"/>
      <c r="L469" s="27"/>
    </row>
    <row r="470">
      <c r="E470" s="26"/>
      <c r="F470" s="26"/>
      <c r="G470" s="26"/>
      <c r="H470" s="26"/>
      <c r="K470" s="26"/>
      <c r="L470" s="27"/>
    </row>
    <row r="471">
      <c r="E471" s="26"/>
      <c r="F471" s="26"/>
      <c r="G471" s="26"/>
      <c r="H471" s="26"/>
      <c r="K471" s="26"/>
      <c r="L471" s="27"/>
    </row>
    <row r="472">
      <c r="E472" s="26"/>
      <c r="F472" s="26"/>
      <c r="G472" s="26"/>
      <c r="H472" s="26"/>
      <c r="K472" s="26"/>
      <c r="L472" s="27"/>
    </row>
    <row r="473">
      <c r="E473" s="26"/>
      <c r="F473" s="26"/>
      <c r="G473" s="26"/>
      <c r="H473" s="26"/>
      <c r="K473" s="26"/>
      <c r="L473" s="27"/>
    </row>
    <row r="474">
      <c r="E474" s="26"/>
      <c r="F474" s="26"/>
      <c r="G474" s="26"/>
      <c r="H474" s="26"/>
      <c r="K474" s="26"/>
      <c r="L474" s="27"/>
    </row>
    <row r="475">
      <c r="E475" s="26"/>
      <c r="F475" s="26"/>
      <c r="G475" s="26"/>
      <c r="H475" s="26"/>
      <c r="K475" s="26"/>
      <c r="L475" s="27"/>
    </row>
    <row r="476">
      <c r="E476" s="26"/>
      <c r="F476" s="26"/>
      <c r="G476" s="26"/>
      <c r="H476" s="26"/>
      <c r="K476" s="26"/>
      <c r="L476" s="27"/>
    </row>
    <row r="477">
      <c r="E477" s="26"/>
      <c r="F477" s="26"/>
      <c r="G477" s="26"/>
      <c r="H477" s="26"/>
      <c r="K477" s="26"/>
      <c r="L477" s="27"/>
    </row>
    <row r="478">
      <c r="E478" s="26"/>
      <c r="F478" s="26"/>
      <c r="G478" s="26"/>
      <c r="H478" s="26"/>
      <c r="K478" s="26"/>
      <c r="L478" s="27"/>
    </row>
    <row r="479">
      <c r="E479" s="26"/>
      <c r="F479" s="26"/>
      <c r="G479" s="26"/>
      <c r="H479" s="26"/>
      <c r="K479" s="26"/>
      <c r="L479" s="27"/>
    </row>
    <row r="480">
      <c r="E480" s="26"/>
      <c r="F480" s="26"/>
      <c r="G480" s="26"/>
      <c r="H480" s="26"/>
      <c r="K480" s="26"/>
      <c r="L480" s="27"/>
    </row>
    <row r="481">
      <c r="E481" s="26"/>
      <c r="F481" s="26"/>
      <c r="G481" s="26"/>
      <c r="H481" s="26"/>
      <c r="K481" s="26"/>
      <c r="L481" s="27"/>
    </row>
    <row r="482">
      <c r="E482" s="26"/>
      <c r="F482" s="26"/>
      <c r="G482" s="26"/>
      <c r="H482" s="26"/>
      <c r="K482" s="26"/>
      <c r="L482" s="27"/>
    </row>
    <row r="483">
      <c r="E483" s="26"/>
      <c r="F483" s="26"/>
      <c r="G483" s="26"/>
      <c r="H483" s="26"/>
      <c r="K483" s="26"/>
      <c r="L483" s="27"/>
    </row>
    <row r="484">
      <c r="E484" s="26"/>
      <c r="F484" s="26"/>
      <c r="G484" s="26"/>
      <c r="H484" s="26"/>
      <c r="K484" s="26"/>
      <c r="L484" s="27"/>
    </row>
    <row r="485">
      <c r="E485" s="26"/>
      <c r="F485" s="26"/>
      <c r="G485" s="26"/>
      <c r="H485" s="26"/>
      <c r="K485" s="26"/>
      <c r="L485" s="27"/>
    </row>
    <row r="486">
      <c r="E486" s="26"/>
      <c r="F486" s="26"/>
      <c r="G486" s="26"/>
      <c r="H486" s="26"/>
      <c r="K486" s="26"/>
      <c r="L486" s="27"/>
    </row>
    <row r="487">
      <c r="E487" s="26"/>
      <c r="F487" s="26"/>
      <c r="G487" s="26"/>
      <c r="H487" s="26"/>
      <c r="K487" s="26"/>
      <c r="L487" s="27"/>
    </row>
    <row r="488">
      <c r="E488" s="26"/>
      <c r="F488" s="26"/>
      <c r="G488" s="26"/>
      <c r="H488" s="26"/>
      <c r="K488" s="26"/>
      <c r="L488" s="27"/>
    </row>
    <row r="489">
      <c r="E489" s="26"/>
      <c r="F489" s="26"/>
      <c r="G489" s="26"/>
      <c r="H489" s="26"/>
      <c r="K489" s="26"/>
      <c r="L489" s="27"/>
    </row>
    <row r="490">
      <c r="E490" s="26"/>
      <c r="F490" s="26"/>
      <c r="G490" s="26"/>
      <c r="H490" s="26"/>
      <c r="K490" s="26"/>
      <c r="L490" s="27"/>
    </row>
    <row r="491">
      <c r="E491" s="26"/>
      <c r="F491" s="26"/>
      <c r="G491" s="26"/>
      <c r="H491" s="26"/>
      <c r="K491" s="26"/>
      <c r="L491" s="27"/>
    </row>
    <row r="492">
      <c r="E492" s="26"/>
      <c r="F492" s="26"/>
      <c r="G492" s="26"/>
      <c r="H492" s="26"/>
      <c r="K492" s="26"/>
      <c r="L492" s="27"/>
    </row>
    <row r="493">
      <c r="E493" s="26"/>
      <c r="F493" s="26"/>
      <c r="G493" s="26"/>
      <c r="H493" s="26"/>
      <c r="K493" s="26"/>
      <c r="L493" s="27"/>
    </row>
    <row r="494">
      <c r="E494" s="26"/>
      <c r="F494" s="26"/>
      <c r="G494" s="26"/>
      <c r="H494" s="26"/>
      <c r="K494" s="26"/>
      <c r="L494" s="27"/>
    </row>
    <row r="495">
      <c r="E495" s="26"/>
      <c r="F495" s="26"/>
      <c r="G495" s="26"/>
      <c r="H495" s="26"/>
      <c r="K495" s="26"/>
      <c r="L495" s="27"/>
    </row>
    <row r="496">
      <c r="E496" s="26"/>
      <c r="F496" s="26"/>
      <c r="G496" s="26"/>
      <c r="H496" s="26"/>
      <c r="K496" s="26"/>
      <c r="L496" s="27"/>
    </row>
    <row r="497">
      <c r="E497" s="26"/>
      <c r="F497" s="26"/>
      <c r="G497" s="26"/>
      <c r="H497" s="26"/>
      <c r="K497" s="26"/>
      <c r="L497" s="27"/>
    </row>
    <row r="498">
      <c r="E498" s="26"/>
      <c r="F498" s="26"/>
      <c r="G498" s="26"/>
      <c r="H498" s="26"/>
      <c r="K498" s="26"/>
      <c r="L498" s="27"/>
    </row>
    <row r="499">
      <c r="E499" s="26"/>
      <c r="F499" s="26"/>
      <c r="G499" s="26"/>
      <c r="H499" s="26"/>
      <c r="K499" s="26"/>
      <c r="L499" s="27"/>
    </row>
    <row r="500">
      <c r="E500" s="26"/>
      <c r="F500" s="26"/>
      <c r="G500" s="26"/>
      <c r="H500" s="26"/>
      <c r="K500" s="26"/>
      <c r="L500" s="27"/>
    </row>
    <row r="501">
      <c r="E501" s="26"/>
      <c r="F501" s="26"/>
      <c r="G501" s="26"/>
      <c r="H501" s="26"/>
      <c r="K501" s="26"/>
      <c r="L501" s="27"/>
    </row>
    <row r="502">
      <c r="E502" s="26"/>
      <c r="F502" s="26"/>
      <c r="G502" s="26"/>
      <c r="H502" s="26"/>
      <c r="K502" s="26"/>
      <c r="L502" s="27"/>
    </row>
    <row r="503">
      <c r="E503" s="26"/>
      <c r="F503" s="26"/>
      <c r="G503" s="26"/>
      <c r="H503" s="26"/>
      <c r="K503" s="26"/>
      <c r="L503" s="27"/>
    </row>
    <row r="504">
      <c r="E504" s="26"/>
      <c r="F504" s="26"/>
      <c r="G504" s="26"/>
      <c r="H504" s="26"/>
      <c r="K504" s="26"/>
      <c r="L504" s="27"/>
    </row>
    <row r="505">
      <c r="E505" s="26"/>
      <c r="F505" s="26"/>
      <c r="G505" s="26"/>
      <c r="H505" s="26"/>
      <c r="K505" s="26"/>
      <c r="L505" s="27"/>
    </row>
    <row r="506">
      <c r="E506" s="26"/>
      <c r="F506" s="26"/>
      <c r="G506" s="26"/>
      <c r="H506" s="26"/>
      <c r="K506" s="26"/>
      <c r="L506" s="27"/>
    </row>
    <row r="507">
      <c r="E507" s="26"/>
      <c r="F507" s="26"/>
      <c r="G507" s="26"/>
      <c r="H507" s="26"/>
      <c r="K507" s="26"/>
      <c r="L507" s="27"/>
    </row>
    <row r="508">
      <c r="E508" s="26"/>
      <c r="F508" s="26"/>
      <c r="G508" s="26"/>
      <c r="H508" s="26"/>
      <c r="K508" s="26"/>
      <c r="L508" s="27"/>
    </row>
    <row r="509">
      <c r="E509" s="26"/>
      <c r="F509" s="26"/>
      <c r="G509" s="26"/>
      <c r="H509" s="26"/>
      <c r="K509" s="26"/>
      <c r="L509" s="27"/>
    </row>
    <row r="510">
      <c r="E510" s="26"/>
      <c r="F510" s="26"/>
      <c r="G510" s="26"/>
      <c r="H510" s="26"/>
      <c r="K510" s="26"/>
      <c r="L510" s="27"/>
    </row>
    <row r="511">
      <c r="E511" s="26"/>
      <c r="F511" s="26"/>
      <c r="G511" s="26"/>
      <c r="H511" s="26"/>
      <c r="K511" s="26"/>
      <c r="L511" s="27"/>
    </row>
    <row r="512">
      <c r="E512" s="26"/>
      <c r="F512" s="26"/>
      <c r="G512" s="26"/>
      <c r="H512" s="26"/>
      <c r="K512" s="26"/>
      <c r="L512" s="27"/>
    </row>
    <row r="513">
      <c r="E513" s="26"/>
      <c r="F513" s="26"/>
      <c r="G513" s="26"/>
      <c r="H513" s="26"/>
      <c r="K513" s="26"/>
      <c r="L513" s="27"/>
    </row>
    <row r="514">
      <c r="E514" s="26"/>
      <c r="F514" s="26"/>
      <c r="G514" s="26"/>
      <c r="H514" s="26"/>
      <c r="K514" s="26"/>
      <c r="L514" s="27"/>
    </row>
    <row r="515">
      <c r="E515" s="26"/>
      <c r="F515" s="26"/>
      <c r="G515" s="26"/>
      <c r="H515" s="26"/>
      <c r="K515" s="26"/>
      <c r="L515" s="27"/>
    </row>
    <row r="516">
      <c r="E516" s="26"/>
      <c r="F516" s="26"/>
      <c r="G516" s="26"/>
      <c r="H516" s="26"/>
      <c r="K516" s="26"/>
      <c r="L516" s="27"/>
    </row>
    <row r="517">
      <c r="E517" s="26"/>
      <c r="F517" s="26"/>
      <c r="G517" s="26"/>
      <c r="H517" s="26"/>
      <c r="K517" s="26"/>
      <c r="L517" s="27"/>
    </row>
    <row r="518">
      <c r="E518" s="26"/>
      <c r="F518" s="26"/>
      <c r="G518" s="26"/>
      <c r="H518" s="26"/>
      <c r="K518" s="26"/>
      <c r="L518" s="27"/>
    </row>
    <row r="519">
      <c r="E519" s="26"/>
      <c r="F519" s="26"/>
      <c r="G519" s="26"/>
      <c r="H519" s="26"/>
      <c r="K519" s="26"/>
      <c r="L519" s="27"/>
    </row>
    <row r="520">
      <c r="E520" s="26"/>
      <c r="F520" s="26"/>
      <c r="G520" s="26"/>
      <c r="H520" s="26"/>
      <c r="K520" s="26"/>
      <c r="L520" s="27"/>
    </row>
    <row r="521">
      <c r="E521" s="26"/>
      <c r="F521" s="26"/>
      <c r="G521" s="26"/>
      <c r="H521" s="26"/>
      <c r="K521" s="26"/>
      <c r="L521" s="27"/>
    </row>
    <row r="522">
      <c r="E522" s="26"/>
      <c r="F522" s="26"/>
      <c r="G522" s="26"/>
      <c r="H522" s="26"/>
      <c r="K522" s="26"/>
      <c r="L522" s="27"/>
    </row>
    <row r="523">
      <c r="E523" s="26"/>
      <c r="F523" s="26"/>
      <c r="G523" s="26"/>
      <c r="H523" s="26"/>
      <c r="K523" s="26"/>
      <c r="L523" s="27"/>
    </row>
    <row r="524">
      <c r="E524" s="26"/>
      <c r="F524" s="26"/>
      <c r="G524" s="26"/>
      <c r="H524" s="26"/>
      <c r="K524" s="26"/>
      <c r="L524" s="27"/>
    </row>
    <row r="525">
      <c r="E525" s="26"/>
      <c r="F525" s="26"/>
      <c r="G525" s="26"/>
      <c r="H525" s="26"/>
      <c r="K525" s="26"/>
      <c r="L525" s="27"/>
    </row>
    <row r="526">
      <c r="E526" s="26"/>
      <c r="F526" s="26"/>
      <c r="G526" s="26"/>
      <c r="H526" s="26"/>
      <c r="K526" s="26"/>
      <c r="L526" s="27"/>
    </row>
    <row r="527">
      <c r="E527" s="26"/>
      <c r="F527" s="26"/>
      <c r="G527" s="26"/>
      <c r="H527" s="26"/>
      <c r="K527" s="26"/>
      <c r="L527" s="27"/>
    </row>
    <row r="528">
      <c r="E528" s="26"/>
      <c r="F528" s="26"/>
      <c r="G528" s="26"/>
      <c r="H528" s="26"/>
      <c r="K528" s="26"/>
      <c r="L528" s="27"/>
    </row>
    <row r="529">
      <c r="E529" s="26"/>
      <c r="F529" s="26"/>
      <c r="G529" s="26"/>
      <c r="H529" s="26"/>
      <c r="K529" s="26"/>
      <c r="L529" s="27"/>
    </row>
    <row r="530">
      <c r="E530" s="26"/>
      <c r="F530" s="26"/>
      <c r="G530" s="26"/>
      <c r="H530" s="26"/>
      <c r="K530" s="26"/>
      <c r="L530" s="27"/>
    </row>
    <row r="531">
      <c r="E531" s="26"/>
      <c r="F531" s="26"/>
      <c r="G531" s="26"/>
      <c r="H531" s="26"/>
      <c r="K531" s="26"/>
      <c r="L531" s="27"/>
    </row>
    <row r="532">
      <c r="E532" s="26"/>
      <c r="F532" s="26"/>
      <c r="G532" s="26"/>
      <c r="H532" s="26"/>
      <c r="K532" s="26"/>
      <c r="L532" s="27"/>
    </row>
    <row r="533">
      <c r="E533" s="26"/>
      <c r="F533" s="26"/>
      <c r="G533" s="26"/>
      <c r="H533" s="26"/>
      <c r="K533" s="26"/>
      <c r="L533" s="27"/>
    </row>
    <row r="534">
      <c r="E534" s="26"/>
      <c r="F534" s="26"/>
      <c r="G534" s="26"/>
      <c r="H534" s="26"/>
      <c r="K534" s="26"/>
      <c r="L534" s="27"/>
    </row>
    <row r="535">
      <c r="E535" s="26"/>
      <c r="F535" s="26"/>
      <c r="G535" s="26"/>
      <c r="H535" s="26"/>
      <c r="K535" s="26"/>
      <c r="L535" s="27"/>
    </row>
    <row r="536">
      <c r="E536" s="26"/>
      <c r="F536" s="26"/>
      <c r="G536" s="26"/>
      <c r="H536" s="26"/>
      <c r="K536" s="26"/>
      <c r="L536" s="27"/>
    </row>
    <row r="537">
      <c r="E537" s="26"/>
      <c r="F537" s="26"/>
      <c r="G537" s="26"/>
      <c r="H537" s="26"/>
      <c r="K537" s="26"/>
      <c r="L537" s="27"/>
    </row>
    <row r="538">
      <c r="E538" s="26"/>
      <c r="F538" s="26"/>
      <c r="G538" s="26"/>
      <c r="H538" s="26"/>
      <c r="K538" s="26"/>
      <c r="L538" s="27"/>
    </row>
    <row r="539">
      <c r="E539" s="26"/>
      <c r="F539" s="26"/>
      <c r="G539" s="26"/>
      <c r="H539" s="26"/>
      <c r="K539" s="26"/>
      <c r="L539" s="27"/>
    </row>
    <row r="540">
      <c r="E540" s="26"/>
      <c r="F540" s="26"/>
      <c r="G540" s="26"/>
      <c r="H540" s="26"/>
      <c r="K540" s="26"/>
      <c r="L540" s="27"/>
    </row>
    <row r="541">
      <c r="E541" s="26"/>
      <c r="F541" s="26"/>
      <c r="G541" s="26"/>
      <c r="H541" s="26"/>
      <c r="K541" s="26"/>
      <c r="L541" s="27"/>
    </row>
    <row r="542">
      <c r="E542" s="26"/>
      <c r="F542" s="26"/>
      <c r="G542" s="26"/>
      <c r="H542" s="26"/>
      <c r="K542" s="26"/>
      <c r="L542" s="27"/>
    </row>
    <row r="543">
      <c r="E543" s="26"/>
      <c r="F543" s="26"/>
      <c r="G543" s="26"/>
      <c r="H543" s="26"/>
      <c r="K543" s="26"/>
      <c r="L543" s="27"/>
    </row>
    <row r="544">
      <c r="E544" s="26"/>
      <c r="F544" s="26"/>
      <c r="G544" s="26"/>
      <c r="H544" s="26"/>
      <c r="K544" s="26"/>
      <c r="L544" s="27"/>
    </row>
    <row r="545">
      <c r="E545" s="26"/>
      <c r="F545" s="26"/>
      <c r="G545" s="26"/>
      <c r="H545" s="26"/>
      <c r="K545" s="26"/>
      <c r="L545" s="27"/>
    </row>
    <row r="546">
      <c r="E546" s="26"/>
      <c r="F546" s="26"/>
      <c r="G546" s="26"/>
      <c r="H546" s="26"/>
      <c r="K546" s="26"/>
      <c r="L546" s="27"/>
    </row>
    <row r="547">
      <c r="E547" s="26"/>
      <c r="F547" s="26"/>
      <c r="G547" s="26"/>
      <c r="H547" s="26"/>
      <c r="K547" s="26"/>
      <c r="L547" s="27"/>
    </row>
    <row r="548">
      <c r="E548" s="26"/>
      <c r="F548" s="26"/>
      <c r="G548" s="26"/>
      <c r="H548" s="26"/>
      <c r="K548" s="26"/>
      <c r="L548" s="27"/>
    </row>
    <row r="549">
      <c r="E549" s="26"/>
      <c r="F549" s="26"/>
      <c r="G549" s="26"/>
      <c r="H549" s="26"/>
      <c r="K549" s="26"/>
      <c r="L549" s="27"/>
    </row>
    <row r="550">
      <c r="E550" s="26"/>
      <c r="F550" s="26"/>
      <c r="G550" s="26"/>
      <c r="H550" s="26"/>
      <c r="K550" s="26"/>
      <c r="L550" s="27"/>
    </row>
    <row r="551">
      <c r="E551" s="26"/>
      <c r="F551" s="26"/>
      <c r="G551" s="26"/>
      <c r="H551" s="26"/>
      <c r="K551" s="26"/>
      <c r="L551" s="27"/>
    </row>
    <row r="552">
      <c r="E552" s="26"/>
      <c r="F552" s="26"/>
      <c r="G552" s="26"/>
      <c r="H552" s="26"/>
      <c r="K552" s="26"/>
      <c r="L552" s="27"/>
    </row>
    <row r="553">
      <c r="E553" s="26"/>
      <c r="F553" s="26"/>
      <c r="G553" s="26"/>
      <c r="H553" s="26"/>
      <c r="K553" s="26"/>
      <c r="L553" s="27"/>
    </row>
    <row r="554">
      <c r="E554" s="26"/>
      <c r="F554" s="26"/>
      <c r="G554" s="26"/>
      <c r="H554" s="26"/>
      <c r="K554" s="26"/>
      <c r="L554" s="27"/>
    </row>
    <row r="555">
      <c r="E555" s="26"/>
      <c r="F555" s="26"/>
      <c r="G555" s="26"/>
      <c r="H555" s="26"/>
      <c r="K555" s="26"/>
      <c r="L555" s="27"/>
    </row>
    <row r="556">
      <c r="E556" s="26"/>
      <c r="F556" s="26"/>
      <c r="G556" s="26"/>
      <c r="H556" s="26"/>
      <c r="K556" s="26"/>
      <c r="L556" s="27"/>
    </row>
    <row r="557">
      <c r="E557" s="26"/>
      <c r="F557" s="26"/>
      <c r="G557" s="26"/>
      <c r="H557" s="26"/>
      <c r="K557" s="26"/>
      <c r="L557" s="27"/>
    </row>
    <row r="558">
      <c r="E558" s="26"/>
      <c r="F558" s="26"/>
      <c r="G558" s="26"/>
      <c r="H558" s="26"/>
      <c r="K558" s="26"/>
      <c r="L558" s="27"/>
    </row>
    <row r="559">
      <c r="E559" s="26"/>
      <c r="F559" s="26"/>
      <c r="G559" s="26"/>
      <c r="H559" s="26"/>
      <c r="K559" s="26"/>
      <c r="L559" s="27"/>
    </row>
    <row r="560">
      <c r="E560" s="26"/>
      <c r="F560" s="26"/>
      <c r="G560" s="26"/>
      <c r="H560" s="26"/>
      <c r="K560" s="26"/>
      <c r="L560" s="27"/>
    </row>
    <row r="561">
      <c r="E561" s="26"/>
      <c r="F561" s="26"/>
      <c r="G561" s="26"/>
      <c r="H561" s="26"/>
      <c r="K561" s="26"/>
      <c r="L561" s="27"/>
    </row>
    <row r="562">
      <c r="E562" s="26"/>
      <c r="F562" s="26"/>
      <c r="G562" s="26"/>
      <c r="H562" s="26"/>
      <c r="K562" s="26"/>
      <c r="L562" s="27"/>
    </row>
    <row r="563">
      <c r="E563" s="26"/>
      <c r="F563" s="26"/>
      <c r="G563" s="26"/>
      <c r="H563" s="26"/>
      <c r="K563" s="26"/>
      <c r="L563" s="27"/>
    </row>
    <row r="564">
      <c r="E564" s="26"/>
      <c r="F564" s="26"/>
      <c r="G564" s="26"/>
      <c r="H564" s="26"/>
      <c r="K564" s="26"/>
      <c r="L564" s="27"/>
    </row>
    <row r="565">
      <c r="E565" s="26"/>
      <c r="F565" s="26"/>
      <c r="G565" s="26"/>
      <c r="H565" s="26"/>
      <c r="K565" s="26"/>
      <c r="L565" s="27"/>
    </row>
    <row r="566">
      <c r="E566" s="26"/>
      <c r="F566" s="26"/>
      <c r="G566" s="26"/>
      <c r="H566" s="26"/>
      <c r="K566" s="26"/>
      <c r="L566" s="27"/>
    </row>
    <row r="567">
      <c r="E567" s="26"/>
      <c r="F567" s="26"/>
      <c r="G567" s="26"/>
      <c r="H567" s="26"/>
      <c r="K567" s="26"/>
      <c r="L567" s="27"/>
    </row>
    <row r="568">
      <c r="E568" s="26"/>
      <c r="F568" s="26"/>
      <c r="G568" s="26"/>
      <c r="H568" s="26"/>
      <c r="K568" s="26"/>
      <c r="L568" s="27"/>
    </row>
    <row r="569">
      <c r="E569" s="26"/>
      <c r="F569" s="26"/>
      <c r="G569" s="26"/>
      <c r="H569" s="26"/>
      <c r="K569" s="26"/>
      <c r="L569" s="27"/>
    </row>
    <row r="570">
      <c r="E570" s="26"/>
      <c r="F570" s="26"/>
      <c r="G570" s="26"/>
      <c r="H570" s="26"/>
      <c r="K570" s="26"/>
      <c r="L570" s="27"/>
    </row>
    <row r="571">
      <c r="E571" s="26"/>
      <c r="F571" s="26"/>
      <c r="G571" s="26"/>
      <c r="H571" s="26"/>
      <c r="K571" s="26"/>
      <c r="L571" s="27"/>
    </row>
    <row r="572">
      <c r="E572" s="26"/>
      <c r="F572" s="26"/>
      <c r="G572" s="26"/>
      <c r="H572" s="26"/>
      <c r="K572" s="26"/>
      <c r="L572" s="27"/>
    </row>
    <row r="573">
      <c r="E573" s="26"/>
      <c r="F573" s="26"/>
      <c r="G573" s="26"/>
      <c r="H573" s="26"/>
      <c r="K573" s="26"/>
      <c r="L573" s="27"/>
    </row>
    <row r="574">
      <c r="E574" s="26"/>
      <c r="F574" s="26"/>
      <c r="G574" s="26"/>
      <c r="H574" s="26"/>
      <c r="K574" s="26"/>
      <c r="L574" s="27"/>
    </row>
    <row r="575">
      <c r="E575" s="26"/>
      <c r="F575" s="26"/>
      <c r="G575" s="26"/>
      <c r="H575" s="26"/>
      <c r="K575" s="26"/>
      <c r="L575" s="27"/>
    </row>
    <row r="576">
      <c r="E576" s="26"/>
      <c r="F576" s="26"/>
      <c r="G576" s="26"/>
      <c r="H576" s="26"/>
      <c r="K576" s="26"/>
      <c r="L576" s="27"/>
    </row>
    <row r="577">
      <c r="E577" s="26"/>
      <c r="F577" s="26"/>
      <c r="G577" s="26"/>
      <c r="H577" s="26"/>
      <c r="K577" s="26"/>
      <c r="L577" s="27"/>
    </row>
    <row r="578">
      <c r="E578" s="26"/>
      <c r="F578" s="26"/>
      <c r="G578" s="26"/>
      <c r="H578" s="26"/>
      <c r="K578" s="26"/>
      <c r="L578" s="27"/>
    </row>
    <row r="579">
      <c r="E579" s="26"/>
      <c r="F579" s="26"/>
      <c r="G579" s="26"/>
      <c r="H579" s="26"/>
      <c r="K579" s="26"/>
      <c r="L579" s="27"/>
    </row>
    <row r="580">
      <c r="E580" s="26"/>
      <c r="F580" s="26"/>
      <c r="G580" s="26"/>
      <c r="H580" s="26"/>
      <c r="K580" s="26"/>
      <c r="L580" s="27"/>
    </row>
    <row r="581">
      <c r="E581" s="26"/>
      <c r="F581" s="26"/>
      <c r="G581" s="26"/>
      <c r="H581" s="26"/>
      <c r="K581" s="26"/>
      <c r="L581" s="27"/>
    </row>
    <row r="582">
      <c r="E582" s="26"/>
      <c r="F582" s="26"/>
      <c r="G582" s="26"/>
      <c r="H582" s="26"/>
      <c r="K582" s="26"/>
      <c r="L582" s="27"/>
    </row>
    <row r="583">
      <c r="E583" s="26"/>
      <c r="F583" s="26"/>
      <c r="G583" s="26"/>
      <c r="H583" s="26"/>
      <c r="K583" s="26"/>
      <c r="L583" s="27"/>
    </row>
    <row r="584">
      <c r="E584" s="26"/>
      <c r="F584" s="26"/>
      <c r="G584" s="26"/>
      <c r="H584" s="26"/>
      <c r="K584" s="26"/>
      <c r="L584" s="27"/>
    </row>
    <row r="585">
      <c r="E585" s="26"/>
      <c r="F585" s="26"/>
      <c r="G585" s="26"/>
      <c r="H585" s="26"/>
      <c r="K585" s="26"/>
      <c r="L585" s="27"/>
    </row>
    <row r="586">
      <c r="E586" s="26"/>
      <c r="F586" s="26"/>
      <c r="G586" s="26"/>
      <c r="H586" s="26"/>
      <c r="K586" s="26"/>
      <c r="L586" s="27"/>
    </row>
    <row r="587">
      <c r="E587" s="26"/>
      <c r="F587" s="26"/>
      <c r="G587" s="26"/>
      <c r="H587" s="26"/>
      <c r="K587" s="26"/>
      <c r="L587" s="27"/>
    </row>
    <row r="588">
      <c r="E588" s="26"/>
      <c r="F588" s="26"/>
      <c r="G588" s="26"/>
      <c r="H588" s="26"/>
      <c r="K588" s="26"/>
      <c r="L588" s="27"/>
    </row>
    <row r="589">
      <c r="E589" s="26"/>
      <c r="F589" s="26"/>
      <c r="G589" s="26"/>
      <c r="H589" s="26"/>
      <c r="K589" s="26"/>
      <c r="L589" s="27"/>
    </row>
    <row r="590">
      <c r="E590" s="26"/>
      <c r="F590" s="26"/>
      <c r="G590" s="26"/>
      <c r="H590" s="26"/>
      <c r="K590" s="26"/>
      <c r="L590" s="27"/>
    </row>
    <row r="591">
      <c r="E591" s="26"/>
      <c r="F591" s="26"/>
      <c r="G591" s="26"/>
      <c r="H591" s="26"/>
      <c r="K591" s="26"/>
      <c r="L591" s="27"/>
    </row>
    <row r="592">
      <c r="E592" s="26"/>
      <c r="F592" s="26"/>
      <c r="G592" s="26"/>
      <c r="H592" s="26"/>
      <c r="K592" s="26"/>
      <c r="L592" s="27"/>
    </row>
    <row r="593">
      <c r="E593" s="26"/>
      <c r="F593" s="26"/>
      <c r="G593" s="26"/>
      <c r="H593" s="26"/>
      <c r="K593" s="26"/>
      <c r="L593" s="27"/>
    </row>
    <row r="594">
      <c r="E594" s="26"/>
      <c r="F594" s="26"/>
      <c r="G594" s="26"/>
      <c r="H594" s="26"/>
      <c r="K594" s="26"/>
      <c r="L594" s="27"/>
    </row>
    <row r="595">
      <c r="E595" s="26"/>
      <c r="F595" s="26"/>
      <c r="G595" s="26"/>
      <c r="H595" s="26"/>
      <c r="K595" s="26"/>
      <c r="L595" s="27"/>
    </row>
    <row r="596">
      <c r="E596" s="26"/>
      <c r="F596" s="26"/>
      <c r="G596" s="26"/>
      <c r="H596" s="26"/>
      <c r="K596" s="26"/>
      <c r="L596" s="27"/>
    </row>
    <row r="597">
      <c r="E597" s="26"/>
      <c r="F597" s="26"/>
      <c r="G597" s="26"/>
      <c r="H597" s="26"/>
      <c r="K597" s="26"/>
      <c r="L597" s="27"/>
    </row>
    <row r="598">
      <c r="E598" s="26"/>
      <c r="F598" s="26"/>
      <c r="G598" s="26"/>
      <c r="H598" s="26"/>
      <c r="K598" s="26"/>
      <c r="L598" s="27"/>
    </row>
    <row r="599">
      <c r="E599" s="26"/>
      <c r="F599" s="26"/>
      <c r="G599" s="26"/>
      <c r="H599" s="26"/>
      <c r="K599" s="26"/>
      <c r="L599" s="27"/>
    </row>
    <row r="600">
      <c r="E600" s="26"/>
      <c r="F600" s="26"/>
      <c r="G600" s="26"/>
      <c r="H600" s="26"/>
      <c r="K600" s="26"/>
      <c r="L600" s="27"/>
    </row>
    <row r="601">
      <c r="E601" s="26"/>
      <c r="F601" s="26"/>
      <c r="G601" s="26"/>
      <c r="H601" s="26"/>
      <c r="K601" s="26"/>
      <c r="L601" s="27"/>
    </row>
    <row r="602">
      <c r="E602" s="26"/>
      <c r="F602" s="26"/>
      <c r="G602" s="26"/>
      <c r="H602" s="26"/>
      <c r="K602" s="26"/>
      <c r="L602" s="27"/>
    </row>
    <row r="603">
      <c r="E603" s="26"/>
      <c r="F603" s="26"/>
      <c r="G603" s="26"/>
      <c r="H603" s="26"/>
      <c r="K603" s="26"/>
      <c r="L603" s="27"/>
    </row>
    <row r="604">
      <c r="E604" s="26"/>
      <c r="F604" s="26"/>
      <c r="G604" s="26"/>
      <c r="H604" s="26"/>
      <c r="K604" s="26"/>
      <c r="L604" s="27"/>
    </row>
    <row r="605">
      <c r="E605" s="26"/>
      <c r="F605" s="26"/>
      <c r="G605" s="26"/>
      <c r="H605" s="26"/>
      <c r="K605" s="26"/>
      <c r="L605" s="27"/>
    </row>
    <row r="606">
      <c r="E606" s="26"/>
      <c r="F606" s="26"/>
      <c r="G606" s="26"/>
      <c r="H606" s="26"/>
      <c r="K606" s="26"/>
      <c r="L606" s="27"/>
    </row>
    <row r="607">
      <c r="E607" s="26"/>
      <c r="F607" s="26"/>
      <c r="G607" s="26"/>
      <c r="H607" s="26"/>
      <c r="K607" s="26"/>
      <c r="L607" s="27"/>
    </row>
    <row r="608">
      <c r="E608" s="26"/>
      <c r="F608" s="26"/>
      <c r="G608" s="26"/>
      <c r="H608" s="26"/>
      <c r="K608" s="26"/>
      <c r="L608" s="27"/>
    </row>
    <row r="609">
      <c r="E609" s="26"/>
      <c r="F609" s="26"/>
      <c r="G609" s="26"/>
      <c r="H609" s="26"/>
      <c r="K609" s="26"/>
      <c r="L609" s="27"/>
    </row>
    <row r="610">
      <c r="E610" s="26"/>
      <c r="F610" s="26"/>
      <c r="G610" s="26"/>
      <c r="H610" s="26"/>
      <c r="K610" s="26"/>
      <c r="L610" s="27"/>
    </row>
    <row r="611">
      <c r="E611" s="26"/>
      <c r="F611" s="26"/>
      <c r="G611" s="26"/>
      <c r="H611" s="26"/>
      <c r="K611" s="26"/>
      <c r="L611" s="27"/>
    </row>
    <row r="612">
      <c r="E612" s="26"/>
      <c r="F612" s="26"/>
      <c r="G612" s="26"/>
      <c r="H612" s="26"/>
      <c r="K612" s="26"/>
      <c r="L612" s="27"/>
    </row>
    <row r="613">
      <c r="E613" s="26"/>
      <c r="F613" s="26"/>
      <c r="G613" s="26"/>
      <c r="H613" s="26"/>
      <c r="K613" s="26"/>
      <c r="L613" s="27"/>
    </row>
    <row r="614">
      <c r="E614" s="26"/>
      <c r="F614" s="26"/>
      <c r="G614" s="26"/>
      <c r="H614" s="26"/>
      <c r="K614" s="26"/>
      <c r="L614" s="27"/>
    </row>
    <row r="615">
      <c r="E615" s="26"/>
      <c r="F615" s="26"/>
      <c r="G615" s="26"/>
      <c r="H615" s="26"/>
      <c r="K615" s="26"/>
      <c r="L615" s="27"/>
    </row>
    <row r="616">
      <c r="E616" s="26"/>
      <c r="F616" s="26"/>
      <c r="G616" s="26"/>
      <c r="H616" s="26"/>
      <c r="K616" s="26"/>
      <c r="L616" s="27"/>
    </row>
    <row r="617">
      <c r="E617" s="26"/>
      <c r="F617" s="26"/>
      <c r="G617" s="26"/>
      <c r="H617" s="26"/>
      <c r="K617" s="26"/>
      <c r="L617" s="27"/>
    </row>
    <row r="618">
      <c r="E618" s="26"/>
      <c r="F618" s="26"/>
      <c r="G618" s="26"/>
      <c r="H618" s="26"/>
      <c r="K618" s="26"/>
      <c r="L618" s="27"/>
    </row>
    <row r="619">
      <c r="E619" s="26"/>
      <c r="F619" s="26"/>
      <c r="G619" s="26"/>
      <c r="H619" s="26"/>
      <c r="K619" s="26"/>
      <c r="L619" s="27"/>
    </row>
    <row r="620">
      <c r="E620" s="26"/>
      <c r="F620" s="26"/>
      <c r="G620" s="26"/>
      <c r="H620" s="26"/>
      <c r="K620" s="26"/>
      <c r="L620" s="27"/>
    </row>
    <row r="621">
      <c r="E621" s="26"/>
      <c r="F621" s="26"/>
      <c r="G621" s="26"/>
      <c r="H621" s="26"/>
      <c r="K621" s="26"/>
      <c r="L621" s="27"/>
    </row>
    <row r="622">
      <c r="E622" s="26"/>
      <c r="F622" s="26"/>
      <c r="G622" s="26"/>
      <c r="H622" s="26"/>
      <c r="K622" s="26"/>
      <c r="L622" s="27"/>
    </row>
    <row r="623">
      <c r="E623" s="26"/>
      <c r="F623" s="26"/>
      <c r="G623" s="26"/>
      <c r="H623" s="26"/>
      <c r="K623" s="26"/>
      <c r="L623" s="27"/>
    </row>
    <row r="624">
      <c r="E624" s="26"/>
      <c r="F624" s="26"/>
      <c r="G624" s="26"/>
      <c r="H624" s="26"/>
      <c r="K624" s="26"/>
      <c r="L624" s="27"/>
    </row>
    <row r="625">
      <c r="E625" s="26"/>
      <c r="F625" s="26"/>
      <c r="G625" s="26"/>
      <c r="H625" s="26"/>
      <c r="K625" s="26"/>
      <c r="L625" s="27"/>
    </row>
    <row r="626">
      <c r="E626" s="26"/>
      <c r="F626" s="26"/>
      <c r="G626" s="26"/>
      <c r="H626" s="26"/>
      <c r="K626" s="26"/>
      <c r="L626" s="27"/>
    </row>
    <row r="627">
      <c r="E627" s="26"/>
      <c r="F627" s="26"/>
      <c r="G627" s="26"/>
      <c r="H627" s="26"/>
      <c r="K627" s="26"/>
      <c r="L627" s="27"/>
    </row>
    <row r="628">
      <c r="E628" s="26"/>
      <c r="F628" s="26"/>
      <c r="G628" s="26"/>
      <c r="H628" s="26"/>
      <c r="K628" s="26"/>
      <c r="L628" s="27"/>
    </row>
    <row r="629">
      <c r="E629" s="26"/>
      <c r="F629" s="26"/>
      <c r="G629" s="26"/>
      <c r="H629" s="26"/>
      <c r="K629" s="26"/>
      <c r="L629" s="27"/>
    </row>
    <row r="630">
      <c r="E630" s="26"/>
      <c r="F630" s="26"/>
      <c r="G630" s="26"/>
      <c r="H630" s="26"/>
      <c r="K630" s="26"/>
      <c r="L630" s="27"/>
    </row>
    <row r="631">
      <c r="E631" s="26"/>
      <c r="F631" s="26"/>
      <c r="G631" s="26"/>
      <c r="H631" s="26"/>
      <c r="K631" s="26"/>
      <c r="L631" s="27"/>
    </row>
    <row r="632">
      <c r="E632" s="26"/>
      <c r="F632" s="26"/>
      <c r="G632" s="26"/>
      <c r="H632" s="26"/>
      <c r="K632" s="26"/>
      <c r="L632" s="27"/>
    </row>
    <row r="633">
      <c r="E633" s="26"/>
      <c r="F633" s="26"/>
      <c r="G633" s="26"/>
      <c r="H633" s="26"/>
      <c r="K633" s="26"/>
      <c r="L633" s="27"/>
    </row>
    <row r="634">
      <c r="E634" s="26"/>
      <c r="F634" s="26"/>
      <c r="G634" s="26"/>
      <c r="H634" s="26"/>
      <c r="K634" s="26"/>
      <c r="L634" s="27"/>
    </row>
    <row r="635">
      <c r="E635" s="26"/>
      <c r="F635" s="26"/>
      <c r="G635" s="26"/>
      <c r="H635" s="26"/>
      <c r="K635" s="26"/>
      <c r="L635" s="27"/>
    </row>
    <row r="636">
      <c r="E636" s="26"/>
      <c r="F636" s="26"/>
      <c r="G636" s="26"/>
      <c r="H636" s="26"/>
      <c r="K636" s="26"/>
      <c r="L636" s="27"/>
    </row>
    <row r="637">
      <c r="E637" s="26"/>
      <c r="F637" s="26"/>
      <c r="G637" s="26"/>
      <c r="H637" s="26"/>
      <c r="K637" s="26"/>
      <c r="L637" s="27"/>
    </row>
    <row r="638">
      <c r="E638" s="26"/>
      <c r="F638" s="26"/>
      <c r="G638" s="26"/>
      <c r="H638" s="26"/>
      <c r="K638" s="26"/>
      <c r="L638" s="27"/>
    </row>
    <row r="639">
      <c r="E639" s="26"/>
      <c r="F639" s="26"/>
      <c r="G639" s="26"/>
      <c r="H639" s="26"/>
      <c r="K639" s="26"/>
      <c r="L639" s="27"/>
    </row>
    <row r="640">
      <c r="E640" s="26"/>
      <c r="F640" s="26"/>
      <c r="G640" s="26"/>
      <c r="H640" s="26"/>
      <c r="K640" s="26"/>
      <c r="L640" s="27"/>
    </row>
    <row r="641">
      <c r="E641" s="26"/>
      <c r="F641" s="26"/>
      <c r="G641" s="26"/>
      <c r="H641" s="26"/>
      <c r="K641" s="26"/>
      <c r="L641" s="27"/>
    </row>
    <row r="642">
      <c r="E642" s="26"/>
      <c r="F642" s="26"/>
      <c r="G642" s="26"/>
      <c r="H642" s="26"/>
      <c r="K642" s="26"/>
      <c r="L642" s="27"/>
    </row>
    <row r="643">
      <c r="E643" s="26"/>
      <c r="F643" s="26"/>
      <c r="G643" s="26"/>
      <c r="H643" s="26"/>
      <c r="K643" s="26"/>
      <c r="L643" s="27"/>
    </row>
    <row r="644">
      <c r="E644" s="26"/>
      <c r="F644" s="26"/>
      <c r="G644" s="26"/>
      <c r="H644" s="26"/>
      <c r="K644" s="26"/>
      <c r="L644" s="27"/>
    </row>
    <row r="645">
      <c r="E645" s="26"/>
      <c r="F645" s="26"/>
      <c r="G645" s="26"/>
      <c r="H645" s="26"/>
      <c r="K645" s="26"/>
      <c r="L645" s="27"/>
    </row>
    <row r="646">
      <c r="E646" s="26"/>
      <c r="F646" s="26"/>
      <c r="G646" s="26"/>
      <c r="H646" s="26"/>
      <c r="K646" s="26"/>
      <c r="L646" s="27"/>
    </row>
    <row r="647">
      <c r="E647" s="26"/>
      <c r="F647" s="26"/>
      <c r="G647" s="26"/>
      <c r="H647" s="26"/>
      <c r="K647" s="26"/>
      <c r="L647" s="27"/>
    </row>
    <row r="648">
      <c r="E648" s="26"/>
      <c r="F648" s="26"/>
      <c r="G648" s="26"/>
      <c r="H648" s="26"/>
      <c r="K648" s="26"/>
      <c r="L648" s="27"/>
    </row>
    <row r="649">
      <c r="E649" s="26"/>
      <c r="F649" s="26"/>
      <c r="G649" s="26"/>
      <c r="H649" s="26"/>
      <c r="K649" s="26"/>
      <c r="L649" s="27"/>
    </row>
    <row r="650">
      <c r="E650" s="26"/>
      <c r="F650" s="26"/>
      <c r="G650" s="26"/>
      <c r="H650" s="26"/>
      <c r="K650" s="26"/>
      <c r="L650" s="27"/>
    </row>
    <row r="651">
      <c r="E651" s="26"/>
      <c r="F651" s="26"/>
      <c r="G651" s="26"/>
      <c r="H651" s="26"/>
      <c r="K651" s="26"/>
      <c r="L651" s="27"/>
    </row>
    <row r="652">
      <c r="E652" s="26"/>
      <c r="F652" s="26"/>
      <c r="G652" s="26"/>
      <c r="H652" s="26"/>
      <c r="K652" s="26"/>
      <c r="L652" s="27"/>
    </row>
    <row r="653">
      <c r="E653" s="26"/>
      <c r="F653" s="26"/>
      <c r="G653" s="26"/>
      <c r="H653" s="26"/>
      <c r="K653" s="26"/>
      <c r="L653" s="27"/>
    </row>
    <row r="654">
      <c r="E654" s="26"/>
      <c r="F654" s="26"/>
      <c r="G654" s="26"/>
      <c r="H654" s="26"/>
      <c r="K654" s="26"/>
      <c r="L654" s="27"/>
    </row>
    <row r="655">
      <c r="E655" s="26"/>
      <c r="F655" s="26"/>
      <c r="G655" s="26"/>
      <c r="H655" s="26"/>
      <c r="K655" s="26"/>
      <c r="L655" s="27"/>
    </row>
    <row r="656">
      <c r="E656" s="26"/>
      <c r="F656" s="26"/>
      <c r="G656" s="26"/>
      <c r="H656" s="26"/>
      <c r="K656" s="26"/>
      <c r="L656" s="27"/>
    </row>
    <row r="657">
      <c r="E657" s="26"/>
      <c r="F657" s="26"/>
      <c r="G657" s="26"/>
      <c r="H657" s="26"/>
      <c r="K657" s="26"/>
      <c r="L657" s="27"/>
    </row>
    <row r="658">
      <c r="E658" s="26"/>
      <c r="F658" s="26"/>
      <c r="G658" s="26"/>
      <c r="H658" s="26"/>
      <c r="K658" s="26"/>
      <c r="L658" s="27"/>
    </row>
    <row r="659">
      <c r="E659" s="26"/>
      <c r="F659" s="26"/>
      <c r="G659" s="26"/>
      <c r="H659" s="26"/>
      <c r="K659" s="26"/>
      <c r="L659" s="27"/>
    </row>
    <row r="660">
      <c r="E660" s="26"/>
      <c r="F660" s="26"/>
      <c r="G660" s="26"/>
      <c r="H660" s="26"/>
      <c r="K660" s="26"/>
      <c r="L660" s="27"/>
    </row>
    <row r="661">
      <c r="E661" s="26"/>
      <c r="F661" s="26"/>
      <c r="G661" s="26"/>
      <c r="H661" s="26"/>
      <c r="K661" s="26"/>
      <c r="L661" s="27"/>
    </row>
    <row r="662">
      <c r="E662" s="26"/>
      <c r="F662" s="26"/>
      <c r="G662" s="26"/>
      <c r="H662" s="26"/>
      <c r="K662" s="26"/>
      <c r="L662" s="27"/>
    </row>
    <row r="663">
      <c r="E663" s="26"/>
      <c r="F663" s="26"/>
      <c r="G663" s="26"/>
      <c r="H663" s="26"/>
      <c r="K663" s="26"/>
      <c r="L663" s="27"/>
    </row>
    <row r="664">
      <c r="E664" s="26"/>
      <c r="F664" s="26"/>
      <c r="G664" s="26"/>
      <c r="H664" s="26"/>
      <c r="K664" s="26"/>
      <c r="L664" s="27"/>
    </row>
    <row r="665">
      <c r="E665" s="26"/>
      <c r="F665" s="26"/>
      <c r="G665" s="26"/>
      <c r="H665" s="26"/>
      <c r="K665" s="26"/>
      <c r="L665" s="27"/>
    </row>
    <row r="666">
      <c r="E666" s="26"/>
      <c r="F666" s="26"/>
      <c r="G666" s="26"/>
      <c r="H666" s="26"/>
      <c r="K666" s="26"/>
      <c r="L666" s="27"/>
    </row>
    <row r="667">
      <c r="E667" s="26"/>
      <c r="F667" s="26"/>
      <c r="G667" s="26"/>
      <c r="H667" s="26"/>
      <c r="K667" s="26"/>
      <c r="L667" s="27"/>
    </row>
    <row r="668">
      <c r="E668" s="26"/>
      <c r="F668" s="26"/>
      <c r="G668" s="26"/>
      <c r="H668" s="26"/>
      <c r="K668" s="26"/>
      <c r="L668" s="27"/>
    </row>
    <row r="669">
      <c r="E669" s="26"/>
      <c r="F669" s="26"/>
      <c r="G669" s="26"/>
      <c r="H669" s="26"/>
      <c r="K669" s="26"/>
      <c r="L669" s="27"/>
    </row>
    <row r="670">
      <c r="E670" s="26"/>
      <c r="F670" s="26"/>
      <c r="G670" s="26"/>
      <c r="H670" s="26"/>
      <c r="K670" s="26"/>
      <c r="L670" s="27"/>
    </row>
    <row r="671">
      <c r="E671" s="26"/>
      <c r="F671" s="26"/>
      <c r="G671" s="26"/>
      <c r="H671" s="26"/>
      <c r="K671" s="26"/>
      <c r="L671" s="27"/>
    </row>
    <row r="672">
      <c r="E672" s="26"/>
      <c r="F672" s="26"/>
      <c r="G672" s="26"/>
      <c r="H672" s="26"/>
      <c r="K672" s="26"/>
      <c r="L672" s="27"/>
    </row>
    <row r="673">
      <c r="E673" s="26"/>
      <c r="F673" s="26"/>
      <c r="G673" s="26"/>
      <c r="H673" s="26"/>
      <c r="K673" s="26"/>
      <c r="L673" s="27"/>
    </row>
    <row r="674">
      <c r="E674" s="26"/>
      <c r="F674" s="26"/>
      <c r="G674" s="26"/>
      <c r="H674" s="26"/>
      <c r="K674" s="26"/>
      <c r="L674" s="27"/>
    </row>
    <row r="675">
      <c r="E675" s="26"/>
      <c r="F675" s="26"/>
      <c r="G675" s="26"/>
      <c r="H675" s="26"/>
      <c r="K675" s="26"/>
      <c r="L675" s="27"/>
    </row>
    <row r="676">
      <c r="E676" s="26"/>
      <c r="F676" s="26"/>
      <c r="G676" s="26"/>
      <c r="H676" s="26"/>
      <c r="K676" s="26"/>
      <c r="L676" s="27"/>
    </row>
    <row r="677">
      <c r="E677" s="26"/>
      <c r="F677" s="26"/>
      <c r="G677" s="26"/>
      <c r="H677" s="26"/>
      <c r="K677" s="26"/>
      <c r="L677" s="27"/>
    </row>
    <row r="678">
      <c r="E678" s="26"/>
      <c r="F678" s="26"/>
      <c r="G678" s="26"/>
      <c r="H678" s="26"/>
      <c r="K678" s="26"/>
      <c r="L678" s="27"/>
    </row>
    <row r="679">
      <c r="E679" s="26"/>
      <c r="F679" s="26"/>
      <c r="G679" s="26"/>
      <c r="H679" s="26"/>
      <c r="K679" s="26"/>
      <c r="L679" s="27"/>
    </row>
    <row r="680">
      <c r="E680" s="26"/>
      <c r="F680" s="26"/>
      <c r="G680" s="26"/>
      <c r="H680" s="26"/>
      <c r="K680" s="26"/>
      <c r="L680" s="27"/>
    </row>
    <row r="681">
      <c r="E681" s="26"/>
      <c r="F681" s="26"/>
      <c r="G681" s="26"/>
      <c r="H681" s="26"/>
      <c r="K681" s="26"/>
      <c r="L681" s="27"/>
    </row>
    <row r="682">
      <c r="E682" s="26"/>
      <c r="F682" s="26"/>
      <c r="G682" s="26"/>
      <c r="H682" s="26"/>
      <c r="K682" s="26"/>
      <c r="L682" s="27"/>
    </row>
    <row r="683">
      <c r="E683" s="26"/>
      <c r="F683" s="26"/>
      <c r="G683" s="26"/>
      <c r="H683" s="26"/>
      <c r="K683" s="26"/>
      <c r="L683" s="27"/>
    </row>
    <row r="684">
      <c r="E684" s="26"/>
      <c r="F684" s="26"/>
      <c r="G684" s="26"/>
      <c r="H684" s="26"/>
      <c r="K684" s="26"/>
      <c r="L684" s="27"/>
    </row>
    <row r="685">
      <c r="E685" s="26"/>
      <c r="F685" s="26"/>
      <c r="G685" s="26"/>
      <c r="H685" s="26"/>
      <c r="K685" s="26"/>
      <c r="L685" s="27"/>
    </row>
    <row r="686">
      <c r="E686" s="26"/>
      <c r="F686" s="26"/>
      <c r="G686" s="26"/>
      <c r="H686" s="26"/>
      <c r="K686" s="26"/>
      <c r="L686" s="27"/>
    </row>
    <row r="687">
      <c r="E687" s="26"/>
      <c r="F687" s="26"/>
      <c r="G687" s="26"/>
      <c r="H687" s="26"/>
      <c r="K687" s="26"/>
      <c r="L687" s="27"/>
    </row>
    <row r="688">
      <c r="E688" s="26"/>
      <c r="F688" s="26"/>
      <c r="G688" s="26"/>
      <c r="H688" s="26"/>
      <c r="K688" s="26"/>
      <c r="L688" s="27"/>
    </row>
    <row r="689">
      <c r="E689" s="26"/>
      <c r="F689" s="26"/>
      <c r="G689" s="26"/>
      <c r="H689" s="26"/>
      <c r="K689" s="26"/>
      <c r="L689" s="27"/>
    </row>
    <row r="690">
      <c r="E690" s="26"/>
      <c r="F690" s="26"/>
      <c r="G690" s="26"/>
      <c r="H690" s="26"/>
      <c r="K690" s="26"/>
      <c r="L690" s="27"/>
    </row>
    <row r="691">
      <c r="E691" s="26"/>
      <c r="F691" s="26"/>
      <c r="G691" s="26"/>
      <c r="H691" s="26"/>
      <c r="K691" s="26"/>
      <c r="L691" s="27"/>
    </row>
    <row r="692">
      <c r="E692" s="26"/>
      <c r="F692" s="26"/>
      <c r="G692" s="26"/>
      <c r="H692" s="26"/>
      <c r="K692" s="26"/>
      <c r="L692" s="27"/>
    </row>
    <row r="693">
      <c r="E693" s="26"/>
      <c r="F693" s="26"/>
      <c r="G693" s="26"/>
      <c r="H693" s="26"/>
      <c r="K693" s="26"/>
      <c r="L693" s="27"/>
    </row>
    <row r="694">
      <c r="E694" s="26"/>
      <c r="F694" s="26"/>
      <c r="G694" s="26"/>
      <c r="H694" s="26"/>
      <c r="K694" s="26"/>
      <c r="L694" s="27"/>
    </row>
    <row r="695">
      <c r="E695" s="26"/>
      <c r="F695" s="26"/>
      <c r="G695" s="26"/>
      <c r="H695" s="26"/>
      <c r="K695" s="26"/>
      <c r="L695" s="27"/>
    </row>
    <row r="696">
      <c r="E696" s="26"/>
      <c r="F696" s="26"/>
      <c r="G696" s="26"/>
      <c r="H696" s="26"/>
      <c r="K696" s="26"/>
      <c r="L696" s="27"/>
    </row>
    <row r="697">
      <c r="E697" s="26"/>
      <c r="F697" s="26"/>
      <c r="G697" s="26"/>
      <c r="H697" s="26"/>
      <c r="K697" s="26"/>
      <c r="L697" s="27"/>
    </row>
    <row r="698">
      <c r="E698" s="26"/>
      <c r="F698" s="26"/>
      <c r="G698" s="26"/>
      <c r="H698" s="26"/>
      <c r="K698" s="26"/>
      <c r="L698" s="27"/>
    </row>
    <row r="699">
      <c r="E699" s="26"/>
      <c r="F699" s="26"/>
      <c r="G699" s="26"/>
      <c r="H699" s="26"/>
      <c r="K699" s="26"/>
      <c r="L699" s="27"/>
    </row>
    <row r="700">
      <c r="E700" s="26"/>
      <c r="F700" s="26"/>
      <c r="G700" s="26"/>
      <c r="H700" s="26"/>
      <c r="K700" s="26"/>
      <c r="L700" s="27"/>
    </row>
    <row r="701">
      <c r="E701" s="26"/>
      <c r="F701" s="26"/>
      <c r="G701" s="26"/>
      <c r="H701" s="26"/>
      <c r="K701" s="26"/>
      <c r="L701" s="27"/>
    </row>
    <row r="702">
      <c r="E702" s="26"/>
      <c r="F702" s="26"/>
      <c r="G702" s="26"/>
      <c r="H702" s="26"/>
      <c r="K702" s="26"/>
      <c r="L702" s="27"/>
    </row>
    <row r="703">
      <c r="E703" s="26"/>
      <c r="F703" s="26"/>
      <c r="G703" s="26"/>
      <c r="H703" s="26"/>
      <c r="K703" s="26"/>
      <c r="L703" s="27"/>
    </row>
    <row r="704">
      <c r="E704" s="26"/>
      <c r="F704" s="26"/>
      <c r="G704" s="26"/>
      <c r="H704" s="26"/>
      <c r="K704" s="26"/>
      <c r="L704" s="27"/>
    </row>
    <row r="705">
      <c r="E705" s="26"/>
      <c r="F705" s="26"/>
      <c r="G705" s="26"/>
      <c r="H705" s="26"/>
      <c r="K705" s="26"/>
      <c r="L705" s="27"/>
    </row>
    <row r="706">
      <c r="E706" s="26"/>
      <c r="F706" s="26"/>
      <c r="G706" s="26"/>
      <c r="H706" s="26"/>
      <c r="K706" s="26"/>
      <c r="L706" s="27"/>
    </row>
    <row r="707">
      <c r="E707" s="26"/>
      <c r="F707" s="26"/>
      <c r="G707" s="26"/>
      <c r="H707" s="26"/>
      <c r="K707" s="26"/>
      <c r="L707" s="27"/>
    </row>
    <row r="708">
      <c r="E708" s="26"/>
      <c r="F708" s="26"/>
      <c r="G708" s="26"/>
      <c r="H708" s="26"/>
      <c r="K708" s="26"/>
      <c r="L708" s="27"/>
    </row>
    <row r="709">
      <c r="E709" s="26"/>
      <c r="F709" s="26"/>
      <c r="G709" s="26"/>
      <c r="H709" s="26"/>
      <c r="K709" s="26"/>
      <c r="L709" s="27"/>
    </row>
    <row r="710">
      <c r="E710" s="26"/>
      <c r="F710" s="26"/>
      <c r="G710" s="26"/>
      <c r="H710" s="26"/>
      <c r="K710" s="26"/>
      <c r="L710" s="27"/>
    </row>
    <row r="711">
      <c r="E711" s="26"/>
      <c r="F711" s="26"/>
      <c r="G711" s="26"/>
      <c r="H711" s="26"/>
      <c r="K711" s="26"/>
      <c r="L711" s="27"/>
    </row>
    <row r="712">
      <c r="E712" s="26"/>
      <c r="F712" s="26"/>
      <c r="G712" s="26"/>
      <c r="H712" s="26"/>
      <c r="K712" s="26"/>
      <c r="L712" s="27"/>
    </row>
    <row r="713">
      <c r="E713" s="26"/>
      <c r="F713" s="26"/>
      <c r="G713" s="26"/>
      <c r="H713" s="26"/>
      <c r="K713" s="26"/>
      <c r="L713" s="27"/>
    </row>
    <row r="714">
      <c r="E714" s="26"/>
      <c r="F714" s="26"/>
      <c r="G714" s="26"/>
      <c r="H714" s="26"/>
      <c r="K714" s="26"/>
      <c r="L714" s="27"/>
    </row>
    <row r="715">
      <c r="E715" s="26"/>
      <c r="F715" s="26"/>
      <c r="G715" s="26"/>
      <c r="H715" s="26"/>
      <c r="K715" s="26"/>
      <c r="L715" s="27"/>
    </row>
    <row r="716">
      <c r="E716" s="26"/>
      <c r="F716" s="26"/>
      <c r="G716" s="26"/>
      <c r="H716" s="26"/>
      <c r="K716" s="26"/>
      <c r="L716" s="27"/>
    </row>
    <row r="717">
      <c r="E717" s="26"/>
      <c r="F717" s="26"/>
      <c r="G717" s="26"/>
      <c r="H717" s="26"/>
      <c r="K717" s="26"/>
      <c r="L717" s="27"/>
    </row>
    <row r="718">
      <c r="E718" s="26"/>
      <c r="F718" s="26"/>
      <c r="G718" s="26"/>
      <c r="H718" s="26"/>
      <c r="K718" s="26"/>
      <c r="L718" s="27"/>
    </row>
    <row r="719">
      <c r="E719" s="26"/>
      <c r="F719" s="26"/>
      <c r="G719" s="26"/>
      <c r="H719" s="26"/>
      <c r="K719" s="26"/>
      <c r="L719" s="27"/>
    </row>
    <row r="720">
      <c r="E720" s="26"/>
      <c r="F720" s="26"/>
      <c r="G720" s="26"/>
      <c r="H720" s="26"/>
      <c r="K720" s="26"/>
      <c r="L720" s="27"/>
    </row>
    <row r="721">
      <c r="E721" s="26"/>
      <c r="F721" s="26"/>
      <c r="G721" s="26"/>
      <c r="H721" s="26"/>
      <c r="K721" s="26"/>
      <c r="L721" s="27"/>
    </row>
    <row r="722">
      <c r="E722" s="26"/>
      <c r="F722" s="26"/>
      <c r="G722" s="26"/>
      <c r="H722" s="26"/>
      <c r="K722" s="26"/>
      <c r="L722" s="27"/>
    </row>
    <row r="723">
      <c r="E723" s="26"/>
      <c r="F723" s="26"/>
      <c r="G723" s="26"/>
      <c r="H723" s="26"/>
      <c r="K723" s="26"/>
      <c r="L723" s="27"/>
    </row>
    <row r="724">
      <c r="E724" s="26"/>
      <c r="F724" s="26"/>
      <c r="G724" s="26"/>
      <c r="H724" s="26"/>
      <c r="K724" s="26"/>
      <c r="L724" s="27"/>
    </row>
    <row r="725">
      <c r="E725" s="26"/>
      <c r="F725" s="26"/>
      <c r="G725" s="26"/>
      <c r="H725" s="26"/>
      <c r="K725" s="26"/>
      <c r="L725" s="27"/>
    </row>
    <row r="726">
      <c r="E726" s="26"/>
      <c r="F726" s="26"/>
      <c r="G726" s="26"/>
      <c r="H726" s="26"/>
      <c r="K726" s="26"/>
      <c r="L726" s="27"/>
    </row>
    <row r="727">
      <c r="E727" s="26"/>
      <c r="F727" s="26"/>
      <c r="G727" s="26"/>
      <c r="H727" s="26"/>
      <c r="K727" s="26"/>
      <c r="L727" s="27"/>
    </row>
    <row r="728">
      <c r="E728" s="26"/>
      <c r="F728" s="26"/>
      <c r="G728" s="26"/>
      <c r="H728" s="26"/>
      <c r="K728" s="26"/>
      <c r="L728" s="27"/>
    </row>
    <row r="729">
      <c r="E729" s="26"/>
      <c r="F729" s="26"/>
      <c r="G729" s="26"/>
      <c r="H729" s="26"/>
      <c r="K729" s="26"/>
      <c r="L729" s="27"/>
    </row>
    <row r="730">
      <c r="E730" s="26"/>
      <c r="F730" s="26"/>
      <c r="G730" s="26"/>
      <c r="H730" s="26"/>
      <c r="K730" s="26"/>
      <c r="L730" s="27"/>
    </row>
    <row r="731">
      <c r="E731" s="26"/>
      <c r="F731" s="26"/>
      <c r="G731" s="26"/>
      <c r="H731" s="26"/>
      <c r="K731" s="26"/>
      <c r="L731" s="27"/>
    </row>
    <row r="732">
      <c r="E732" s="26"/>
      <c r="F732" s="26"/>
      <c r="G732" s="26"/>
      <c r="H732" s="26"/>
      <c r="K732" s="26"/>
      <c r="L732" s="27"/>
    </row>
    <row r="733">
      <c r="E733" s="26"/>
      <c r="F733" s="26"/>
      <c r="G733" s="26"/>
      <c r="H733" s="26"/>
      <c r="K733" s="26"/>
      <c r="L733" s="27"/>
    </row>
    <row r="734">
      <c r="E734" s="26"/>
      <c r="F734" s="26"/>
      <c r="G734" s="26"/>
      <c r="H734" s="26"/>
      <c r="K734" s="26"/>
      <c r="L734" s="27"/>
    </row>
    <row r="735">
      <c r="E735" s="26"/>
      <c r="F735" s="26"/>
      <c r="G735" s="26"/>
      <c r="H735" s="26"/>
      <c r="K735" s="26"/>
      <c r="L735" s="27"/>
    </row>
    <row r="736">
      <c r="E736" s="26"/>
      <c r="F736" s="26"/>
      <c r="G736" s="26"/>
      <c r="H736" s="26"/>
      <c r="K736" s="26"/>
      <c r="L736" s="27"/>
    </row>
    <row r="737">
      <c r="E737" s="26"/>
      <c r="F737" s="26"/>
      <c r="G737" s="26"/>
      <c r="H737" s="26"/>
      <c r="K737" s="26"/>
      <c r="L737" s="27"/>
    </row>
    <row r="738">
      <c r="E738" s="26"/>
      <c r="F738" s="26"/>
      <c r="G738" s="26"/>
      <c r="H738" s="26"/>
      <c r="K738" s="26"/>
      <c r="L738" s="27"/>
    </row>
    <row r="739">
      <c r="E739" s="26"/>
      <c r="F739" s="26"/>
      <c r="G739" s="26"/>
      <c r="H739" s="26"/>
      <c r="K739" s="26"/>
      <c r="L739" s="27"/>
    </row>
    <row r="740">
      <c r="E740" s="26"/>
      <c r="F740" s="26"/>
      <c r="G740" s="26"/>
      <c r="H740" s="26"/>
      <c r="K740" s="26"/>
      <c r="L740" s="27"/>
    </row>
    <row r="741">
      <c r="E741" s="26"/>
      <c r="F741" s="26"/>
      <c r="G741" s="26"/>
      <c r="H741" s="26"/>
      <c r="K741" s="26"/>
      <c r="L741" s="27"/>
    </row>
    <row r="742">
      <c r="E742" s="26"/>
      <c r="F742" s="26"/>
      <c r="G742" s="26"/>
      <c r="H742" s="26"/>
      <c r="K742" s="26"/>
      <c r="L742" s="27"/>
    </row>
    <row r="743">
      <c r="E743" s="26"/>
      <c r="F743" s="26"/>
      <c r="G743" s="26"/>
      <c r="H743" s="26"/>
      <c r="K743" s="26"/>
      <c r="L743" s="27"/>
    </row>
    <row r="744">
      <c r="E744" s="26"/>
      <c r="F744" s="26"/>
      <c r="G744" s="26"/>
      <c r="H744" s="26"/>
      <c r="K744" s="26"/>
      <c r="L744" s="27"/>
    </row>
    <row r="745">
      <c r="E745" s="26"/>
      <c r="F745" s="26"/>
      <c r="G745" s="26"/>
      <c r="H745" s="26"/>
      <c r="K745" s="26"/>
      <c r="L745" s="27"/>
    </row>
    <row r="746">
      <c r="E746" s="26"/>
      <c r="F746" s="26"/>
      <c r="G746" s="26"/>
      <c r="H746" s="26"/>
      <c r="K746" s="26"/>
      <c r="L746" s="27"/>
    </row>
    <row r="747">
      <c r="E747" s="26"/>
      <c r="F747" s="26"/>
      <c r="G747" s="26"/>
      <c r="H747" s="26"/>
      <c r="K747" s="26"/>
      <c r="L747" s="27"/>
    </row>
    <row r="748">
      <c r="E748" s="26"/>
      <c r="F748" s="26"/>
      <c r="G748" s="26"/>
      <c r="H748" s="26"/>
      <c r="K748" s="26"/>
      <c r="L748" s="27"/>
    </row>
    <row r="749">
      <c r="E749" s="26"/>
      <c r="F749" s="26"/>
      <c r="G749" s="26"/>
      <c r="H749" s="26"/>
      <c r="K749" s="26"/>
      <c r="L749" s="27"/>
    </row>
    <row r="750">
      <c r="E750" s="26"/>
      <c r="F750" s="26"/>
      <c r="G750" s="26"/>
      <c r="H750" s="26"/>
      <c r="K750" s="26"/>
      <c r="L750" s="27"/>
    </row>
    <row r="751">
      <c r="E751" s="26"/>
      <c r="F751" s="26"/>
      <c r="G751" s="26"/>
      <c r="H751" s="26"/>
      <c r="K751" s="26"/>
      <c r="L751" s="27"/>
    </row>
    <row r="752">
      <c r="E752" s="26"/>
      <c r="F752" s="26"/>
      <c r="G752" s="26"/>
      <c r="H752" s="26"/>
      <c r="K752" s="26"/>
      <c r="L752" s="27"/>
    </row>
    <row r="753">
      <c r="E753" s="26"/>
      <c r="F753" s="26"/>
      <c r="G753" s="26"/>
      <c r="H753" s="26"/>
      <c r="K753" s="26"/>
      <c r="L753" s="27"/>
    </row>
    <row r="754">
      <c r="E754" s="26"/>
      <c r="F754" s="26"/>
      <c r="G754" s="26"/>
      <c r="H754" s="26"/>
      <c r="K754" s="26"/>
      <c r="L754" s="27"/>
    </row>
    <row r="755">
      <c r="E755" s="26"/>
      <c r="F755" s="26"/>
      <c r="G755" s="26"/>
      <c r="H755" s="26"/>
      <c r="K755" s="26"/>
      <c r="L755" s="27"/>
    </row>
    <row r="756">
      <c r="E756" s="26"/>
      <c r="F756" s="26"/>
      <c r="G756" s="26"/>
      <c r="H756" s="26"/>
      <c r="K756" s="26"/>
      <c r="L756" s="27"/>
    </row>
    <row r="757">
      <c r="E757" s="26"/>
      <c r="F757" s="26"/>
      <c r="G757" s="26"/>
      <c r="H757" s="26"/>
      <c r="K757" s="26"/>
      <c r="L757" s="27"/>
    </row>
    <row r="758">
      <c r="E758" s="26"/>
      <c r="F758" s="26"/>
      <c r="G758" s="26"/>
      <c r="H758" s="26"/>
      <c r="K758" s="26"/>
      <c r="L758" s="27"/>
    </row>
    <row r="759">
      <c r="E759" s="26"/>
      <c r="F759" s="26"/>
      <c r="G759" s="26"/>
      <c r="H759" s="26"/>
      <c r="K759" s="26"/>
      <c r="L759" s="27"/>
    </row>
    <row r="760">
      <c r="E760" s="26"/>
      <c r="F760" s="26"/>
      <c r="G760" s="26"/>
      <c r="H760" s="26"/>
      <c r="K760" s="26"/>
      <c r="L760" s="27"/>
    </row>
    <row r="761">
      <c r="E761" s="26"/>
      <c r="F761" s="26"/>
      <c r="G761" s="26"/>
      <c r="H761" s="26"/>
      <c r="K761" s="26"/>
      <c r="L761" s="27"/>
    </row>
    <row r="762">
      <c r="E762" s="26"/>
      <c r="F762" s="26"/>
      <c r="G762" s="26"/>
      <c r="H762" s="26"/>
      <c r="K762" s="26"/>
      <c r="L762" s="27"/>
    </row>
    <row r="763">
      <c r="E763" s="26"/>
      <c r="F763" s="26"/>
      <c r="G763" s="26"/>
      <c r="H763" s="26"/>
      <c r="K763" s="26"/>
      <c r="L763" s="27"/>
    </row>
    <row r="764">
      <c r="E764" s="26"/>
      <c r="F764" s="26"/>
      <c r="G764" s="26"/>
      <c r="H764" s="26"/>
      <c r="K764" s="26"/>
      <c r="L764" s="27"/>
    </row>
    <row r="765">
      <c r="E765" s="26"/>
      <c r="F765" s="26"/>
      <c r="G765" s="26"/>
      <c r="H765" s="26"/>
      <c r="K765" s="26"/>
      <c r="L765" s="27"/>
    </row>
    <row r="766">
      <c r="E766" s="26"/>
      <c r="F766" s="26"/>
      <c r="G766" s="26"/>
      <c r="H766" s="26"/>
      <c r="K766" s="26"/>
      <c r="L766" s="27"/>
    </row>
    <row r="767">
      <c r="E767" s="26"/>
      <c r="F767" s="26"/>
      <c r="G767" s="26"/>
      <c r="H767" s="26"/>
      <c r="K767" s="26"/>
      <c r="L767" s="27"/>
    </row>
    <row r="768">
      <c r="E768" s="26"/>
      <c r="F768" s="26"/>
      <c r="G768" s="26"/>
      <c r="H768" s="26"/>
      <c r="K768" s="26"/>
      <c r="L768" s="27"/>
    </row>
    <row r="769">
      <c r="E769" s="26"/>
      <c r="F769" s="26"/>
      <c r="G769" s="26"/>
      <c r="H769" s="26"/>
      <c r="K769" s="26"/>
      <c r="L769" s="27"/>
    </row>
    <row r="770">
      <c r="E770" s="26"/>
      <c r="F770" s="26"/>
      <c r="G770" s="26"/>
      <c r="H770" s="26"/>
      <c r="K770" s="26"/>
      <c r="L770" s="27"/>
    </row>
    <row r="771">
      <c r="E771" s="26"/>
      <c r="F771" s="26"/>
      <c r="G771" s="26"/>
      <c r="H771" s="26"/>
      <c r="K771" s="26"/>
      <c r="L771" s="27"/>
    </row>
    <row r="772">
      <c r="E772" s="26"/>
      <c r="F772" s="26"/>
      <c r="G772" s="26"/>
      <c r="H772" s="26"/>
      <c r="K772" s="26"/>
      <c r="L772" s="27"/>
    </row>
    <row r="773">
      <c r="E773" s="26"/>
      <c r="F773" s="26"/>
      <c r="G773" s="26"/>
      <c r="H773" s="26"/>
      <c r="K773" s="26"/>
      <c r="L773" s="27"/>
    </row>
    <row r="774">
      <c r="E774" s="26"/>
      <c r="F774" s="26"/>
      <c r="G774" s="26"/>
      <c r="H774" s="26"/>
      <c r="K774" s="26"/>
      <c r="L774" s="27"/>
    </row>
    <row r="775">
      <c r="E775" s="26"/>
      <c r="F775" s="26"/>
      <c r="G775" s="26"/>
      <c r="H775" s="26"/>
      <c r="K775" s="26"/>
      <c r="L775" s="27"/>
    </row>
    <row r="776">
      <c r="E776" s="26"/>
      <c r="F776" s="26"/>
      <c r="G776" s="26"/>
      <c r="H776" s="26"/>
      <c r="K776" s="26"/>
      <c r="L776" s="27"/>
    </row>
    <row r="777">
      <c r="E777" s="26"/>
      <c r="F777" s="26"/>
      <c r="G777" s="26"/>
      <c r="H777" s="26"/>
      <c r="K777" s="26"/>
      <c r="L777" s="27"/>
    </row>
    <row r="778">
      <c r="E778" s="26"/>
      <c r="F778" s="26"/>
      <c r="G778" s="26"/>
      <c r="H778" s="26"/>
      <c r="K778" s="26"/>
      <c r="L778" s="27"/>
    </row>
    <row r="779">
      <c r="E779" s="26"/>
      <c r="F779" s="26"/>
      <c r="G779" s="26"/>
      <c r="H779" s="26"/>
      <c r="K779" s="26"/>
      <c r="L779" s="27"/>
    </row>
    <row r="780">
      <c r="E780" s="26"/>
      <c r="F780" s="26"/>
      <c r="G780" s="26"/>
      <c r="H780" s="26"/>
      <c r="K780" s="26"/>
      <c r="L780" s="27"/>
    </row>
    <row r="781">
      <c r="E781" s="26"/>
      <c r="F781" s="26"/>
      <c r="G781" s="26"/>
      <c r="H781" s="26"/>
      <c r="K781" s="26"/>
      <c r="L781" s="27"/>
    </row>
    <row r="782">
      <c r="E782" s="26"/>
      <c r="F782" s="26"/>
      <c r="G782" s="26"/>
      <c r="H782" s="26"/>
      <c r="K782" s="26"/>
      <c r="L782" s="27"/>
    </row>
    <row r="783">
      <c r="E783" s="26"/>
      <c r="F783" s="26"/>
      <c r="G783" s="26"/>
      <c r="H783" s="26"/>
      <c r="K783" s="26"/>
      <c r="L783" s="27"/>
    </row>
    <row r="784">
      <c r="E784" s="26"/>
      <c r="F784" s="26"/>
      <c r="G784" s="26"/>
      <c r="H784" s="26"/>
      <c r="K784" s="26"/>
      <c r="L784" s="27"/>
    </row>
    <row r="785">
      <c r="E785" s="26"/>
      <c r="F785" s="26"/>
      <c r="G785" s="26"/>
      <c r="H785" s="26"/>
      <c r="K785" s="26"/>
      <c r="L785" s="27"/>
    </row>
    <row r="786">
      <c r="E786" s="26"/>
      <c r="F786" s="26"/>
      <c r="G786" s="26"/>
      <c r="H786" s="26"/>
      <c r="K786" s="26"/>
      <c r="L786" s="27"/>
    </row>
    <row r="787">
      <c r="E787" s="26"/>
      <c r="F787" s="26"/>
      <c r="G787" s="26"/>
      <c r="H787" s="26"/>
      <c r="K787" s="26"/>
      <c r="L787" s="27"/>
    </row>
    <row r="788">
      <c r="E788" s="26"/>
      <c r="F788" s="26"/>
      <c r="G788" s="26"/>
      <c r="H788" s="26"/>
      <c r="K788" s="26"/>
      <c r="L788" s="27"/>
    </row>
    <row r="789">
      <c r="E789" s="26"/>
      <c r="F789" s="26"/>
      <c r="G789" s="26"/>
      <c r="H789" s="26"/>
      <c r="K789" s="26"/>
      <c r="L789" s="27"/>
    </row>
    <row r="790">
      <c r="E790" s="26"/>
      <c r="F790" s="26"/>
      <c r="G790" s="26"/>
      <c r="H790" s="26"/>
      <c r="K790" s="26"/>
      <c r="L790" s="27"/>
    </row>
    <row r="791">
      <c r="E791" s="26"/>
      <c r="F791" s="26"/>
      <c r="G791" s="26"/>
      <c r="H791" s="26"/>
      <c r="K791" s="26"/>
      <c r="L791" s="27"/>
    </row>
    <row r="792">
      <c r="E792" s="26"/>
      <c r="F792" s="26"/>
      <c r="G792" s="26"/>
      <c r="H792" s="26"/>
      <c r="K792" s="26"/>
      <c r="L792" s="27"/>
    </row>
    <row r="793">
      <c r="E793" s="26"/>
      <c r="F793" s="26"/>
      <c r="G793" s="26"/>
      <c r="H793" s="26"/>
      <c r="K793" s="26"/>
      <c r="L793" s="27"/>
    </row>
    <row r="794">
      <c r="E794" s="26"/>
      <c r="F794" s="26"/>
      <c r="G794" s="26"/>
      <c r="H794" s="26"/>
      <c r="K794" s="26"/>
      <c r="L794" s="27"/>
    </row>
    <row r="795">
      <c r="E795" s="26"/>
      <c r="F795" s="26"/>
      <c r="G795" s="26"/>
      <c r="H795" s="26"/>
      <c r="K795" s="26"/>
      <c r="L795" s="27"/>
    </row>
    <row r="796">
      <c r="E796" s="26"/>
      <c r="F796" s="26"/>
      <c r="G796" s="26"/>
      <c r="H796" s="26"/>
      <c r="K796" s="26"/>
      <c r="L796" s="27"/>
    </row>
    <row r="797">
      <c r="E797" s="26"/>
      <c r="F797" s="26"/>
      <c r="G797" s="26"/>
      <c r="H797" s="26"/>
      <c r="K797" s="26"/>
      <c r="L797" s="27"/>
    </row>
    <row r="798">
      <c r="E798" s="26"/>
      <c r="F798" s="26"/>
      <c r="G798" s="26"/>
      <c r="H798" s="26"/>
      <c r="K798" s="26"/>
      <c r="L798" s="27"/>
    </row>
    <row r="799">
      <c r="E799" s="26"/>
      <c r="F799" s="26"/>
      <c r="G799" s="26"/>
      <c r="H799" s="26"/>
      <c r="K799" s="26"/>
      <c r="L799" s="27"/>
    </row>
    <row r="800">
      <c r="E800" s="26"/>
      <c r="F800" s="26"/>
      <c r="G800" s="26"/>
      <c r="H800" s="26"/>
      <c r="K800" s="26"/>
      <c r="L800" s="27"/>
    </row>
    <row r="801">
      <c r="E801" s="26"/>
      <c r="F801" s="26"/>
      <c r="G801" s="26"/>
      <c r="H801" s="26"/>
      <c r="K801" s="26"/>
      <c r="L801" s="27"/>
    </row>
    <row r="802">
      <c r="E802" s="26"/>
      <c r="F802" s="26"/>
      <c r="G802" s="26"/>
      <c r="H802" s="26"/>
      <c r="K802" s="26"/>
      <c r="L802" s="27"/>
    </row>
    <row r="803">
      <c r="E803" s="26"/>
      <c r="F803" s="26"/>
      <c r="G803" s="26"/>
      <c r="H803" s="26"/>
      <c r="K803" s="26"/>
      <c r="L803" s="27"/>
    </row>
    <row r="804">
      <c r="E804" s="26"/>
      <c r="F804" s="26"/>
      <c r="G804" s="26"/>
      <c r="H804" s="26"/>
      <c r="K804" s="26"/>
      <c r="L804" s="27"/>
    </row>
    <row r="805">
      <c r="E805" s="26"/>
      <c r="F805" s="26"/>
      <c r="G805" s="26"/>
      <c r="H805" s="26"/>
      <c r="K805" s="26"/>
      <c r="L805" s="27"/>
    </row>
    <row r="806">
      <c r="E806" s="26"/>
      <c r="F806" s="26"/>
      <c r="G806" s="26"/>
      <c r="H806" s="26"/>
      <c r="K806" s="26"/>
      <c r="L806" s="27"/>
    </row>
    <row r="807">
      <c r="E807" s="26"/>
      <c r="F807" s="26"/>
      <c r="G807" s="26"/>
      <c r="H807" s="26"/>
      <c r="K807" s="26"/>
      <c r="L807" s="27"/>
    </row>
    <row r="808">
      <c r="E808" s="26"/>
      <c r="F808" s="26"/>
      <c r="G808" s="26"/>
      <c r="H808" s="26"/>
      <c r="K808" s="26"/>
      <c r="L808" s="27"/>
    </row>
    <row r="809">
      <c r="E809" s="26"/>
      <c r="F809" s="26"/>
      <c r="G809" s="26"/>
      <c r="H809" s="26"/>
      <c r="K809" s="26"/>
      <c r="L809" s="27"/>
    </row>
    <row r="810">
      <c r="E810" s="26"/>
      <c r="F810" s="26"/>
      <c r="G810" s="26"/>
      <c r="H810" s="26"/>
      <c r="K810" s="26"/>
      <c r="L810" s="27"/>
    </row>
    <row r="811">
      <c r="E811" s="26"/>
      <c r="F811" s="26"/>
      <c r="G811" s="26"/>
      <c r="H811" s="26"/>
      <c r="K811" s="26"/>
      <c r="L811" s="27"/>
    </row>
    <row r="812">
      <c r="E812" s="26"/>
      <c r="F812" s="26"/>
      <c r="G812" s="26"/>
      <c r="H812" s="26"/>
      <c r="K812" s="26"/>
      <c r="L812" s="27"/>
    </row>
    <row r="813">
      <c r="E813" s="26"/>
      <c r="F813" s="26"/>
      <c r="G813" s="26"/>
      <c r="H813" s="26"/>
      <c r="K813" s="26"/>
      <c r="L813" s="27"/>
    </row>
    <row r="814">
      <c r="E814" s="26"/>
      <c r="F814" s="26"/>
      <c r="G814" s="26"/>
      <c r="H814" s="26"/>
      <c r="K814" s="26"/>
      <c r="L814" s="27"/>
    </row>
    <row r="815">
      <c r="E815" s="26"/>
      <c r="F815" s="26"/>
      <c r="G815" s="26"/>
      <c r="H815" s="26"/>
      <c r="K815" s="26"/>
      <c r="L815" s="27"/>
    </row>
    <row r="816">
      <c r="E816" s="26"/>
      <c r="F816" s="26"/>
      <c r="G816" s="26"/>
      <c r="H816" s="26"/>
      <c r="K816" s="26"/>
      <c r="L816" s="27"/>
    </row>
    <row r="817">
      <c r="E817" s="26"/>
      <c r="F817" s="26"/>
      <c r="G817" s="26"/>
      <c r="H817" s="26"/>
      <c r="K817" s="26"/>
      <c r="L817" s="27"/>
    </row>
    <row r="818">
      <c r="E818" s="26"/>
      <c r="F818" s="26"/>
      <c r="G818" s="26"/>
      <c r="H818" s="26"/>
      <c r="K818" s="26"/>
      <c r="L818" s="27"/>
    </row>
    <row r="819">
      <c r="E819" s="26"/>
      <c r="F819" s="26"/>
      <c r="G819" s="26"/>
      <c r="H819" s="26"/>
      <c r="K819" s="26"/>
      <c r="L819" s="27"/>
    </row>
    <row r="820">
      <c r="E820" s="26"/>
      <c r="F820" s="26"/>
      <c r="G820" s="26"/>
      <c r="H820" s="26"/>
      <c r="K820" s="26"/>
      <c r="L820" s="27"/>
    </row>
    <row r="821">
      <c r="E821" s="26"/>
      <c r="F821" s="26"/>
      <c r="G821" s="26"/>
      <c r="H821" s="26"/>
      <c r="K821" s="26"/>
      <c r="L821" s="27"/>
    </row>
    <row r="822">
      <c r="E822" s="26"/>
      <c r="F822" s="26"/>
      <c r="G822" s="26"/>
      <c r="H822" s="26"/>
      <c r="K822" s="26"/>
      <c r="L822" s="27"/>
    </row>
    <row r="823">
      <c r="E823" s="26"/>
      <c r="F823" s="26"/>
      <c r="G823" s="26"/>
      <c r="H823" s="26"/>
      <c r="K823" s="26"/>
      <c r="L823" s="27"/>
    </row>
    <row r="824">
      <c r="E824" s="26"/>
      <c r="F824" s="26"/>
      <c r="G824" s="26"/>
      <c r="H824" s="26"/>
      <c r="K824" s="26"/>
      <c r="L824" s="27"/>
    </row>
    <row r="825">
      <c r="E825" s="26"/>
      <c r="F825" s="26"/>
      <c r="G825" s="26"/>
      <c r="H825" s="26"/>
      <c r="K825" s="26"/>
      <c r="L825" s="27"/>
    </row>
    <row r="826">
      <c r="E826" s="26"/>
      <c r="F826" s="26"/>
      <c r="G826" s="26"/>
      <c r="H826" s="26"/>
      <c r="K826" s="26"/>
      <c r="L826" s="27"/>
    </row>
    <row r="827">
      <c r="E827" s="26"/>
      <c r="F827" s="26"/>
      <c r="G827" s="26"/>
      <c r="H827" s="26"/>
      <c r="K827" s="26"/>
      <c r="L827" s="27"/>
    </row>
    <row r="828">
      <c r="E828" s="26"/>
      <c r="F828" s="26"/>
      <c r="G828" s="26"/>
      <c r="H828" s="26"/>
      <c r="K828" s="26"/>
      <c r="L828" s="27"/>
    </row>
    <row r="829">
      <c r="E829" s="26"/>
      <c r="F829" s="26"/>
      <c r="G829" s="26"/>
      <c r="H829" s="26"/>
      <c r="K829" s="26"/>
      <c r="L829" s="27"/>
    </row>
    <row r="830">
      <c r="E830" s="26"/>
      <c r="F830" s="26"/>
      <c r="G830" s="26"/>
      <c r="H830" s="26"/>
      <c r="K830" s="26"/>
      <c r="L830" s="27"/>
    </row>
    <row r="831">
      <c r="E831" s="26"/>
      <c r="F831" s="26"/>
      <c r="G831" s="26"/>
      <c r="H831" s="26"/>
      <c r="K831" s="26"/>
      <c r="L831" s="27"/>
    </row>
    <row r="832">
      <c r="E832" s="26"/>
      <c r="F832" s="26"/>
      <c r="G832" s="26"/>
      <c r="H832" s="26"/>
      <c r="K832" s="26"/>
      <c r="L832" s="27"/>
    </row>
    <row r="833">
      <c r="E833" s="26"/>
      <c r="F833" s="26"/>
      <c r="G833" s="26"/>
      <c r="H833" s="26"/>
      <c r="K833" s="26"/>
      <c r="L833" s="27"/>
    </row>
    <row r="834">
      <c r="E834" s="26"/>
      <c r="F834" s="26"/>
      <c r="G834" s="26"/>
      <c r="H834" s="26"/>
      <c r="K834" s="26"/>
      <c r="L834" s="27"/>
    </row>
    <row r="835">
      <c r="E835" s="26"/>
      <c r="F835" s="26"/>
      <c r="G835" s="26"/>
      <c r="H835" s="26"/>
      <c r="K835" s="26"/>
      <c r="L835" s="27"/>
    </row>
    <row r="836">
      <c r="E836" s="26"/>
      <c r="F836" s="26"/>
      <c r="G836" s="26"/>
      <c r="H836" s="26"/>
      <c r="K836" s="26"/>
      <c r="L836" s="27"/>
    </row>
    <row r="837">
      <c r="E837" s="26"/>
      <c r="F837" s="26"/>
      <c r="G837" s="26"/>
      <c r="H837" s="26"/>
      <c r="K837" s="26"/>
      <c r="L837" s="27"/>
    </row>
    <row r="838">
      <c r="E838" s="26"/>
      <c r="F838" s="26"/>
      <c r="G838" s="26"/>
      <c r="H838" s="26"/>
      <c r="K838" s="26"/>
      <c r="L838" s="27"/>
    </row>
    <row r="839">
      <c r="E839" s="26"/>
      <c r="F839" s="26"/>
      <c r="G839" s="26"/>
      <c r="H839" s="26"/>
      <c r="K839" s="26"/>
      <c r="L839" s="27"/>
    </row>
    <row r="840">
      <c r="E840" s="26"/>
      <c r="F840" s="26"/>
      <c r="G840" s="26"/>
      <c r="H840" s="26"/>
      <c r="K840" s="26"/>
      <c r="L840" s="27"/>
    </row>
    <row r="841">
      <c r="E841" s="26"/>
      <c r="F841" s="26"/>
      <c r="G841" s="26"/>
      <c r="H841" s="26"/>
      <c r="K841" s="26"/>
      <c r="L841" s="27"/>
    </row>
    <row r="842">
      <c r="E842" s="26"/>
      <c r="F842" s="26"/>
      <c r="G842" s="26"/>
      <c r="H842" s="26"/>
      <c r="K842" s="26"/>
      <c r="L842" s="27"/>
    </row>
    <row r="843">
      <c r="E843" s="26"/>
      <c r="F843" s="26"/>
      <c r="G843" s="26"/>
      <c r="H843" s="26"/>
      <c r="K843" s="26"/>
      <c r="L843" s="27"/>
    </row>
    <row r="844">
      <c r="E844" s="26"/>
      <c r="F844" s="26"/>
      <c r="G844" s="26"/>
      <c r="H844" s="26"/>
      <c r="K844" s="26"/>
      <c r="L844" s="27"/>
    </row>
    <row r="845">
      <c r="E845" s="26"/>
      <c r="F845" s="26"/>
      <c r="G845" s="26"/>
      <c r="H845" s="26"/>
      <c r="K845" s="26"/>
      <c r="L845" s="27"/>
    </row>
    <row r="846">
      <c r="E846" s="26"/>
      <c r="F846" s="26"/>
      <c r="G846" s="26"/>
      <c r="H846" s="26"/>
      <c r="K846" s="26"/>
      <c r="L846" s="27"/>
    </row>
    <row r="847">
      <c r="E847" s="26"/>
      <c r="F847" s="26"/>
      <c r="G847" s="26"/>
      <c r="H847" s="26"/>
      <c r="K847" s="26"/>
      <c r="L847" s="27"/>
    </row>
    <row r="848">
      <c r="E848" s="26"/>
      <c r="F848" s="26"/>
      <c r="G848" s="26"/>
      <c r="H848" s="26"/>
      <c r="K848" s="26"/>
      <c r="L848" s="27"/>
    </row>
    <row r="849">
      <c r="E849" s="26"/>
      <c r="F849" s="26"/>
      <c r="G849" s="26"/>
      <c r="H849" s="26"/>
      <c r="K849" s="26"/>
      <c r="L849" s="27"/>
    </row>
    <row r="850">
      <c r="E850" s="26"/>
      <c r="F850" s="26"/>
      <c r="G850" s="26"/>
      <c r="H850" s="26"/>
      <c r="K850" s="26"/>
      <c r="L850" s="27"/>
    </row>
    <row r="851">
      <c r="E851" s="26"/>
      <c r="F851" s="26"/>
      <c r="G851" s="26"/>
      <c r="H851" s="26"/>
      <c r="K851" s="26"/>
      <c r="L851" s="27"/>
    </row>
    <row r="852">
      <c r="E852" s="26"/>
      <c r="F852" s="26"/>
      <c r="G852" s="26"/>
      <c r="H852" s="26"/>
      <c r="K852" s="26"/>
      <c r="L852" s="27"/>
    </row>
    <row r="853">
      <c r="E853" s="26"/>
      <c r="F853" s="26"/>
      <c r="G853" s="26"/>
      <c r="H853" s="26"/>
      <c r="K853" s="26"/>
      <c r="L853" s="27"/>
    </row>
    <row r="854">
      <c r="E854" s="26"/>
      <c r="F854" s="26"/>
      <c r="G854" s="26"/>
      <c r="H854" s="26"/>
      <c r="K854" s="26"/>
      <c r="L854" s="27"/>
    </row>
    <row r="855">
      <c r="E855" s="26"/>
      <c r="F855" s="26"/>
      <c r="G855" s="26"/>
      <c r="H855" s="26"/>
      <c r="K855" s="26"/>
      <c r="L855" s="27"/>
    </row>
    <row r="856">
      <c r="E856" s="26"/>
      <c r="F856" s="26"/>
      <c r="G856" s="26"/>
      <c r="H856" s="26"/>
      <c r="K856" s="26"/>
      <c r="L856" s="27"/>
    </row>
    <row r="857">
      <c r="E857" s="26"/>
      <c r="F857" s="26"/>
      <c r="G857" s="26"/>
      <c r="H857" s="26"/>
      <c r="K857" s="26"/>
      <c r="L857" s="27"/>
    </row>
    <row r="858">
      <c r="E858" s="26"/>
      <c r="F858" s="26"/>
      <c r="G858" s="26"/>
      <c r="H858" s="26"/>
      <c r="K858" s="26"/>
      <c r="L858" s="27"/>
    </row>
    <row r="859">
      <c r="E859" s="26"/>
      <c r="F859" s="26"/>
      <c r="G859" s="26"/>
      <c r="H859" s="26"/>
      <c r="K859" s="26"/>
      <c r="L859" s="27"/>
    </row>
    <row r="860">
      <c r="E860" s="26"/>
      <c r="F860" s="26"/>
      <c r="G860" s="26"/>
      <c r="H860" s="26"/>
      <c r="K860" s="26"/>
      <c r="L860" s="27"/>
    </row>
    <row r="861">
      <c r="E861" s="26"/>
      <c r="F861" s="26"/>
      <c r="G861" s="26"/>
      <c r="H861" s="26"/>
      <c r="K861" s="26"/>
      <c r="L861" s="27"/>
    </row>
    <row r="862">
      <c r="E862" s="26"/>
      <c r="F862" s="26"/>
      <c r="G862" s="26"/>
      <c r="H862" s="26"/>
      <c r="K862" s="26"/>
      <c r="L862" s="27"/>
    </row>
    <row r="863">
      <c r="E863" s="26"/>
      <c r="F863" s="26"/>
      <c r="G863" s="26"/>
      <c r="H863" s="26"/>
      <c r="K863" s="26"/>
      <c r="L863" s="27"/>
    </row>
    <row r="864">
      <c r="E864" s="26"/>
      <c r="F864" s="26"/>
      <c r="G864" s="26"/>
      <c r="H864" s="26"/>
      <c r="K864" s="26"/>
      <c r="L864" s="27"/>
    </row>
    <row r="865">
      <c r="E865" s="26"/>
      <c r="F865" s="26"/>
      <c r="G865" s="26"/>
      <c r="H865" s="26"/>
      <c r="K865" s="26"/>
      <c r="L865" s="27"/>
    </row>
    <row r="866">
      <c r="E866" s="26"/>
      <c r="F866" s="26"/>
      <c r="G866" s="26"/>
      <c r="H866" s="26"/>
      <c r="K866" s="26"/>
      <c r="L866" s="27"/>
    </row>
    <row r="867">
      <c r="E867" s="26"/>
      <c r="F867" s="26"/>
      <c r="G867" s="26"/>
      <c r="H867" s="26"/>
      <c r="K867" s="26"/>
      <c r="L867" s="27"/>
    </row>
    <row r="868">
      <c r="E868" s="26"/>
      <c r="F868" s="26"/>
      <c r="G868" s="26"/>
      <c r="H868" s="26"/>
      <c r="K868" s="26"/>
      <c r="L868" s="27"/>
    </row>
    <row r="869">
      <c r="E869" s="26"/>
      <c r="F869" s="26"/>
      <c r="G869" s="26"/>
      <c r="H869" s="26"/>
      <c r="K869" s="26"/>
      <c r="L869" s="27"/>
    </row>
    <row r="870">
      <c r="E870" s="26"/>
      <c r="F870" s="26"/>
      <c r="G870" s="26"/>
      <c r="H870" s="26"/>
      <c r="K870" s="26"/>
      <c r="L870" s="27"/>
    </row>
    <row r="871">
      <c r="E871" s="26"/>
      <c r="F871" s="26"/>
      <c r="G871" s="26"/>
      <c r="H871" s="26"/>
      <c r="K871" s="26"/>
      <c r="L871" s="27"/>
    </row>
    <row r="872">
      <c r="E872" s="26"/>
      <c r="F872" s="26"/>
      <c r="G872" s="26"/>
      <c r="H872" s="26"/>
      <c r="K872" s="26"/>
      <c r="L872" s="27"/>
    </row>
    <row r="873">
      <c r="E873" s="26"/>
      <c r="F873" s="26"/>
      <c r="G873" s="26"/>
      <c r="H873" s="26"/>
      <c r="K873" s="26"/>
      <c r="L873" s="27"/>
    </row>
    <row r="874">
      <c r="E874" s="26"/>
      <c r="F874" s="26"/>
      <c r="G874" s="26"/>
      <c r="H874" s="26"/>
      <c r="K874" s="26"/>
      <c r="L874" s="27"/>
    </row>
    <row r="875">
      <c r="E875" s="26"/>
      <c r="F875" s="26"/>
      <c r="G875" s="26"/>
      <c r="H875" s="26"/>
      <c r="K875" s="26"/>
      <c r="L875" s="27"/>
    </row>
    <row r="876">
      <c r="E876" s="26"/>
      <c r="F876" s="26"/>
      <c r="G876" s="26"/>
      <c r="H876" s="26"/>
      <c r="K876" s="26"/>
      <c r="L876" s="27"/>
    </row>
    <row r="877">
      <c r="E877" s="26"/>
      <c r="F877" s="26"/>
      <c r="G877" s="26"/>
      <c r="H877" s="26"/>
      <c r="K877" s="26"/>
      <c r="L877" s="27"/>
    </row>
    <row r="878">
      <c r="E878" s="26"/>
      <c r="F878" s="26"/>
      <c r="G878" s="26"/>
      <c r="H878" s="26"/>
      <c r="K878" s="26"/>
      <c r="L878" s="27"/>
    </row>
    <row r="879">
      <c r="E879" s="26"/>
      <c r="F879" s="26"/>
      <c r="G879" s="26"/>
      <c r="H879" s="26"/>
      <c r="K879" s="26"/>
      <c r="L879" s="27"/>
    </row>
    <row r="880">
      <c r="E880" s="26"/>
      <c r="F880" s="26"/>
      <c r="G880" s="26"/>
      <c r="H880" s="26"/>
      <c r="K880" s="26"/>
      <c r="L880" s="27"/>
    </row>
    <row r="881">
      <c r="E881" s="26"/>
      <c r="F881" s="26"/>
      <c r="G881" s="26"/>
      <c r="H881" s="26"/>
      <c r="K881" s="26"/>
      <c r="L881" s="27"/>
    </row>
    <row r="882">
      <c r="E882" s="26"/>
      <c r="F882" s="26"/>
      <c r="G882" s="26"/>
      <c r="H882" s="26"/>
      <c r="K882" s="26"/>
      <c r="L882" s="27"/>
    </row>
    <row r="883">
      <c r="E883" s="26"/>
      <c r="F883" s="26"/>
      <c r="G883" s="26"/>
      <c r="H883" s="26"/>
      <c r="K883" s="26"/>
      <c r="L883" s="27"/>
    </row>
    <row r="884">
      <c r="E884" s="26"/>
      <c r="F884" s="26"/>
      <c r="G884" s="26"/>
      <c r="H884" s="26"/>
      <c r="K884" s="26"/>
      <c r="L884" s="27"/>
    </row>
    <row r="885">
      <c r="E885" s="26"/>
      <c r="F885" s="26"/>
      <c r="G885" s="26"/>
      <c r="H885" s="26"/>
      <c r="K885" s="26"/>
      <c r="L885" s="27"/>
    </row>
    <row r="886">
      <c r="E886" s="26"/>
      <c r="F886" s="26"/>
      <c r="G886" s="26"/>
      <c r="H886" s="26"/>
      <c r="K886" s="26"/>
      <c r="L886" s="27"/>
    </row>
    <row r="887">
      <c r="E887" s="26"/>
      <c r="F887" s="26"/>
      <c r="G887" s="26"/>
      <c r="H887" s="26"/>
      <c r="K887" s="26"/>
      <c r="L887" s="27"/>
    </row>
    <row r="888">
      <c r="E888" s="26"/>
      <c r="F888" s="26"/>
      <c r="G888" s="26"/>
      <c r="H888" s="26"/>
      <c r="K888" s="26"/>
      <c r="L888" s="27"/>
    </row>
    <row r="889">
      <c r="E889" s="26"/>
      <c r="F889" s="26"/>
      <c r="G889" s="26"/>
      <c r="H889" s="26"/>
      <c r="K889" s="26"/>
      <c r="L889" s="27"/>
    </row>
    <row r="890">
      <c r="E890" s="26"/>
      <c r="F890" s="26"/>
      <c r="G890" s="26"/>
      <c r="H890" s="26"/>
      <c r="K890" s="26"/>
      <c r="L890" s="27"/>
    </row>
    <row r="891">
      <c r="E891" s="26"/>
      <c r="F891" s="26"/>
      <c r="G891" s="26"/>
      <c r="H891" s="26"/>
      <c r="K891" s="26"/>
      <c r="L891" s="27"/>
    </row>
    <row r="892">
      <c r="E892" s="26"/>
      <c r="F892" s="26"/>
      <c r="G892" s="26"/>
      <c r="H892" s="26"/>
      <c r="K892" s="26"/>
      <c r="L892" s="27"/>
    </row>
    <row r="893">
      <c r="E893" s="26"/>
      <c r="F893" s="26"/>
      <c r="G893" s="26"/>
      <c r="H893" s="26"/>
      <c r="K893" s="26"/>
      <c r="L893" s="27"/>
    </row>
    <row r="894">
      <c r="E894" s="26"/>
      <c r="F894" s="26"/>
      <c r="G894" s="26"/>
      <c r="H894" s="26"/>
      <c r="K894" s="26"/>
      <c r="L894" s="27"/>
    </row>
    <row r="895">
      <c r="E895" s="26"/>
      <c r="F895" s="26"/>
      <c r="G895" s="26"/>
      <c r="H895" s="26"/>
      <c r="K895" s="26"/>
      <c r="L895" s="27"/>
    </row>
    <row r="896">
      <c r="E896" s="26"/>
      <c r="F896" s="26"/>
      <c r="G896" s="26"/>
      <c r="H896" s="26"/>
      <c r="K896" s="26"/>
      <c r="L896" s="27"/>
    </row>
    <row r="897">
      <c r="E897" s="26"/>
      <c r="F897" s="26"/>
      <c r="G897" s="26"/>
      <c r="H897" s="26"/>
      <c r="K897" s="26"/>
      <c r="L897" s="27"/>
    </row>
    <row r="898">
      <c r="E898" s="26"/>
      <c r="F898" s="26"/>
      <c r="G898" s="26"/>
      <c r="H898" s="26"/>
      <c r="K898" s="26"/>
      <c r="L898" s="27"/>
    </row>
    <row r="899">
      <c r="E899" s="26"/>
      <c r="F899" s="26"/>
      <c r="G899" s="26"/>
      <c r="H899" s="26"/>
      <c r="K899" s="26"/>
      <c r="L899" s="27"/>
    </row>
    <row r="900">
      <c r="E900" s="26"/>
      <c r="F900" s="26"/>
      <c r="G900" s="26"/>
      <c r="H900" s="26"/>
      <c r="K900" s="26"/>
      <c r="L900" s="27"/>
    </row>
    <row r="901">
      <c r="E901" s="26"/>
      <c r="F901" s="26"/>
      <c r="G901" s="26"/>
      <c r="H901" s="26"/>
      <c r="K901" s="26"/>
      <c r="L901" s="27"/>
    </row>
    <row r="902">
      <c r="E902" s="26"/>
      <c r="F902" s="26"/>
      <c r="G902" s="26"/>
      <c r="H902" s="26"/>
      <c r="K902" s="26"/>
      <c r="L902" s="27"/>
    </row>
    <row r="903">
      <c r="E903" s="26"/>
      <c r="F903" s="26"/>
      <c r="G903" s="26"/>
      <c r="H903" s="26"/>
      <c r="K903" s="26"/>
      <c r="L903" s="27"/>
    </row>
    <row r="904">
      <c r="E904" s="26"/>
      <c r="F904" s="26"/>
      <c r="G904" s="26"/>
      <c r="H904" s="26"/>
      <c r="K904" s="26"/>
      <c r="L904" s="27"/>
    </row>
    <row r="905">
      <c r="E905" s="26"/>
      <c r="F905" s="26"/>
      <c r="G905" s="26"/>
      <c r="H905" s="26"/>
      <c r="K905" s="26"/>
      <c r="L905" s="27"/>
    </row>
    <row r="906">
      <c r="E906" s="26"/>
      <c r="F906" s="26"/>
      <c r="G906" s="26"/>
      <c r="H906" s="26"/>
      <c r="K906" s="26"/>
      <c r="L906" s="27"/>
    </row>
    <row r="907">
      <c r="E907" s="26"/>
      <c r="F907" s="26"/>
      <c r="G907" s="26"/>
      <c r="H907" s="26"/>
      <c r="K907" s="26"/>
      <c r="L907" s="27"/>
    </row>
    <row r="908">
      <c r="E908" s="26"/>
      <c r="F908" s="26"/>
      <c r="G908" s="26"/>
      <c r="H908" s="26"/>
      <c r="K908" s="26"/>
      <c r="L908" s="27"/>
    </row>
    <row r="909">
      <c r="E909" s="26"/>
      <c r="F909" s="26"/>
      <c r="G909" s="26"/>
      <c r="H909" s="26"/>
      <c r="K909" s="26"/>
      <c r="L909" s="27"/>
    </row>
    <row r="910">
      <c r="E910" s="26"/>
      <c r="F910" s="26"/>
      <c r="G910" s="26"/>
      <c r="H910" s="26"/>
      <c r="K910" s="26"/>
      <c r="L910" s="27"/>
    </row>
    <row r="911">
      <c r="E911" s="26"/>
      <c r="F911" s="26"/>
      <c r="G911" s="26"/>
      <c r="H911" s="26"/>
      <c r="K911" s="26"/>
      <c r="L911" s="27"/>
    </row>
    <row r="912">
      <c r="E912" s="26"/>
      <c r="F912" s="26"/>
      <c r="G912" s="26"/>
      <c r="H912" s="26"/>
      <c r="K912" s="26"/>
      <c r="L912" s="27"/>
    </row>
    <row r="913">
      <c r="E913" s="26"/>
      <c r="F913" s="26"/>
      <c r="G913" s="26"/>
      <c r="H913" s="26"/>
      <c r="K913" s="26"/>
      <c r="L913" s="27"/>
    </row>
    <row r="914">
      <c r="E914" s="26"/>
      <c r="F914" s="26"/>
      <c r="G914" s="26"/>
      <c r="H914" s="26"/>
      <c r="K914" s="26"/>
      <c r="L914" s="27"/>
    </row>
    <row r="915">
      <c r="E915" s="26"/>
      <c r="F915" s="26"/>
      <c r="G915" s="26"/>
      <c r="H915" s="26"/>
      <c r="K915" s="26"/>
      <c r="L915" s="27"/>
    </row>
    <row r="916">
      <c r="E916" s="26"/>
      <c r="F916" s="26"/>
      <c r="G916" s="26"/>
      <c r="H916" s="26"/>
      <c r="K916" s="26"/>
      <c r="L916" s="27"/>
    </row>
    <row r="917">
      <c r="E917" s="26"/>
      <c r="F917" s="26"/>
      <c r="G917" s="26"/>
      <c r="H917" s="26"/>
      <c r="K917" s="26"/>
      <c r="L917" s="27"/>
    </row>
    <row r="918">
      <c r="E918" s="26"/>
      <c r="F918" s="26"/>
      <c r="G918" s="26"/>
      <c r="H918" s="26"/>
      <c r="K918" s="26"/>
      <c r="L918" s="27"/>
    </row>
    <row r="919">
      <c r="E919" s="26"/>
      <c r="F919" s="26"/>
      <c r="G919" s="26"/>
      <c r="H919" s="26"/>
      <c r="K919" s="26"/>
      <c r="L919" s="27"/>
    </row>
    <row r="920">
      <c r="E920" s="26"/>
      <c r="F920" s="26"/>
      <c r="G920" s="26"/>
      <c r="H920" s="26"/>
      <c r="K920" s="26"/>
      <c r="L920" s="27"/>
    </row>
    <row r="921">
      <c r="E921" s="26"/>
      <c r="F921" s="26"/>
      <c r="G921" s="26"/>
      <c r="H921" s="26"/>
      <c r="K921" s="26"/>
      <c r="L921" s="27"/>
    </row>
    <row r="922">
      <c r="E922" s="26"/>
      <c r="F922" s="26"/>
      <c r="G922" s="26"/>
      <c r="H922" s="26"/>
      <c r="K922" s="26"/>
      <c r="L922" s="27"/>
    </row>
    <row r="923">
      <c r="E923" s="26"/>
      <c r="F923" s="26"/>
      <c r="G923" s="26"/>
      <c r="H923" s="26"/>
      <c r="K923" s="26"/>
      <c r="L923" s="27"/>
    </row>
    <row r="924">
      <c r="E924" s="26"/>
      <c r="F924" s="26"/>
      <c r="G924" s="26"/>
      <c r="H924" s="26"/>
      <c r="K924" s="26"/>
      <c r="L924" s="27"/>
    </row>
    <row r="925">
      <c r="E925" s="26"/>
      <c r="F925" s="26"/>
      <c r="G925" s="26"/>
      <c r="H925" s="26"/>
      <c r="K925" s="26"/>
      <c r="L925" s="27"/>
    </row>
    <row r="926">
      <c r="E926" s="26"/>
      <c r="F926" s="26"/>
      <c r="G926" s="26"/>
      <c r="H926" s="26"/>
      <c r="K926" s="26"/>
      <c r="L926" s="27"/>
    </row>
    <row r="927">
      <c r="E927" s="26"/>
      <c r="F927" s="26"/>
      <c r="G927" s="26"/>
      <c r="H927" s="26"/>
      <c r="K927" s="26"/>
      <c r="L927" s="27"/>
    </row>
    <row r="928">
      <c r="E928" s="26"/>
      <c r="F928" s="26"/>
      <c r="G928" s="26"/>
      <c r="H928" s="26"/>
      <c r="K928" s="26"/>
      <c r="L928" s="27"/>
    </row>
    <row r="929">
      <c r="E929" s="26"/>
      <c r="F929" s="26"/>
      <c r="G929" s="26"/>
      <c r="H929" s="26"/>
      <c r="K929" s="26"/>
      <c r="L929" s="27"/>
    </row>
    <row r="930">
      <c r="E930" s="26"/>
      <c r="F930" s="26"/>
      <c r="G930" s="26"/>
      <c r="H930" s="26"/>
      <c r="K930" s="26"/>
      <c r="L930" s="27"/>
    </row>
    <row r="931">
      <c r="E931" s="26"/>
      <c r="F931" s="26"/>
      <c r="G931" s="26"/>
      <c r="H931" s="26"/>
      <c r="K931" s="26"/>
      <c r="L931" s="27"/>
    </row>
    <row r="932">
      <c r="E932" s="26"/>
      <c r="F932" s="26"/>
      <c r="G932" s="26"/>
      <c r="H932" s="26"/>
      <c r="K932" s="26"/>
      <c r="L932" s="27"/>
    </row>
    <row r="933">
      <c r="E933" s="26"/>
      <c r="F933" s="26"/>
      <c r="G933" s="26"/>
      <c r="H933" s="26"/>
      <c r="K933" s="26"/>
      <c r="L933" s="27"/>
    </row>
    <row r="934">
      <c r="E934" s="26"/>
      <c r="F934" s="26"/>
      <c r="G934" s="26"/>
      <c r="H934" s="26"/>
      <c r="K934" s="26"/>
      <c r="L934" s="27"/>
    </row>
    <row r="935">
      <c r="E935" s="26"/>
      <c r="F935" s="26"/>
      <c r="G935" s="26"/>
      <c r="H935" s="26"/>
      <c r="K935" s="26"/>
      <c r="L935" s="27"/>
    </row>
    <row r="936">
      <c r="E936" s="26"/>
      <c r="F936" s="26"/>
      <c r="G936" s="26"/>
      <c r="H936" s="26"/>
      <c r="K936" s="26"/>
      <c r="L936" s="27"/>
    </row>
    <row r="937">
      <c r="E937" s="26"/>
      <c r="F937" s="26"/>
      <c r="G937" s="26"/>
      <c r="H937" s="26"/>
      <c r="K937" s="26"/>
      <c r="L937" s="27"/>
    </row>
    <row r="938">
      <c r="E938" s="26"/>
      <c r="F938" s="26"/>
      <c r="G938" s="26"/>
      <c r="H938" s="26"/>
      <c r="K938" s="26"/>
      <c r="L938" s="27"/>
    </row>
    <row r="939">
      <c r="E939" s="26"/>
      <c r="F939" s="26"/>
      <c r="G939" s="26"/>
      <c r="H939" s="26"/>
      <c r="K939" s="26"/>
      <c r="L939" s="27"/>
    </row>
    <row r="940">
      <c r="E940" s="26"/>
      <c r="F940" s="26"/>
      <c r="G940" s="26"/>
      <c r="H940" s="26"/>
      <c r="K940" s="26"/>
      <c r="L940" s="27"/>
    </row>
    <row r="941">
      <c r="E941" s="26"/>
      <c r="F941" s="26"/>
      <c r="G941" s="26"/>
      <c r="H941" s="26"/>
      <c r="K941" s="26"/>
      <c r="L941" s="27"/>
    </row>
    <row r="942">
      <c r="E942" s="26"/>
      <c r="F942" s="26"/>
      <c r="G942" s="26"/>
      <c r="H942" s="26"/>
      <c r="K942" s="26"/>
      <c r="L942" s="27"/>
    </row>
    <row r="943">
      <c r="E943" s="26"/>
      <c r="F943" s="26"/>
      <c r="G943" s="26"/>
      <c r="H943" s="26"/>
      <c r="K943" s="26"/>
      <c r="L943" s="27"/>
    </row>
    <row r="944">
      <c r="E944" s="26"/>
      <c r="F944" s="26"/>
      <c r="G944" s="26"/>
      <c r="H944" s="26"/>
      <c r="K944" s="26"/>
      <c r="L944" s="27"/>
    </row>
    <row r="945">
      <c r="E945" s="26"/>
      <c r="F945" s="26"/>
      <c r="G945" s="26"/>
      <c r="H945" s="26"/>
      <c r="K945" s="26"/>
      <c r="L945" s="27"/>
    </row>
    <row r="946">
      <c r="E946" s="26"/>
      <c r="F946" s="26"/>
      <c r="G946" s="26"/>
      <c r="H946" s="26"/>
      <c r="K946" s="26"/>
      <c r="L946" s="27"/>
    </row>
    <row r="947">
      <c r="E947" s="26"/>
      <c r="F947" s="26"/>
      <c r="G947" s="26"/>
      <c r="H947" s="26"/>
      <c r="K947" s="26"/>
      <c r="L947" s="27"/>
    </row>
    <row r="948">
      <c r="E948" s="26"/>
      <c r="F948" s="26"/>
      <c r="G948" s="26"/>
      <c r="H948" s="26"/>
      <c r="K948" s="26"/>
      <c r="L948" s="27"/>
    </row>
    <row r="949">
      <c r="E949" s="26"/>
      <c r="F949" s="26"/>
      <c r="G949" s="26"/>
      <c r="H949" s="26"/>
      <c r="K949" s="26"/>
      <c r="L949" s="27"/>
    </row>
    <row r="950">
      <c r="E950" s="26"/>
      <c r="F950" s="26"/>
      <c r="G950" s="26"/>
      <c r="H950" s="26"/>
      <c r="K950" s="26"/>
      <c r="L950" s="27"/>
    </row>
    <row r="951">
      <c r="E951" s="26"/>
      <c r="F951" s="26"/>
      <c r="G951" s="26"/>
      <c r="H951" s="26"/>
      <c r="K951" s="26"/>
      <c r="L951" s="27"/>
    </row>
    <row r="952">
      <c r="E952" s="26"/>
      <c r="F952" s="26"/>
      <c r="G952" s="26"/>
      <c r="H952" s="26"/>
      <c r="K952" s="26"/>
      <c r="L952" s="27"/>
    </row>
    <row r="953">
      <c r="E953" s="26"/>
      <c r="F953" s="26"/>
      <c r="G953" s="26"/>
      <c r="H953" s="26"/>
      <c r="K953" s="26"/>
      <c r="L953" s="27"/>
    </row>
    <row r="954">
      <c r="E954" s="26"/>
      <c r="F954" s="26"/>
      <c r="G954" s="26"/>
      <c r="H954" s="26"/>
      <c r="K954" s="26"/>
      <c r="L954" s="27"/>
    </row>
    <row r="955">
      <c r="E955" s="26"/>
      <c r="F955" s="26"/>
      <c r="G955" s="26"/>
      <c r="H955" s="26"/>
      <c r="K955" s="26"/>
      <c r="L955" s="27"/>
    </row>
    <row r="956">
      <c r="E956" s="26"/>
      <c r="F956" s="26"/>
      <c r="G956" s="26"/>
      <c r="H956" s="26"/>
      <c r="K956" s="26"/>
      <c r="L956" s="27"/>
    </row>
    <row r="957">
      <c r="E957" s="26"/>
      <c r="F957" s="26"/>
      <c r="G957" s="26"/>
      <c r="H957" s="26"/>
      <c r="K957" s="26"/>
      <c r="L957" s="27"/>
    </row>
    <row r="958">
      <c r="E958" s="26"/>
      <c r="F958" s="26"/>
      <c r="G958" s="26"/>
      <c r="H958" s="26"/>
      <c r="K958" s="26"/>
      <c r="L958" s="27"/>
    </row>
    <row r="959">
      <c r="E959" s="26"/>
      <c r="F959" s="26"/>
      <c r="G959" s="26"/>
      <c r="H959" s="26"/>
      <c r="K959" s="26"/>
      <c r="L959" s="27"/>
    </row>
    <row r="960">
      <c r="E960" s="26"/>
      <c r="F960" s="26"/>
      <c r="G960" s="26"/>
      <c r="H960" s="26"/>
      <c r="K960" s="26"/>
      <c r="L960" s="27"/>
    </row>
    <row r="961">
      <c r="E961" s="26"/>
      <c r="F961" s="26"/>
      <c r="G961" s="26"/>
      <c r="H961" s="26"/>
      <c r="K961" s="26"/>
      <c r="L961" s="27"/>
    </row>
    <row r="962">
      <c r="E962" s="26"/>
      <c r="F962" s="26"/>
      <c r="G962" s="26"/>
      <c r="H962" s="26"/>
      <c r="K962" s="26"/>
      <c r="L962" s="27"/>
    </row>
    <row r="963">
      <c r="E963" s="26"/>
      <c r="F963" s="26"/>
      <c r="G963" s="26"/>
      <c r="H963" s="26"/>
      <c r="K963" s="26"/>
      <c r="L963" s="27"/>
    </row>
    <row r="964">
      <c r="E964" s="26"/>
      <c r="F964" s="26"/>
      <c r="G964" s="26"/>
      <c r="H964" s="26"/>
      <c r="K964" s="26"/>
      <c r="L964" s="27"/>
    </row>
    <row r="965">
      <c r="E965" s="26"/>
      <c r="F965" s="26"/>
      <c r="G965" s="26"/>
      <c r="H965" s="26"/>
      <c r="K965" s="26"/>
      <c r="L965" s="27"/>
    </row>
    <row r="966">
      <c r="E966" s="26"/>
      <c r="F966" s="26"/>
      <c r="G966" s="26"/>
      <c r="H966" s="26"/>
      <c r="K966" s="26"/>
      <c r="L966" s="27"/>
    </row>
    <row r="967">
      <c r="E967" s="26"/>
      <c r="F967" s="26"/>
      <c r="G967" s="26"/>
      <c r="H967" s="26"/>
      <c r="K967" s="26"/>
      <c r="L967" s="27"/>
    </row>
    <row r="968">
      <c r="E968" s="26"/>
      <c r="F968" s="26"/>
      <c r="G968" s="26"/>
      <c r="H968" s="26"/>
      <c r="K968" s="26"/>
      <c r="L968" s="27"/>
    </row>
    <row r="969">
      <c r="E969" s="26"/>
      <c r="F969" s="26"/>
      <c r="G969" s="26"/>
      <c r="H969" s="26"/>
      <c r="K969" s="26"/>
      <c r="L969" s="27"/>
    </row>
    <row r="970">
      <c r="E970" s="26"/>
      <c r="F970" s="26"/>
      <c r="G970" s="26"/>
      <c r="H970" s="26"/>
      <c r="K970" s="26"/>
      <c r="L970" s="27"/>
    </row>
    <row r="971">
      <c r="E971" s="26"/>
      <c r="F971" s="26"/>
      <c r="G971" s="26"/>
      <c r="H971" s="26"/>
      <c r="K971" s="26"/>
      <c r="L971" s="27"/>
    </row>
    <row r="972">
      <c r="E972" s="26"/>
      <c r="F972" s="26"/>
      <c r="G972" s="26"/>
      <c r="H972" s="26"/>
      <c r="K972" s="26"/>
      <c r="L972" s="27"/>
    </row>
    <row r="973">
      <c r="E973" s="26"/>
      <c r="F973" s="26"/>
      <c r="G973" s="26"/>
      <c r="H973" s="26"/>
      <c r="K973" s="26"/>
      <c r="L973" s="27"/>
    </row>
    <row r="974">
      <c r="E974" s="26"/>
      <c r="F974" s="26"/>
      <c r="G974" s="26"/>
      <c r="H974" s="26"/>
      <c r="K974" s="26"/>
      <c r="L974" s="27"/>
    </row>
    <row r="975">
      <c r="E975" s="26"/>
      <c r="F975" s="26"/>
      <c r="G975" s="26"/>
      <c r="H975" s="26"/>
      <c r="K975" s="26"/>
      <c r="L975" s="27"/>
    </row>
    <row r="976">
      <c r="E976" s="26"/>
      <c r="F976" s="26"/>
      <c r="G976" s="26"/>
      <c r="H976" s="26"/>
      <c r="K976" s="26"/>
      <c r="L976" s="27"/>
    </row>
    <row r="977">
      <c r="E977" s="26"/>
      <c r="F977" s="26"/>
      <c r="G977" s="26"/>
      <c r="H977" s="26"/>
      <c r="K977" s="26"/>
      <c r="L977" s="27"/>
    </row>
    <row r="978">
      <c r="E978" s="26"/>
      <c r="F978" s="26"/>
      <c r="G978" s="26"/>
      <c r="H978" s="26"/>
      <c r="K978" s="26"/>
      <c r="L978" s="27"/>
    </row>
    <row r="979">
      <c r="E979" s="26"/>
      <c r="F979" s="26"/>
      <c r="G979" s="26"/>
      <c r="H979" s="26"/>
      <c r="K979" s="26"/>
      <c r="L979" s="27"/>
    </row>
    <row r="980">
      <c r="E980" s="26"/>
      <c r="F980" s="26"/>
      <c r="G980" s="26"/>
      <c r="H980" s="26"/>
      <c r="K980" s="26"/>
      <c r="L980" s="27"/>
    </row>
    <row r="981">
      <c r="E981" s="26"/>
      <c r="F981" s="26"/>
      <c r="G981" s="26"/>
      <c r="H981" s="26"/>
      <c r="K981" s="26"/>
      <c r="L981" s="27"/>
    </row>
    <row r="982">
      <c r="E982" s="26"/>
      <c r="F982" s="26"/>
      <c r="G982" s="26"/>
      <c r="H982" s="26"/>
      <c r="K982" s="26"/>
      <c r="L982" s="27"/>
    </row>
    <row r="983">
      <c r="E983" s="26"/>
      <c r="F983" s="26"/>
      <c r="G983" s="26"/>
      <c r="H983" s="26"/>
      <c r="K983" s="26"/>
      <c r="L983" s="27"/>
    </row>
    <row r="984">
      <c r="E984" s="26"/>
      <c r="F984" s="26"/>
      <c r="G984" s="26"/>
      <c r="H984" s="26"/>
      <c r="K984" s="26"/>
      <c r="L984" s="27"/>
    </row>
    <row r="985">
      <c r="E985" s="26"/>
      <c r="F985" s="26"/>
      <c r="G985" s="26"/>
      <c r="H985" s="26"/>
      <c r="K985" s="26"/>
      <c r="L985" s="27"/>
    </row>
    <row r="986">
      <c r="E986" s="26"/>
      <c r="F986" s="26"/>
      <c r="G986" s="26"/>
      <c r="H986" s="26"/>
      <c r="K986" s="26"/>
      <c r="L986" s="27"/>
    </row>
    <row r="987">
      <c r="E987" s="26"/>
      <c r="F987" s="26"/>
      <c r="G987" s="26"/>
      <c r="H987" s="26"/>
      <c r="K987" s="26"/>
      <c r="L987" s="27"/>
    </row>
    <row r="988">
      <c r="E988" s="26"/>
      <c r="F988" s="26"/>
      <c r="G988" s="26"/>
      <c r="H988" s="26"/>
      <c r="K988" s="26"/>
      <c r="L988" s="27"/>
    </row>
  </sheetData>
  <customSheetViews>
    <customSheetView guid="{B9186409-D554-457F-A84B-FC7121EC54BF}" filter="1" showAutoFilter="1">
      <autoFilter ref="$A$5:$N$17"/>
    </customSheetView>
  </customSheetViews>
  <conditionalFormatting sqref="A6:N17">
    <cfRule type="expression" dxfId="5" priority="1" stopIfTrue="1">
      <formula>AND($A6=TRUE, COUNTIFS($A$6:$A$17, TRUE, $B$6:$B$17, $B6)&gt;1)</formula>
    </cfRule>
  </conditionalFormatting>
  <dataValidations>
    <dataValidation type="custom" allowBlank="1" showDropDown="1" sqref="D6:D17 F6:H17">
      <formula1>AND(ISNUMBER(D6),(NOT(OR(NOT(ISERROR(DATEVALUE(D6))), AND(ISNUMBER(D6), LEFT(CELL("format", D6))="D")))))</formula1>
    </dataValidation>
  </dataValidations>
  <hyperlinks>
    <hyperlink r:id="rId1" ref="L6"/>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s>
  <drawing r:id="rId13"/>
  <tableParts count="1">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9.38"/>
    <col customWidth="1" min="3" max="3" width="10.13"/>
    <col customWidth="1" min="4" max="4" width="6.5"/>
  </cols>
  <sheetData>
    <row r="1">
      <c r="A1" s="50"/>
      <c r="B1" s="50"/>
      <c r="C1" s="50"/>
      <c r="D1" s="50"/>
      <c r="E1" s="50"/>
      <c r="F1" s="50"/>
      <c r="G1" s="50"/>
      <c r="H1" s="50"/>
      <c r="I1" s="50"/>
      <c r="J1" s="50"/>
      <c r="K1" s="50"/>
      <c r="L1" s="50"/>
      <c r="M1" s="50"/>
      <c r="N1" s="50"/>
      <c r="O1" s="50"/>
      <c r="P1" s="50"/>
      <c r="Q1" s="50"/>
      <c r="R1" s="50"/>
      <c r="S1" s="50"/>
      <c r="T1" s="50"/>
      <c r="U1" s="50"/>
      <c r="V1" s="50"/>
      <c r="W1" s="50"/>
      <c r="X1" s="50"/>
      <c r="Y1" s="50"/>
      <c r="Z1" s="50"/>
    </row>
    <row r="2">
      <c r="A2" s="51" t="s">
        <v>214</v>
      </c>
      <c r="B2" s="51" t="s">
        <v>215</v>
      </c>
      <c r="C2" s="51" t="s">
        <v>216</v>
      </c>
      <c r="D2" s="51" t="s">
        <v>217</v>
      </c>
      <c r="E2" s="50"/>
      <c r="F2" s="50"/>
      <c r="G2" s="50"/>
      <c r="H2" s="50"/>
      <c r="I2" s="50"/>
      <c r="J2" s="50"/>
      <c r="K2" s="50"/>
      <c r="L2" s="50"/>
      <c r="M2" s="50"/>
      <c r="N2" s="50"/>
      <c r="O2" s="50"/>
      <c r="P2" s="50"/>
      <c r="Q2" s="50"/>
      <c r="R2" s="50"/>
      <c r="S2" s="50"/>
      <c r="T2" s="50"/>
      <c r="U2" s="50"/>
      <c r="V2" s="50"/>
      <c r="W2" s="50"/>
      <c r="X2" s="50"/>
      <c r="Y2" s="50"/>
      <c r="Z2" s="50"/>
    </row>
    <row r="3">
      <c r="A3" s="52" t="s">
        <v>218</v>
      </c>
      <c r="B3" s="52" t="s">
        <v>219</v>
      </c>
      <c r="C3" s="52" t="s">
        <v>220</v>
      </c>
      <c r="D3" s="52" t="s">
        <v>221</v>
      </c>
      <c r="E3" s="50"/>
      <c r="F3" s="50"/>
      <c r="G3" s="50"/>
      <c r="H3" s="50"/>
      <c r="I3" s="50"/>
      <c r="J3" s="50"/>
      <c r="K3" s="50"/>
      <c r="L3" s="50"/>
      <c r="M3" s="50"/>
      <c r="N3" s="50"/>
      <c r="O3" s="50"/>
      <c r="P3" s="50"/>
      <c r="Q3" s="50"/>
      <c r="R3" s="50"/>
      <c r="S3" s="50"/>
      <c r="T3" s="50"/>
      <c r="U3" s="50"/>
      <c r="V3" s="50"/>
      <c r="W3" s="50"/>
      <c r="X3" s="50"/>
      <c r="Y3" s="50"/>
      <c r="Z3" s="50"/>
    </row>
    <row r="4">
      <c r="A4" s="52" t="s">
        <v>222</v>
      </c>
      <c r="B4" s="52" t="s">
        <v>223</v>
      </c>
      <c r="C4" s="52" t="s">
        <v>224</v>
      </c>
      <c r="D4" s="52" t="s">
        <v>225</v>
      </c>
      <c r="E4" s="50"/>
      <c r="F4" s="50"/>
      <c r="G4" s="50"/>
      <c r="H4" s="50"/>
      <c r="I4" s="50"/>
      <c r="J4" s="50"/>
      <c r="K4" s="50"/>
      <c r="L4" s="50"/>
      <c r="M4" s="50"/>
      <c r="N4" s="50"/>
      <c r="O4" s="50"/>
      <c r="P4" s="50"/>
      <c r="Q4" s="50"/>
      <c r="R4" s="50"/>
      <c r="S4" s="50"/>
      <c r="T4" s="50"/>
      <c r="U4" s="50"/>
      <c r="V4" s="50"/>
      <c r="W4" s="50"/>
      <c r="X4" s="50"/>
      <c r="Y4" s="50"/>
      <c r="Z4" s="50"/>
    </row>
    <row r="5">
      <c r="A5" s="53" t="s">
        <v>226</v>
      </c>
      <c r="B5" s="53" t="s">
        <v>227</v>
      </c>
      <c r="C5" s="53" t="s">
        <v>228</v>
      </c>
      <c r="D5" s="53" t="s">
        <v>229</v>
      </c>
      <c r="E5" s="50"/>
      <c r="F5" s="50"/>
      <c r="G5" s="50"/>
      <c r="H5" s="50"/>
      <c r="I5" s="50"/>
      <c r="J5" s="50"/>
      <c r="K5" s="50"/>
      <c r="L5" s="50"/>
      <c r="M5" s="50"/>
      <c r="N5" s="50"/>
      <c r="O5" s="50"/>
      <c r="P5" s="50"/>
      <c r="Q5" s="50"/>
      <c r="R5" s="50"/>
      <c r="S5" s="50"/>
      <c r="T5" s="50"/>
      <c r="U5" s="50"/>
      <c r="V5" s="50"/>
      <c r="W5" s="50"/>
      <c r="X5" s="50"/>
      <c r="Y5" s="50"/>
      <c r="Z5" s="50"/>
    </row>
    <row r="6">
      <c r="A6" s="50"/>
      <c r="B6" s="50"/>
      <c r="C6" s="50"/>
      <c r="D6" s="50"/>
      <c r="E6" s="50"/>
      <c r="F6" s="50"/>
      <c r="G6" s="50"/>
      <c r="H6" s="50"/>
      <c r="I6" s="50"/>
      <c r="J6" s="50"/>
      <c r="K6" s="50"/>
      <c r="L6" s="50"/>
      <c r="M6" s="50"/>
      <c r="N6" s="50"/>
      <c r="O6" s="50"/>
      <c r="P6" s="50"/>
      <c r="Q6" s="50"/>
      <c r="R6" s="50"/>
      <c r="S6" s="50"/>
      <c r="T6" s="50"/>
      <c r="U6" s="50"/>
      <c r="V6" s="50"/>
      <c r="W6" s="50"/>
      <c r="X6" s="50"/>
      <c r="Y6" s="50"/>
      <c r="Z6" s="50"/>
    </row>
    <row r="7">
      <c r="A7" s="50"/>
      <c r="B7" s="50"/>
      <c r="C7" s="50"/>
      <c r="D7" s="50"/>
      <c r="E7" s="50"/>
      <c r="F7" s="50"/>
      <c r="G7" s="50"/>
      <c r="H7" s="50"/>
      <c r="I7" s="50"/>
      <c r="J7" s="50"/>
      <c r="K7" s="50"/>
      <c r="L7" s="50"/>
      <c r="M7" s="50"/>
      <c r="N7" s="50"/>
      <c r="O7" s="50"/>
      <c r="P7" s="50"/>
      <c r="Q7" s="50"/>
      <c r="R7" s="50"/>
      <c r="S7" s="50"/>
      <c r="T7" s="50"/>
      <c r="U7" s="50"/>
      <c r="V7" s="50"/>
      <c r="W7" s="50"/>
      <c r="X7" s="50"/>
      <c r="Y7" s="50"/>
      <c r="Z7" s="50"/>
    </row>
    <row r="8">
      <c r="A8" s="50"/>
      <c r="B8" s="50"/>
      <c r="C8" s="50"/>
      <c r="D8" s="50"/>
      <c r="E8" s="50"/>
      <c r="F8" s="50"/>
      <c r="G8" s="50"/>
      <c r="H8" s="50"/>
      <c r="I8" s="50"/>
      <c r="J8" s="50"/>
      <c r="K8" s="50"/>
      <c r="L8" s="50"/>
      <c r="M8" s="50"/>
      <c r="N8" s="50"/>
      <c r="O8" s="50"/>
      <c r="P8" s="50"/>
      <c r="Q8" s="50"/>
      <c r="R8" s="50"/>
      <c r="S8" s="50"/>
      <c r="T8" s="50"/>
      <c r="U8" s="50"/>
      <c r="V8" s="50"/>
      <c r="W8" s="50"/>
      <c r="X8" s="50"/>
      <c r="Y8" s="50"/>
      <c r="Z8" s="50"/>
    </row>
    <row r="9">
      <c r="A9" s="50"/>
      <c r="B9" s="50"/>
      <c r="C9" s="50"/>
      <c r="D9" s="50"/>
      <c r="E9" s="50"/>
      <c r="F9" s="50"/>
      <c r="G9" s="50"/>
      <c r="H9" s="50"/>
      <c r="I9" s="50"/>
      <c r="J9" s="50"/>
      <c r="K9" s="50"/>
      <c r="L9" s="50"/>
      <c r="M9" s="50"/>
      <c r="N9" s="50"/>
      <c r="O9" s="50"/>
      <c r="P9" s="50"/>
      <c r="Q9" s="50"/>
      <c r="R9" s="50"/>
      <c r="S9" s="50"/>
      <c r="T9" s="50"/>
      <c r="U9" s="50"/>
      <c r="V9" s="50"/>
      <c r="W9" s="50"/>
      <c r="X9" s="50"/>
      <c r="Y9" s="50"/>
      <c r="Z9" s="50"/>
    </row>
    <row r="10">
      <c r="A10" s="50"/>
      <c r="B10" s="50"/>
      <c r="C10" s="50"/>
      <c r="D10" s="50"/>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 customWidth="1" min="2" max="2" width="31.88"/>
    <col customWidth="1" min="3" max="3" width="23.38"/>
    <col customWidth="1" min="4" max="4" width="6.5"/>
  </cols>
  <sheetData>
    <row r="1">
      <c r="A1" s="54" t="s">
        <v>230</v>
      </c>
      <c r="B1" s="50"/>
      <c r="C1" s="50"/>
      <c r="D1" s="50"/>
      <c r="E1" s="50"/>
      <c r="F1" s="50"/>
      <c r="G1" s="50"/>
      <c r="H1" s="50"/>
      <c r="I1" s="50"/>
      <c r="J1" s="50"/>
      <c r="K1" s="50"/>
      <c r="L1" s="50"/>
      <c r="M1" s="50"/>
      <c r="N1" s="50"/>
      <c r="O1" s="50"/>
      <c r="P1" s="50"/>
      <c r="Q1" s="50"/>
      <c r="R1" s="50"/>
      <c r="S1" s="50"/>
      <c r="T1" s="50"/>
      <c r="U1" s="50"/>
      <c r="V1" s="50"/>
      <c r="W1" s="50"/>
      <c r="X1" s="50"/>
      <c r="Y1" s="50"/>
      <c r="Z1" s="50"/>
    </row>
    <row r="2">
      <c r="A2" s="55" t="s">
        <v>231</v>
      </c>
      <c r="B2" s="51" t="s">
        <v>232</v>
      </c>
      <c r="C2" s="51" t="s">
        <v>233</v>
      </c>
      <c r="D2" s="51" t="s">
        <v>234</v>
      </c>
      <c r="E2" s="50"/>
      <c r="F2" s="50"/>
      <c r="G2" s="50"/>
      <c r="H2" s="50"/>
      <c r="I2" s="50"/>
      <c r="J2" s="50"/>
      <c r="K2" s="50"/>
      <c r="L2" s="50"/>
      <c r="M2" s="50"/>
      <c r="N2" s="50"/>
      <c r="O2" s="50"/>
      <c r="P2" s="50"/>
      <c r="Q2" s="50"/>
      <c r="R2" s="50"/>
      <c r="S2" s="50"/>
      <c r="T2" s="50"/>
      <c r="U2" s="50"/>
      <c r="V2" s="50"/>
      <c r="W2" s="50"/>
      <c r="X2" s="50"/>
      <c r="Y2" s="50"/>
      <c r="Z2" s="50"/>
    </row>
    <row r="3">
      <c r="A3" s="56" t="s">
        <v>235</v>
      </c>
      <c r="B3" s="52" t="s">
        <v>236</v>
      </c>
      <c r="C3" s="52" t="s">
        <v>237</v>
      </c>
      <c r="D3" s="52" t="s">
        <v>238</v>
      </c>
      <c r="E3" s="50"/>
      <c r="F3" s="50"/>
      <c r="G3" s="50"/>
      <c r="H3" s="50"/>
      <c r="I3" s="50"/>
      <c r="J3" s="50"/>
      <c r="K3" s="50"/>
      <c r="L3" s="50"/>
      <c r="M3" s="50"/>
      <c r="N3" s="50"/>
      <c r="O3" s="50"/>
      <c r="P3" s="50"/>
      <c r="Q3" s="50"/>
      <c r="R3" s="50"/>
      <c r="S3" s="50"/>
      <c r="T3" s="50"/>
      <c r="U3" s="50"/>
      <c r="V3" s="50"/>
      <c r="W3" s="50"/>
      <c r="X3" s="50"/>
      <c r="Y3" s="50"/>
      <c r="Z3" s="50"/>
    </row>
    <row r="4">
      <c r="A4" s="56" t="s">
        <v>239</v>
      </c>
      <c r="B4" s="52" t="s">
        <v>240</v>
      </c>
      <c r="C4" s="52" t="s">
        <v>241</v>
      </c>
      <c r="D4" s="52" t="s">
        <v>242</v>
      </c>
      <c r="E4" s="50"/>
      <c r="F4" s="50"/>
      <c r="G4" s="50"/>
      <c r="H4" s="50"/>
      <c r="I4" s="50"/>
      <c r="J4" s="50"/>
      <c r="K4" s="50"/>
      <c r="L4" s="50"/>
      <c r="M4" s="50"/>
      <c r="N4" s="50"/>
      <c r="O4" s="50"/>
      <c r="P4" s="50"/>
      <c r="Q4" s="50"/>
      <c r="R4" s="50"/>
      <c r="S4" s="50"/>
      <c r="T4" s="50"/>
      <c r="U4" s="50"/>
      <c r="V4" s="50"/>
      <c r="W4" s="50"/>
      <c r="X4" s="50"/>
      <c r="Y4" s="50"/>
      <c r="Z4" s="50"/>
    </row>
    <row r="5">
      <c r="A5" s="52" t="s">
        <v>243</v>
      </c>
      <c r="B5" s="52" t="s">
        <v>244</v>
      </c>
      <c r="C5" s="52" t="s">
        <v>245</v>
      </c>
      <c r="D5" s="52" t="s">
        <v>246</v>
      </c>
      <c r="E5" s="50"/>
      <c r="F5" s="50"/>
      <c r="G5" s="50"/>
      <c r="H5" s="50"/>
      <c r="I5" s="50"/>
      <c r="J5" s="50"/>
      <c r="K5" s="50"/>
      <c r="L5" s="50"/>
      <c r="M5" s="50"/>
      <c r="N5" s="50"/>
      <c r="O5" s="50"/>
      <c r="P5" s="50"/>
      <c r="Q5" s="50"/>
      <c r="R5" s="50"/>
      <c r="S5" s="50"/>
      <c r="T5" s="50"/>
      <c r="U5" s="50"/>
      <c r="V5" s="50"/>
      <c r="W5" s="50"/>
      <c r="X5" s="50"/>
      <c r="Y5" s="50"/>
      <c r="Z5" s="50"/>
    </row>
    <row r="6">
      <c r="A6" s="52" t="s">
        <v>247</v>
      </c>
      <c r="B6" s="52" t="s">
        <v>248</v>
      </c>
      <c r="C6" s="52" t="s">
        <v>249</v>
      </c>
      <c r="D6" s="52" t="s">
        <v>250</v>
      </c>
      <c r="E6" s="50"/>
      <c r="F6" s="50"/>
      <c r="G6" s="50"/>
      <c r="H6" s="50"/>
      <c r="I6" s="50"/>
      <c r="J6" s="50"/>
      <c r="K6" s="50"/>
      <c r="L6" s="50"/>
      <c r="M6" s="50"/>
      <c r="N6" s="50"/>
      <c r="O6" s="50"/>
      <c r="P6" s="50"/>
      <c r="Q6" s="50"/>
      <c r="R6" s="50"/>
      <c r="S6" s="50"/>
      <c r="T6" s="50"/>
      <c r="U6" s="50"/>
      <c r="V6" s="50"/>
      <c r="W6" s="50"/>
      <c r="X6" s="50"/>
      <c r="Y6" s="50"/>
      <c r="Z6" s="50"/>
    </row>
    <row r="7">
      <c r="A7" s="57"/>
      <c r="B7" s="52"/>
      <c r="C7" s="58"/>
      <c r="D7" s="58"/>
      <c r="E7" s="50"/>
      <c r="F7" s="50"/>
      <c r="G7" s="50"/>
      <c r="H7" s="50"/>
      <c r="I7" s="50"/>
      <c r="J7" s="50"/>
      <c r="K7" s="50"/>
      <c r="L7" s="50"/>
      <c r="M7" s="50"/>
      <c r="N7" s="50"/>
      <c r="O7" s="50"/>
      <c r="P7" s="50"/>
      <c r="Q7" s="50"/>
      <c r="R7" s="50"/>
      <c r="S7" s="50"/>
      <c r="T7" s="50"/>
      <c r="U7" s="50"/>
      <c r="V7" s="50"/>
      <c r="W7" s="50"/>
      <c r="X7" s="50"/>
      <c r="Y7" s="50"/>
      <c r="Z7" s="50"/>
    </row>
    <row r="8">
      <c r="A8" s="57"/>
      <c r="B8" s="52"/>
      <c r="C8" s="52"/>
      <c r="D8" s="58"/>
      <c r="E8" s="50"/>
      <c r="F8" s="50"/>
      <c r="G8" s="50"/>
      <c r="H8" s="50"/>
      <c r="I8" s="50"/>
      <c r="J8" s="50"/>
      <c r="K8" s="50"/>
      <c r="L8" s="50"/>
      <c r="M8" s="50"/>
      <c r="N8" s="50"/>
      <c r="O8" s="50"/>
      <c r="P8" s="50"/>
      <c r="Q8" s="50"/>
      <c r="R8" s="50"/>
      <c r="S8" s="50"/>
      <c r="T8" s="50"/>
      <c r="U8" s="50"/>
      <c r="V8" s="50"/>
      <c r="W8" s="50"/>
      <c r="X8" s="50"/>
      <c r="Y8" s="50"/>
      <c r="Z8" s="50"/>
    </row>
    <row r="9">
      <c r="A9" s="57"/>
      <c r="B9" s="52"/>
      <c r="C9" s="52"/>
      <c r="D9" s="58"/>
      <c r="E9" s="50"/>
      <c r="F9" s="50"/>
      <c r="G9" s="50"/>
      <c r="H9" s="50"/>
      <c r="I9" s="50"/>
      <c r="J9" s="50"/>
      <c r="K9" s="50"/>
      <c r="L9" s="50"/>
      <c r="M9" s="50"/>
      <c r="N9" s="50"/>
      <c r="O9" s="50"/>
      <c r="P9" s="50"/>
      <c r="Q9" s="50"/>
      <c r="R9" s="50"/>
      <c r="S9" s="50"/>
      <c r="T9" s="50"/>
      <c r="U9" s="50"/>
      <c r="V9" s="50"/>
      <c r="W9" s="50"/>
      <c r="X9" s="50"/>
      <c r="Y9" s="50"/>
      <c r="Z9" s="50"/>
    </row>
    <row r="10">
      <c r="A10" s="57"/>
      <c r="B10" s="52"/>
      <c r="C10" s="52"/>
      <c r="D10" s="58"/>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23.13"/>
    <col customWidth="1" min="3" max="3" width="16.88"/>
    <col customWidth="1" min="4" max="4" width="6.5"/>
  </cols>
  <sheetData>
    <row r="1">
      <c r="A1" s="54" t="s">
        <v>251</v>
      </c>
      <c r="B1" s="50"/>
      <c r="C1" s="50"/>
      <c r="D1" s="50"/>
      <c r="E1" s="50"/>
      <c r="F1" s="50"/>
      <c r="G1" s="50"/>
      <c r="H1" s="50"/>
      <c r="I1" s="50"/>
      <c r="J1" s="50"/>
      <c r="K1" s="50"/>
      <c r="L1" s="50"/>
      <c r="M1" s="50"/>
      <c r="N1" s="50"/>
      <c r="O1" s="50"/>
      <c r="P1" s="50"/>
      <c r="Q1" s="50"/>
      <c r="R1" s="50"/>
      <c r="S1" s="50"/>
      <c r="T1" s="50"/>
      <c r="U1" s="50"/>
      <c r="V1" s="50"/>
      <c r="W1" s="50"/>
      <c r="X1" s="50"/>
      <c r="Y1" s="50"/>
      <c r="Z1" s="50"/>
    </row>
    <row r="2">
      <c r="A2" s="55" t="s">
        <v>252</v>
      </c>
      <c r="B2" s="51" t="s">
        <v>253</v>
      </c>
      <c r="C2" s="51" t="s">
        <v>85</v>
      </c>
      <c r="D2" s="51" t="s">
        <v>254</v>
      </c>
      <c r="E2" s="50"/>
      <c r="F2" s="50"/>
      <c r="G2" s="50"/>
      <c r="H2" s="50"/>
      <c r="I2" s="50"/>
      <c r="J2" s="50"/>
      <c r="K2" s="50"/>
      <c r="L2" s="50"/>
      <c r="M2" s="50"/>
      <c r="N2" s="50"/>
      <c r="O2" s="50"/>
      <c r="P2" s="50"/>
      <c r="Q2" s="50"/>
      <c r="R2" s="50"/>
      <c r="S2" s="50"/>
      <c r="T2" s="50"/>
      <c r="U2" s="50"/>
      <c r="V2" s="50"/>
      <c r="W2" s="50"/>
      <c r="X2" s="50"/>
      <c r="Y2" s="50"/>
      <c r="Z2" s="50"/>
    </row>
    <row r="3">
      <c r="A3" s="56" t="s">
        <v>255</v>
      </c>
      <c r="B3" s="52" t="s">
        <v>256</v>
      </c>
      <c r="C3" s="52" t="s">
        <v>257</v>
      </c>
      <c r="D3" s="52" t="s">
        <v>258</v>
      </c>
      <c r="E3" s="50"/>
      <c r="F3" s="50"/>
      <c r="G3" s="50"/>
      <c r="H3" s="50"/>
      <c r="I3" s="50"/>
      <c r="J3" s="50"/>
      <c r="K3" s="50"/>
      <c r="L3" s="50"/>
      <c r="M3" s="50"/>
      <c r="N3" s="50"/>
      <c r="O3" s="50"/>
      <c r="P3" s="50"/>
      <c r="Q3" s="50"/>
      <c r="R3" s="50"/>
      <c r="S3" s="50"/>
      <c r="T3" s="50"/>
      <c r="U3" s="50"/>
      <c r="V3" s="50"/>
      <c r="W3" s="50"/>
      <c r="X3" s="50"/>
      <c r="Y3" s="50"/>
      <c r="Z3" s="50"/>
    </row>
    <row r="4">
      <c r="A4" s="56" t="s">
        <v>259</v>
      </c>
      <c r="B4" s="52" t="s">
        <v>260</v>
      </c>
      <c r="C4" s="52" t="s">
        <v>261</v>
      </c>
      <c r="D4" s="52" t="s">
        <v>262</v>
      </c>
      <c r="E4" s="50"/>
      <c r="F4" s="50"/>
      <c r="G4" s="50"/>
      <c r="H4" s="50"/>
      <c r="I4" s="50"/>
      <c r="J4" s="50"/>
      <c r="K4" s="50"/>
      <c r="L4" s="50"/>
      <c r="M4" s="50"/>
      <c r="N4" s="50"/>
      <c r="O4" s="50"/>
      <c r="P4" s="50"/>
      <c r="Q4" s="50"/>
      <c r="R4" s="50"/>
      <c r="S4" s="50"/>
      <c r="T4" s="50"/>
      <c r="U4" s="50"/>
      <c r="V4" s="50"/>
      <c r="W4" s="50"/>
      <c r="X4" s="50"/>
      <c r="Y4" s="50"/>
      <c r="Z4" s="50"/>
    </row>
    <row r="5">
      <c r="A5" s="52" t="s">
        <v>247</v>
      </c>
      <c r="B5" s="52" t="s">
        <v>263</v>
      </c>
      <c r="C5" s="52" t="s">
        <v>264</v>
      </c>
      <c r="D5" s="52" t="s">
        <v>265</v>
      </c>
      <c r="E5" s="50"/>
      <c r="F5" s="50"/>
      <c r="G5" s="50"/>
      <c r="H5" s="50"/>
      <c r="I5" s="50"/>
      <c r="J5" s="50"/>
      <c r="K5" s="50"/>
      <c r="L5" s="50"/>
      <c r="M5" s="50"/>
      <c r="N5" s="50"/>
      <c r="O5" s="50"/>
      <c r="P5" s="50"/>
      <c r="Q5" s="50"/>
      <c r="R5" s="50"/>
      <c r="S5" s="50"/>
      <c r="T5" s="50"/>
      <c r="U5" s="50"/>
      <c r="V5" s="50"/>
      <c r="W5" s="50"/>
      <c r="X5" s="50"/>
      <c r="Y5" s="50"/>
      <c r="Z5" s="50"/>
    </row>
    <row r="6">
      <c r="A6" s="57"/>
      <c r="B6" s="52"/>
      <c r="C6" s="52"/>
      <c r="D6" s="58"/>
      <c r="E6" s="50"/>
      <c r="F6" s="50"/>
      <c r="G6" s="50"/>
      <c r="H6" s="50"/>
      <c r="I6" s="50"/>
      <c r="J6" s="50"/>
      <c r="K6" s="50"/>
      <c r="L6" s="50"/>
      <c r="M6" s="50"/>
      <c r="N6" s="50"/>
      <c r="O6" s="50"/>
      <c r="P6" s="50"/>
      <c r="Q6" s="50"/>
      <c r="R6" s="50"/>
      <c r="S6" s="50"/>
      <c r="T6" s="50"/>
      <c r="U6" s="50"/>
      <c r="V6" s="50"/>
      <c r="W6" s="50"/>
      <c r="X6" s="50"/>
      <c r="Y6" s="50"/>
      <c r="Z6" s="50"/>
    </row>
    <row r="7">
      <c r="A7" s="57"/>
      <c r="B7" s="52"/>
      <c r="C7" s="58"/>
      <c r="D7" s="58"/>
      <c r="E7" s="50"/>
      <c r="F7" s="50"/>
      <c r="G7" s="50"/>
      <c r="H7" s="50"/>
      <c r="I7" s="50"/>
      <c r="J7" s="50"/>
      <c r="K7" s="50"/>
      <c r="L7" s="50"/>
      <c r="M7" s="50"/>
      <c r="N7" s="50"/>
      <c r="O7" s="50"/>
      <c r="P7" s="50"/>
      <c r="Q7" s="50"/>
      <c r="R7" s="50"/>
      <c r="S7" s="50"/>
      <c r="T7" s="50"/>
      <c r="U7" s="50"/>
      <c r="V7" s="50"/>
      <c r="W7" s="50"/>
      <c r="X7" s="50"/>
      <c r="Y7" s="50"/>
      <c r="Z7" s="50"/>
    </row>
    <row r="8">
      <c r="A8" s="57"/>
      <c r="B8" s="52"/>
      <c r="C8" s="52"/>
      <c r="D8" s="58"/>
      <c r="E8" s="50"/>
      <c r="F8" s="50"/>
      <c r="G8" s="50"/>
      <c r="H8" s="50"/>
      <c r="I8" s="50"/>
      <c r="J8" s="50"/>
      <c r="K8" s="50"/>
      <c r="L8" s="50"/>
      <c r="M8" s="50"/>
      <c r="N8" s="50"/>
      <c r="O8" s="50"/>
      <c r="P8" s="50"/>
      <c r="Q8" s="50"/>
      <c r="R8" s="50"/>
      <c r="S8" s="50"/>
      <c r="T8" s="50"/>
      <c r="U8" s="50"/>
      <c r="V8" s="50"/>
      <c r="W8" s="50"/>
      <c r="X8" s="50"/>
      <c r="Y8" s="50"/>
      <c r="Z8" s="50"/>
    </row>
    <row r="9">
      <c r="A9" s="57"/>
      <c r="B9" s="52"/>
      <c r="C9" s="52"/>
      <c r="D9" s="58"/>
      <c r="E9" s="50"/>
      <c r="F9" s="50"/>
      <c r="G9" s="50"/>
      <c r="H9" s="50"/>
      <c r="I9" s="50"/>
      <c r="J9" s="50"/>
      <c r="K9" s="50"/>
      <c r="L9" s="50"/>
      <c r="M9" s="50"/>
      <c r="N9" s="50"/>
      <c r="O9" s="50"/>
      <c r="P9" s="50"/>
      <c r="Q9" s="50"/>
      <c r="R9" s="50"/>
      <c r="S9" s="50"/>
      <c r="T9" s="50"/>
      <c r="U9" s="50"/>
      <c r="V9" s="50"/>
      <c r="W9" s="50"/>
      <c r="X9" s="50"/>
      <c r="Y9" s="50"/>
      <c r="Z9" s="50"/>
    </row>
    <row r="10">
      <c r="A10" s="50"/>
      <c r="B10" s="50"/>
      <c r="C10" s="50"/>
      <c r="D10" s="50"/>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25"/>
    <col customWidth="1" min="2" max="2" width="23.63"/>
    <col customWidth="1" min="3" max="3" width="12.13"/>
    <col customWidth="1" min="4" max="4" width="6.5"/>
  </cols>
  <sheetData>
    <row r="1">
      <c r="A1" s="54" t="s">
        <v>266</v>
      </c>
      <c r="B1" s="50"/>
      <c r="C1" s="50"/>
      <c r="D1" s="50"/>
      <c r="E1" s="50"/>
      <c r="F1" s="50"/>
      <c r="G1" s="50"/>
      <c r="H1" s="50"/>
      <c r="I1" s="50"/>
      <c r="J1" s="50"/>
      <c r="K1" s="50"/>
      <c r="L1" s="50"/>
      <c r="M1" s="50"/>
      <c r="N1" s="50"/>
      <c r="O1" s="50"/>
      <c r="P1" s="50"/>
      <c r="Q1" s="50"/>
      <c r="R1" s="50"/>
      <c r="S1" s="50"/>
      <c r="T1" s="50"/>
      <c r="U1" s="50"/>
      <c r="V1" s="50"/>
      <c r="W1" s="50"/>
      <c r="X1" s="50"/>
      <c r="Y1" s="50"/>
      <c r="Z1" s="50"/>
    </row>
    <row r="2">
      <c r="A2" s="55" t="s">
        <v>267</v>
      </c>
      <c r="B2" s="51" t="s">
        <v>268</v>
      </c>
      <c r="C2" s="51" t="s">
        <v>269</v>
      </c>
      <c r="D2" s="51" t="s">
        <v>270</v>
      </c>
      <c r="E2" s="50"/>
      <c r="F2" s="50"/>
      <c r="G2" s="50"/>
      <c r="H2" s="50"/>
      <c r="I2" s="50"/>
      <c r="J2" s="50"/>
      <c r="K2" s="50"/>
      <c r="L2" s="50"/>
      <c r="M2" s="50"/>
      <c r="N2" s="50"/>
      <c r="O2" s="50"/>
      <c r="P2" s="50"/>
      <c r="Q2" s="50"/>
      <c r="R2" s="50"/>
      <c r="S2" s="50"/>
      <c r="T2" s="50"/>
      <c r="U2" s="50"/>
      <c r="V2" s="50"/>
      <c r="W2" s="50"/>
      <c r="X2" s="50"/>
      <c r="Y2" s="50"/>
      <c r="Z2" s="50"/>
    </row>
    <row r="3">
      <c r="A3" s="56" t="s">
        <v>271</v>
      </c>
      <c r="B3" s="52" t="s">
        <v>272</v>
      </c>
      <c r="C3" s="52" t="s">
        <v>273</v>
      </c>
      <c r="D3" s="52" t="s">
        <v>274</v>
      </c>
      <c r="E3" s="50"/>
      <c r="F3" s="50"/>
      <c r="G3" s="50"/>
      <c r="H3" s="50"/>
      <c r="I3" s="50"/>
      <c r="J3" s="50"/>
      <c r="K3" s="50"/>
      <c r="L3" s="50"/>
      <c r="M3" s="50"/>
      <c r="N3" s="50"/>
      <c r="O3" s="50"/>
      <c r="P3" s="50"/>
      <c r="Q3" s="50"/>
      <c r="R3" s="50"/>
      <c r="S3" s="50"/>
      <c r="T3" s="50"/>
      <c r="U3" s="50"/>
      <c r="V3" s="50"/>
      <c r="W3" s="50"/>
      <c r="X3" s="50"/>
      <c r="Y3" s="50"/>
      <c r="Z3" s="50"/>
    </row>
    <row r="4">
      <c r="A4" s="56" t="s">
        <v>275</v>
      </c>
      <c r="B4" s="52" t="s">
        <v>276</v>
      </c>
      <c r="C4" s="52" t="s">
        <v>277</v>
      </c>
      <c r="D4" s="52" t="s">
        <v>278</v>
      </c>
      <c r="E4" s="50"/>
      <c r="F4" s="50"/>
      <c r="G4" s="50"/>
      <c r="H4" s="50"/>
      <c r="I4" s="50"/>
      <c r="J4" s="50"/>
      <c r="K4" s="50"/>
      <c r="L4" s="50"/>
      <c r="M4" s="50"/>
      <c r="N4" s="50"/>
      <c r="O4" s="50"/>
      <c r="P4" s="50"/>
      <c r="Q4" s="50"/>
      <c r="R4" s="50"/>
      <c r="S4" s="50"/>
      <c r="T4" s="50"/>
      <c r="U4" s="50"/>
      <c r="V4" s="50"/>
      <c r="W4" s="50"/>
      <c r="X4" s="50"/>
      <c r="Y4" s="50"/>
      <c r="Z4" s="50"/>
    </row>
    <row r="5">
      <c r="A5" s="52" t="s">
        <v>279</v>
      </c>
      <c r="B5" s="52" t="s">
        <v>280</v>
      </c>
      <c r="C5" s="52" t="s">
        <v>281</v>
      </c>
      <c r="D5" s="52" t="s">
        <v>282</v>
      </c>
      <c r="E5" s="50"/>
      <c r="F5" s="50"/>
      <c r="G5" s="50"/>
      <c r="H5" s="50"/>
      <c r="I5" s="50"/>
      <c r="J5" s="50"/>
      <c r="K5" s="50"/>
      <c r="L5" s="50"/>
      <c r="M5" s="50"/>
      <c r="N5" s="50"/>
      <c r="O5" s="50"/>
      <c r="P5" s="50"/>
      <c r="Q5" s="50"/>
      <c r="R5" s="50"/>
      <c r="S5" s="50"/>
      <c r="T5" s="50"/>
      <c r="U5" s="50"/>
      <c r="V5" s="50"/>
      <c r="W5" s="50"/>
      <c r="X5" s="50"/>
      <c r="Y5" s="50"/>
      <c r="Z5" s="50"/>
    </row>
    <row r="6">
      <c r="A6" s="52" t="s">
        <v>283</v>
      </c>
      <c r="B6" s="52" t="s">
        <v>284</v>
      </c>
      <c r="C6" s="52" t="s">
        <v>285</v>
      </c>
      <c r="D6" s="52" t="s">
        <v>286</v>
      </c>
      <c r="E6" s="50"/>
      <c r="F6" s="50"/>
      <c r="G6" s="50"/>
      <c r="H6" s="50"/>
      <c r="I6" s="50"/>
      <c r="J6" s="50"/>
      <c r="K6" s="50"/>
      <c r="L6" s="50"/>
      <c r="M6" s="50"/>
      <c r="N6" s="50"/>
      <c r="O6" s="50"/>
      <c r="P6" s="50"/>
      <c r="Q6" s="50"/>
      <c r="R6" s="50"/>
      <c r="S6" s="50"/>
      <c r="T6" s="50"/>
      <c r="U6" s="50"/>
      <c r="V6" s="50"/>
      <c r="W6" s="50"/>
      <c r="X6" s="50"/>
      <c r="Y6" s="50"/>
      <c r="Z6" s="50"/>
    </row>
    <row r="7">
      <c r="A7" s="57"/>
      <c r="B7" s="52"/>
      <c r="C7" s="58"/>
      <c r="D7" s="58"/>
      <c r="E7" s="50"/>
      <c r="F7" s="50"/>
      <c r="G7" s="50"/>
      <c r="H7" s="50"/>
      <c r="I7" s="50"/>
      <c r="J7" s="50"/>
      <c r="K7" s="50"/>
      <c r="L7" s="50"/>
      <c r="M7" s="50"/>
      <c r="N7" s="50"/>
      <c r="O7" s="50"/>
      <c r="P7" s="50"/>
      <c r="Q7" s="50"/>
      <c r="R7" s="50"/>
      <c r="S7" s="50"/>
      <c r="T7" s="50"/>
      <c r="U7" s="50"/>
      <c r="V7" s="50"/>
      <c r="W7" s="50"/>
      <c r="X7" s="50"/>
      <c r="Y7" s="50"/>
      <c r="Z7" s="50"/>
    </row>
    <row r="8">
      <c r="A8" s="57"/>
      <c r="B8" s="52"/>
      <c r="C8" s="52"/>
      <c r="D8" s="58"/>
      <c r="E8" s="50"/>
      <c r="F8" s="50"/>
      <c r="G8" s="50"/>
      <c r="H8" s="50"/>
      <c r="I8" s="50"/>
      <c r="J8" s="50"/>
      <c r="K8" s="50"/>
      <c r="L8" s="50"/>
      <c r="M8" s="50"/>
      <c r="N8" s="50"/>
      <c r="O8" s="50"/>
      <c r="P8" s="50"/>
      <c r="Q8" s="50"/>
      <c r="R8" s="50"/>
      <c r="S8" s="50"/>
      <c r="T8" s="50"/>
      <c r="U8" s="50"/>
      <c r="V8" s="50"/>
      <c r="W8" s="50"/>
      <c r="X8" s="50"/>
      <c r="Y8" s="50"/>
      <c r="Z8" s="50"/>
    </row>
    <row r="9">
      <c r="A9" s="57"/>
      <c r="B9" s="52"/>
      <c r="C9" s="58"/>
      <c r="D9" s="58"/>
      <c r="E9" s="50"/>
      <c r="F9" s="50"/>
      <c r="G9" s="50"/>
      <c r="H9" s="50"/>
      <c r="I9" s="50"/>
      <c r="J9" s="50"/>
      <c r="K9" s="50"/>
      <c r="L9" s="50"/>
      <c r="M9" s="50"/>
      <c r="N9" s="50"/>
      <c r="O9" s="50"/>
      <c r="P9" s="50"/>
      <c r="Q9" s="50"/>
      <c r="R9" s="50"/>
      <c r="S9" s="50"/>
      <c r="T9" s="50"/>
      <c r="U9" s="50"/>
      <c r="V9" s="50"/>
      <c r="W9" s="50"/>
      <c r="X9" s="50"/>
      <c r="Y9" s="50"/>
      <c r="Z9" s="50"/>
    </row>
    <row r="10">
      <c r="A10" s="57"/>
      <c r="B10" s="52"/>
      <c r="C10" s="58"/>
      <c r="D10" s="58"/>
      <c r="E10" s="50"/>
      <c r="F10" s="50"/>
      <c r="G10" s="50"/>
      <c r="H10" s="50"/>
      <c r="I10" s="50"/>
      <c r="J10" s="50"/>
      <c r="K10" s="50"/>
      <c r="L10" s="50"/>
      <c r="M10" s="50"/>
      <c r="N10" s="50"/>
      <c r="O10" s="50"/>
      <c r="P10" s="50"/>
      <c r="Q10" s="50"/>
      <c r="R10" s="50"/>
      <c r="S10" s="50"/>
      <c r="T10" s="50"/>
      <c r="U10" s="50"/>
      <c r="V10" s="50"/>
      <c r="W10" s="50"/>
      <c r="X10" s="50"/>
      <c r="Y10" s="50"/>
      <c r="Z10" s="50"/>
    </row>
    <row r="11">
      <c r="A11" s="57"/>
      <c r="B11" s="52"/>
      <c r="C11" s="52"/>
      <c r="D11" s="58"/>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75"/>
    <col customWidth="1" min="2" max="2" width="21.0"/>
    <col customWidth="1" min="3" max="3" width="15.5"/>
    <col customWidth="1" min="4" max="4" width="6.5"/>
  </cols>
  <sheetData>
    <row r="1">
      <c r="A1" s="54" t="s">
        <v>287</v>
      </c>
      <c r="B1" s="50"/>
      <c r="C1" s="50"/>
      <c r="D1" s="50"/>
      <c r="E1" s="50"/>
      <c r="F1" s="50"/>
      <c r="G1" s="50"/>
      <c r="H1" s="50"/>
      <c r="I1" s="50"/>
      <c r="J1" s="50"/>
      <c r="K1" s="50"/>
      <c r="L1" s="50"/>
      <c r="M1" s="50"/>
      <c r="N1" s="50"/>
      <c r="O1" s="50"/>
      <c r="P1" s="50"/>
      <c r="Q1" s="50"/>
      <c r="R1" s="50"/>
      <c r="S1" s="50"/>
      <c r="T1" s="50"/>
      <c r="U1" s="50"/>
      <c r="V1" s="50"/>
      <c r="W1" s="50"/>
      <c r="X1" s="50"/>
      <c r="Y1" s="50"/>
      <c r="Z1" s="50"/>
    </row>
    <row r="2">
      <c r="A2" s="55" t="s">
        <v>288</v>
      </c>
      <c r="B2" s="51" t="s">
        <v>289</v>
      </c>
      <c r="C2" s="51" t="s">
        <v>290</v>
      </c>
      <c r="D2" s="51" t="s">
        <v>291</v>
      </c>
      <c r="E2" s="50"/>
      <c r="F2" s="50"/>
      <c r="G2" s="50"/>
      <c r="H2" s="50"/>
      <c r="I2" s="50"/>
      <c r="J2" s="50"/>
      <c r="K2" s="50"/>
      <c r="L2" s="50"/>
      <c r="M2" s="50"/>
      <c r="N2" s="50"/>
      <c r="O2" s="50"/>
      <c r="P2" s="50"/>
      <c r="Q2" s="50"/>
      <c r="R2" s="50"/>
      <c r="S2" s="50"/>
      <c r="T2" s="50"/>
      <c r="U2" s="50"/>
      <c r="V2" s="50"/>
      <c r="W2" s="50"/>
      <c r="X2" s="50"/>
      <c r="Y2" s="50"/>
      <c r="Z2" s="50"/>
    </row>
    <row r="3">
      <c r="A3" s="56" t="s">
        <v>292</v>
      </c>
      <c r="B3" s="52" t="s">
        <v>293</v>
      </c>
      <c r="C3" s="52" t="s">
        <v>294</v>
      </c>
      <c r="D3" s="52" t="s">
        <v>295</v>
      </c>
      <c r="E3" s="50"/>
      <c r="F3" s="50"/>
      <c r="G3" s="50"/>
      <c r="H3" s="50"/>
      <c r="I3" s="50"/>
      <c r="J3" s="50"/>
      <c r="K3" s="50"/>
      <c r="L3" s="50"/>
      <c r="M3" s="50"/>
      <c r="N3" s="50"/>
      <c r="O3" s="50"/>
      <c r="P3" s="50"/>
      <c r="Q3" s="50"/>
      <c r="R3" s="50"/>
      <c r="S3" s="50"/>
      <c r="T3" s="50"/>
      <c r="U3" s="50"/>
      <c r="V3" s="50"/>
      <c r="W3" s="50"/>
      <c r="X3" s="50"/>
      <c r="Y3" s="50"/>
      <c r="Z3" s="50"/>
    </row>
    <row r="4">
      <c r="A4" s="56" t="s">
        <v>243</v>
      </c>
      <c r="B4" s="52" t="s">
        <v>296</v>
      </c>
      <c r="C4" s="52" t="s">
        <v>297</v>
      </c>
      <c r="D4" s="52" t="s">
        <v>298</v>
      </c>
      <c r="E4" s="50"/>
      <c r="F4" s="50"/>
      <c r="G4" s="50"/>
      <c r="H4" s="50"/>
      <c r="I4" s="50"/>
      <c r="J4" s="50"/>
      <c r="K4" s="50"/>
      <c r="L4" s="50"/>
      <c r="M4" s="50"/>
      <c r="N4" s="50"/>
      <c r="O4" s="50"/>
      <c r="P4" s="50"/>
      <c r="Q4" s="50"/>
      <c r="R4" s="50"/>
      <c r="S4" s="50"/>
      <c r="T4" s="50"/>
      <c r="U4" s="50"/>
      <c r="V4" s="50"/>
      <c r="W4" s="50"/>
      <c r="X4" s="50"/>
      <c r="Y4" s="50"/>
      <c r="Z4" s="50"/>
    </row>
    <row r="5">
      <c r="A5" s="52" t="s">
        <v>299</v>
      </c>
      <c r="B5" s="52" t="s">
        <v>300</v>
      </c>
      <c r="C5" s="52" t="s">
        <v>301</v>
      </c>
      <c r="D5" s="52" t="s">
        <v>302</v>
      </c>
      <c r="E5" s="50"/>
      <c r="F5" s="50"/>
      <c r="G5" s="50"/>
      <c r="H5" s="50"/>
      <c r="I5" s="50"/>
      <c r="J5" s="50"/>
      <c r="K5" s="50"/>
      <c r="L5" s="50"/>
      <c r="M5" s="50"/>
      <c r="N5" s="50"/>
      <c r="O5" s="50"/>
      <c r="P5" s="50"/>
      <c r="Q5" s="50"/>
      <c r="R5" s="50"/>
      <c r="S5" s="50"/>
      <c r="T5" s="50"/>
      <c r="U5" s="50"/>
      <c r="V5" s="50"/>
      <c r="W5" s="50"/>
      <c r="X5" s="50"/>
      <c r="Y5" s="50"/>
      <c r="Z5" s="50"/>
    </row>
    <row r="6">
      <c r="A6" s="52" t="s">
        <v>303</v>
      </c>
      <c r="B6" s="52" t="s">
        <v>304</v>
      </c>
      <c r="C6" s="52" t="s">
        <v>301</v>
      </c>
      <c r="D6" s="52" t="s">
        <v>305</v>
      </c>
      <c r="E6" s="50"/>
      <c r="F6" s="50"/>
      <c r="G6" s="50"/>
      <c r="H6" s="50"/>
      <c r="I6" s="50"/>
      <c r="J6" s="50"/>
      <c r="K6" s="50"/>
      <c r="L6" s="50"/>
      <c r="M6" s="50"/>
      <c r="N6" s="50"/>
      <c r="O6" s="50"/>
      <c r="P6" s="50"/>
      <c r="Q6" s="50"/>
      <c r="R6" s="50"/>
      <c r="S6" s="50"/>
      <c r="T6" s="50"/>
      <c r="U6" s="50"/>
      <c r="V6" s="50"/>
      <c r="W6" s="50"/>
      <c r="X6" s="50"/>
      <c r="Y6" s="50"/>
      <c r="Z6" s="50"/>
    </row>
    <row r="7">
      <c r="A7" s="57"/>
      <c r="B7" s="52"/>
      <c r="C7" s="52"/>
      <c r="D7" s="58"/>
      <c r="E7" s="50"/>
      <c r="F7" s="50"/>
      <c r="G7" s="50"/>
      <c r="H7" s="50"/>
      <c r="I7" s="50"/>
      <c r="J7" s="50"/>
      <c r="K7" s="50"/>
      <c r="L7" s="50"/>
      <c r="M7" s="50"/>
      <c r="N7" s="50"/>
      <c r="O7" s="50"/>
      <c r="P7" s="50"/>
      <c r="Q7" s="50"/>
      <c r="R7" s="50"/>
      <c r="S7" s="50"/>
      <c r="T7" s="50"/>
      <c r="U7" s="50"/>
      <c r="V7" s="50"/>
      <c r="W7" s="50"/>
      <c r="X7" s="50"/>
      <c r="Y7" s="50"/>
      <c r="Z7" s="50"/>
    </row>
    <row r="8">
      <c r="A8" s="57"/>
      <c r="B8" s="52"/>
      <c r="C8" s="58"/>
      <c r="D8" s="58"/>
      <c r="E8" s="50"/>
      <c r="F8" s="50"/>
      <c r="G8" s="50"/>
      <c r="H8" s="50"/>
      <c r="I8" s="50"/>
      <c r="J8" s="50"/>
      <c r="K8" s="50"/>
      <c r="L8" s="50"/>
      <c r="M8" s="50"/>
      <c r="N8" s="50"/>
      <c r="O8" s="50"/>
      <c r="P8" s="50"/>
      <c r="Q8" s="50"/>
      <c r="R8" s="50"/>
      <c r="S8" s="50"/>
      <c r="T8" s="50"/>
      <c r="U8" s="50"/>
      <c r="V8" s="50"/>
      <c r="W8" s="50"/>
      <c r="X8" s="50"/>
      <c r="Y8" s="50"/>
      <c r="Z8" s="50"/>
    </row>
    <row r="9">
      <c r="A9" s="57"/>
      <c r="B9" s="52"/>
      <c r="C9" s="52"/>
      <c r="D9" s="58"/>
      <c r="E9" s="50"/>
      <c r="F9" s="50"/>
      <c r="G9" s="50"/>
      <c r="H9" s="50"/>
      <c r="I9" s="50"/>
      <c r="J9" s="50"/>
      <c r="K9" s="50"/>
      <c r="L9" s="50"/>
      <c r="M9" s="50"/>
      <c r="N9" s="50"/>
      <c r="O9" s="50"/>
      <c r="P9" s="50"/>
      <c r="Q9" s="50"/>
      <c r="R9" s="50"/>
      <c r="S9" s="50"/>
      <c r="T9" s="50"/>
      <c r="U9" s="50"/>
      <c r="V9" s="50"/>
      <c r="W9" s="50"/>
      <c r="X9" s="50"/>
      <c r="Y9" s="50"/>
      <c r="Z9" s="50"/>
    </row>
    <row r="10">
      <c r="A10" s="57"/>
      <c r="B10" s="52"/>
      <c r="C10" s="52"/>
      <c r="D10" s="58"/>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1.13"/>
    <col customWidth="1" min="3" max="3" width="15.5"/>
    <col customWidth="1" min="4" max="4" width="6.5"/>
  </cols>
  <sheetData>
    <row r="1">
      <c r="A1" s="50"/>
      <c r="B1" s="50"/>
      <c r="C1" s="50"/>
      <c r="D1" s="50"/>
      <c r="E1" s="50"/>
      <c r="F1" s="50"/>
      <c r="G1" s="50"/>
      <c r="H1" s="50"/>
      <c r="I1" s="50"/>
      <c r="J1" s="50"/>
      <c r="K1" s="50"/>
      <c r="L1" s="50"/>
      <c r="M1" s="50"/>
      <c r="N1" s="50"/>
      <c r="O1" s="50"/>
      <c r="P1" s="50"/>
      <c r="Q1" s="50"/>
      <c r="R1" s="50"/>
      <c r="S1" s="50"/>
      <c r="T1" s="50"/>
      <c r="U1" s="50"/>
      <c r="V1" s="50"/>
      <c r="W1" s="50"/>
      <c r="X1" s="50"/>
      <c r="Y1" s="50"/>
      <c r="Z1" s="50"/>
    </row>
    <row r="2">
      <c r="A2" s="51" t="s">
        <v>252</v>
      </c>
      <c r="B2" s="51" t="s">
        <v>306</v>
      </c>
      <c r="C2" s="51" t="s">
        <v>307</v>
      </c>
      <c r="D2" s="51" t="s">
        <v>308</v>
      </c>
      <c r="E2" s="50"/>
      <c r="F2" s="50"/>
      <c r="G2" s="50"/>
      <c r="H2" s="50"/>
      <c r="I2" s="50"/>
      <c r="J2" s="50"/>
      <c r="K2" s="50"/>
      <c r="L2" s="50"/>
      <c r="M2" s="50"/>
      <c r="N2" s="50"/>
      <c r="O2" s="50"/>
      <c r="P2" s="50"/>
      <c r="Q2" s="50"/>
      <c r="R2" s="50"/>
      <c r="S2" s="50"/>
      <c r="T2" s="50"/>
      <c r="U2" s="50"/>
      <c r="V2" s="50"/>
      <c r="W2" s="50"/>
      <c r="X2" s="50"/>
      <c r="Y2" s="50"/>
      <c r="Z2" s="50"/>
    </row>
    <row r="3">
      <c r="A3" s="52" t="s">
        <v>255</v>
      </c>
      <c r="B3" s="52" t="s">
        <v>309</v>
      </c>
      <c r="C3" s="52" t="s">
        <v>241</v>
      </c>
      <c r="D3" s="52" t="s">
        <v>310</v>
      </c>
      <c r="E3" s="50"/>
      <c r="F3" s="50"/>
      <c r="G3" s="50"/>
      <c r="H3" s="50"/>
      <c r="I3" s="50"/>
      <c r="J3" s="50"/>
      <c r="K3" s="50"/>
      <c r="L3" s="50"/>
      <c r="M3" s="50"/>
      <c r="N3" s="50"/>
      <c r="O3" s="50"/>
      <c r="P3" s="50"/>
      <c r="Q3" s="50"/>
      <c r="R3" s="50"/>
      <c r="S3" s="50"/>
      <c r="T3" s="50"/>
      <c r="U3" s="50"/>
      <c r="V3" s="50"/>
      <c r="W3" s="50"/>
      <c r="X3" s="50"/>
      <c r="Y3" s="50"/>
      <c r="Z3" s="50"/>
    </row>
    <row r="4">
      <c r="A4" s="52" t="s">
        <v>311</v>
      </c>
      <c r="B4" s="52" t="s">
        <v>312</v>
      </c>
      <c r="C4" s="52" t="s">
        <v>313</v>
      </c>
      <c r="D4" s="52" t="s">
        <v>314</v>
      </c>
      <c r="E4" s="50"/>
      <c r="F4" s="50"/>
      <c r="G4" s="50"/>
      <c r="H4" s="50"/>
      <c r="I4" s="50"/>
      <c r="J4" s="50"/>
      <c r="K4" s="50"/>
      <c r="L4" s="50"/>
      <c r="M4" s="50"/>
      <c r="N4" s="50"/>
      <c r="O4" s="50"/>
      <c r="P4" s="50"/>
      <c r="Q4" s="50"/>
      <c r="R4" s="50"/>
      <c r="S4" s="50"/>
      <c r="T4" s="50"/>
      <c r="U4" s="50"/>
      <c r="V4" s="50"/>
      <c r="W4" s="50"/>
      <c r="X4" s="50"/>
      <c r="Y4" s="50"/>
      <c r="Z4" s="50"/>
    </row>
    <row r="5">
      <c r="A5" s="52" t="s">
        <v>315</v>
      </c>
      <c r="B5" s="52" t="s">
        <v>316</v>
      </c>
      <c r="C5" s="52" t="s">
        <v>313</v>
      </c>
      <c r="D5" s="52" t="s">
        <v>317</v>
      </c>
      <c r="E5" s="50"/>
      <c r="F5" s="50"/>
      <c r="G5" s="50"/>
      <c r="H5" s="50"/>
      <c r="I5" s="50"/>
      <c r="J5" s="50"/>
      <c r="K5" s="50"/>
      <c r="L5" s="50"/>
      <c r="M5" s="50"/>
      <c r="N5" s="50"/>
      <c r="O5" s="50"/>
      <c r="P5" s="50"/>
      <c r="Q5" s="50"/>
      <c r="R5" s="50"/>
      <c r="S5" s="50"/>
      <c r="T5" s="50"/>
      <c r="U5" s="50"/>
      <c r="V5" s="50"/>
      <c r="W5" s="50"/>
      <c r="X5" s="50"/>
      <c r="Y5" s="50"/>
      <c r="Z5" s="50"/>
    </row>
    <row r="6">
      <c r="A6" s="57"/>
      <c r="B6" s="52"/>
      <c r="C6" s="52"/>
      <c r="D6" s="58"/>
      <c r="E6" s="50"/>
      <c r="F6" s="50"/>
      <c r="G6" s="50"/>
      <c r="H6" s="50"/>
      <c r="I6" s="50"/>
      <c r="J6" s="50"/>
      <c r="K6" s="50"/>
      <c r="L6" s="50"/>
      <c r="M6" s="50"/>
      <c r="N6" s="50"/>
      <c r="O6" s="50"/>
      <c r="P6" s="50"/>
      <c r="Q6" s="50"/>
      <c r="R6" s="50"/>
      <c r="S6" s="50"/>
      <c r="T6" s="50"/>
      <c r="U6" s="50"/>
      <c r="V6" s="50"/>
      <c r="W6" s="50"/>
      <c r="X6" s="50"/>
      <c r="Y6" s="50"/>
      <c r="Z6" s="50"/>
    </row>
    <row r="7">
      <c r="A7" s="57"/>
      <c r="B7" s="52"/>
      <c r="C7" s="52"/>
      <c r="D7" s="58"/>
      <c r="E7" s="50"/>
      <c r="F7" s="50"/>
      <c r="G7" s="50"/>
      <c r="H7" s="50"/>
      <c r="I7" s="50"/>
      <c r="J7" s="50"/>
      <c r="K7" s="50"/>
      <c r="L7" s="50"/>
      <c r="M7" s="50"/>
      <c r="N7" s="50"/>
      <c r="O7" s="50"/>
      <c r="P7" s="50"/>
      <c r="Q7" s="50"/>
      <c r="R7" s="50"/>
      <c r="S7" s="50"/>
      <c r="T7" s="50"/>
      <c r="U7" s="50"/>
      <c r="V7" s="50"/>
      <c r="W7" s="50"/>
      <c r="X7" s="50"/>
      <c r="Y7" s="50"/>
      <c r="Z7" s="50"/>
    </row>
    <row r="8">
      <c r="A8" s="57"/>
      <c r="B8" s="52"/>
      <c r="C8" s="52"/>
      <c r="D8" s="58"/>
      <c r="E8" s="50"/>
      <c r="F8" s="50"/>
      <c r="G8" s="50"/>
      <c r="H8" s="50"/>
      <c r="I8" s="50"/>
      <c r="J8" s="50"/>
      <c r="K8" s="50"/>
      <c r="L8" s="50"/>
      <c r="M8" s="50"/>
      <c r="N8" s="50"/>
      <c r="O8" s="50"/>
      <c r="P8" s="50"/>
      <c r="Q8" s="50"/>
      <c r="R8" s="50"/>
      <c r="S8" s="50"/>
      <c r="T8" s="50"/>
      <c r="U8" s="50"/>
      <c r="V8" s="50"/>
      <c r="W8" s="50"/>
      <c r="X8" s="50"/>
      <c r="Y8" s="50"/>
      <c r="Z8" s="50"/>
    </row>
    <row r="9">
      <c r="A9" s="57"/>
      <c r="B9" s="52"/>
      <c r="C9" s="52"/>
      <c r="D9" s="58"/>
      <c r="E9" s="50"/>
      <c r="F9" s="50"/>
      <c r="G9" s="50"/>
      <c r="H9" s="50"/>
      <c r="I9" s="50"/>
      <c r="J9" s="50"/>
      <c r="K9" s="50"/>
      <c r="L9" s="50"/>
      <c r="M9" s="50"/>
      <c r="N9" s="50"/>
      <c r="O9" s="50"/>
      <c r="P9" s="50"/>
      <c r="Q9" s="50"/>
      <c r="R9" s="50"/>
      <c r="S9" s="50"/>
      <c r="T9" s="50"/>
      <c r="U9" s="50"/>
      <c r="V9" s="50"/>
      <c r="W9" s="50"/>
      <c r="X9" s="50"/>
      <c r="Y9" s="50"/>
      <c r="Z9" s="50"/>
    </row>
    <row r="10">
      <c r="A10" s="57"/>
      <c r="B10" s="52"/>
      <c r="C10" s="52"/>
      <c r="D10" s="58"/>
      <c r="E10" s="50"/>
      <c r="F10" s="50"/>
      <c r="G10" s="50"/>
      <c r="H10" s="50"/>
      <c r="I10" s="50"/>
      <c r="J10" s="50"/>
      <c r="K10" s="50"/>
      <c r="L10" s="50"/>
      <c r="M10" s="50"/>
      <c r="N10" s="50"/>
      <c r="O10" s="50"/>
      <c r="P10" s="50"/>
      <c r="Q10" s="50"/>
      <c r="R10" s="50"/>
      <c r="S10" s="50"/>
      <c r="T10" s="50"/>
      <c r="U10" s="50"/>
      <c r="V10" s="50"/>
      <c r="W10" s="50"/>
      <c r="X10" s="50"/>
      <c r="Y10" s="50"/>
      <c r="Z10" s="50"/>
    </row>
    <row r="11">
      <c r="A11" s="50"/>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50"/>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0"/>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tableParts count="1">
    <tablePart r:id="rId3"/>
  </tableParts>
</worksheet>
</file>