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  <sheet state="visible" name="Master" sheetId="2" r:id="rId5"/>
    <sheet state="visible" name="WBS" sheetId="3" r:id="rId6"/>
    <sheet state="visible" name="Tracking" sheetId="4" r:id="rId7"/>
    <sheet state="visible" name="EV etimate" sheetId="5" r:id="rId8"/>
    <sheet state="hidden" name="Calendar" sheetId="6" r:id="rId9"/>
    <sheet state="hidden" name="Constants" sheetId="7" r:id="rId10"/>
  </sheets>
  <definedNames/>
  <calcPr/>
  <extLst>
    <ext uri="GoogleSheetsCustomDataVersion1">
      <go:sheetsCustomData xmlns:go="http://customooxmlschemas.google.com/" r:id="rId11" roundtripDataSignature="AMtx7mjscIkTxjk0x5IoxCNGhqyWACzj8A=="/>
    </ext>
  </extLst>
</workbook>
</file>

<file path=xl/sharedStrings.xml><?xml version="1.0" encoding="utf-8"?>
<sst xmlns="http://schemas.openxmlformats.org/spreadsheetml/2006/main" count="692" uniqueCount="154">
  <si>
    <t>PROJECT ISSUES</t>
  </si>
  <si>
    <t>#</t>
  </si>
  <si>
    <t>Issue</t>
  </si>
  <si>
    <t>Potential Impact</t>
  </si>
  <si>
    <t>Priority</t>
  </si>
  <si>
    <t>Owner</t>
  </si>
  <si>
    <t>Open Date</t>
  </si>
  <si>
    <t>Close Date</t>
  </si>
  <si>
    <t>Status</t>
  </si>
  <si>
    <t>Notes</t>
  </si>
  <si>
    <t>KhanhTN cannot join capstone project</t>
  </si>
  <si>
    <t>High</t>
  </si>
  <si>
    <t>SangDT</t>
  </si>
  <si>
    <t>Closed</t>
  </si>
  <si>
    <t>Team size reduce from 5 to 4 members</t>
  </si>
  <si>
    <t>All members have to work at the company</t>
  </si>
  <si>
    <t xml:space="preserve"> so we can only work at night</t>
  </si>
  <si>
    <t>One member had difficulty during the whole
 project because of his bad health</t>
  </si>
  <si>
    <t>The group failed to meet its goal of organizing group work
 together one day a week</t>
  </si>
  <si>
    <t>Training</t>
  </si>
  <si>
    <t>Report 1_Project Introduction</t>
  </si>
  <si>
    <t>Report 2_Project Management Plan</t>
  </si>
  <si>
    <t>Report 3_Software Requirement Specification</t>
  </si>
  <si>
    <t>Report 4_Software Design Document</t>
  </si>
  <si>
    <t>Implementation</t>
  </si>
  <si>
    <t>Report 5_Software Test Documentation</t>
  </si>
  <si>
    <t>Report 5_Unit Test Document</t>
  </si>
  <si>
    <t>Report 5_System Test Document</t>
  </si>
  <si>
    <t>Report 6_Software User Guides</t>
  </si>
  <si>
    <t>Deployment</t>
  </si>
  <si>
    <t>Report 7_Final Project Report</t>
  </si>
  <si>
    <t>Presentation Slide</t>
  </si>
  <si>
    <t>*All: all member 
spend time for
    that task</t>
  </si>
  <si>
    <t>Report M</t>
  </si>
  <si>
    <t>Function</t>
  </si>
  <si>
    <t>Task</t>
  </si>
  <si>
    <t>Estimate</t>
  </si>
  <si>
    <t>P.I.C</t>
  </si>
  <si>
    <t>Plan Start</t>
  </si>
  <si>
    <t>Plan End</t>
  </si>
  <si>
    <t>Actual Start</t>
  </si>
  <si>
    <t>Actual End</t>
  </si>
  <si>
    <t>Actual</t>
  </si>
  <si>
    <t>Diff</t>
  </si>
  <si>
    <t>Deadline 
Of The Week</t>
  </si>
  <si>
    <t>Note</t>
  </si>
  <si>
    <t>Common</t>
  </si>
  <si>
    <t>Decide the topic</t>
  </si>
  <si>
    <t>All</t>
  </si>
  <si>
    <t>Done</t>
  </si>
  <si>
    <t>Decide technical stacks</t>
  </si>
  <si>
    <t>Define User story</t>
  </si>
  <si>
    <t>Node Js Trainnig</t>
  </si>
  <si>
    <t>React JsTraining</t>
  </si>
  <si>
    <t>Git, Github Trainning</t>
  </si>
  <si>
    <t>User Story</t>
  </si>
  <si>
    <t>[UC-01] Register</t>
  </si>
  <si>
    <t>Create wireframe &amp; Update Screen Details(report 3)</t>
  </si>
  <si>
    <t>ThanhNPN</t>
  </si>
  <si>
    <t>Update Feature requirement (report 3)</t>
  </si>
  <si>
    <t>Coding Backend</t>
  </si>
  <si>
    <t>Coding Frontend</t>
  </si>
  <si>
    <t>LongTT</t>
  </si>
  <si>
    <t>Write Unit test (Report 5)</t>
  </si>
  <si>
    <t>DangHH</t>
  </si>
  <si>
    <t>Write Integration test (Report 5)</t>
  </si>
  <si>
    <t>[UC-02] Log in</t>
  </si>
  <si>
    <t>Create wireframe &amp; Update Screen Details (report 3)</t>
  </si>
  <si>
    <t>[UC-03] Log out</t>
  </si>
  <si>
    <t>[UC-04] Forgot password</t>
  </si>
  <si>
    <t>[UC-05] View products</t>
  </si>
  <si>
    <t>[UC-06] Search Product by Name</t>
  </si>
  <si>
    <t>[UC-07] Filter product by category</t>
  </si>
  <si>
    <t>[UC-08] Filter product by location</t>
  </si>
  <si>
    <t>[UC-09] Post product to sell</t>
  </si>
  <si>
    <t>[UC-10]  Manage Product to sell</t>
  </si>
  <si>
    <t>[UC-11] Create aution</t>
  </si>
  <si>
    <t>[UC-12] Shedule product auction</t>
  </si>
  <si>
    <t>[UC-13]  Manage auctioned product</t>
  </si>
  <si>
    <t>[UC-14] View other user’s account information</t>
  </si>
  <si>
    <t>[UC-15] Manage order</t>
  </si>
  <si>
    <t>[UC-16] Buy product</t>
  </si>
  <si>
    <t>[UC-17] Payment</t>
  </si>
  <si>
    <t>[UC-18] Add favorite product</t>
  </si>
  <si>
    <t>[UC-19] Mange favorite product list</t>
  </si>
  <si>
    <t>[UC-20] User Manage account</t>
  </si>
  <si>
    <t>[UC-21] Manage all posting</t>
  </si>
  <si>
    <t>[UC-22] Manage category</t>
  </si>
  <si>
    <t>[UC-23] Mange all account User and Manager</t>
  </si>
  <si>
    <t>[UC-24] Statistics and Report</t>
  </si>
  <si>
    <t>Report 1: Project Introduction</t>
  </si>
  <si>
    <t>Review Report 1</t>
  </si>
  <si>
    <t>Report 2: Project Management Plan</t>
  </si>
  <si>
    <t>WBS</t>
  </si>
  <si>
    <t>Review Report 2</t>
  </si>
  <si>
    <t>Report 3: Software Requirement Specification</t>
  </si>
  <si>
    <t>Create report 3 outline</t>
  </si>
  <si>
    <t>1. Product Overview</t>
  </si>
  <si>
    <t>2. User Requirements</t>
  </si>
  <si>
    <t>3.1.1&amp;2 Define screens flow &amp; Screen Descriptions</t>
  </si>
  <si>
    <t>3.1.3&amp;4 &amp; Screen Authorization &amp; Non screen functions</t>
  </si>
  <si>
    <t>3.1.5ERD &amp; Entity Description</t>
  </si>
  <si>
    <t>4. Non-function Requirements</t>
  </si>
  <si>
    <t>5.1 Business rule</t>
  </si>
  <si>
    <t>5.2-3 common requirements
 &amp; Application Message List</t>
  </si>
  <si>
    <t>Report 4: Software Design Document</t>
  </si>
  <si>
    <t>Create report 4 outline</t>
  </si>
  <si>
    <t>1.1 System Architecture</t>
  </si>
  <si>
    <t>1.2 Package diagram</t>
  </si>
  <si>
    <t>2.1 Database Diagram</t>
  </si>
  <si>
    <t>Review Database Design</t>
  </si>
  <si>
    <t>2.2 Table Descripton</t>
  </si>
  <si>
    <t>3.1 Class diagram</t>
  </si>
  <si>
    <t>Report 5: Software Test Documentation</t>
  </si>
  <si>
    <t>1. Scope of testing</t>
  </si>
  <si>
    <t>2. Test strategy</t>
  </si>
  <si>
    <t>3. Test plan</t>
  </si>
  <si>
    <t>5. Test Reports</t>
  </si>
  <si>
    <t>Report 6: Software User Guides</t>
  </si>
  <si>
    <t>1 .Deliverable package</t>
  </si>
  <si>
    <t>2. Installation guides</t>
  </si>
  <si>
    <t>3. User manual overview</t>
  </si>
  <si>
    <t>3. User manual</t>
  </si>
  <si>
    <t>Report 7: Final Project Report</t>
  </si>
  <si>
    <t>Collect and fix report 1</t>
  </si>
  <si>
    <t>Collect and fix report 2</t>
  </si>
  <si>
    <t>Collect and fix report 3</t>
  </si>
  <si>
    <t>Collect and fix report 4</t>
  </si>
  <si>
    <t>Collect and fix report 5</t>
  </si>
  <si>
    <t>Collect and fix report 6</t>
  </si>
  <si>
    <t>Create pipeline for Staging</t>
  </si>
  <si>
    <t>CI/CD pipeline for Dev</t>
  </si>
  <si>
    <t>Set up azure account &amp; subscription</t>
  </si>
  <si>
    <t>Total Effort (h)</t>
  </si>
  <si>
    <t>Total Actual (h)</t>
  </si>
  <si>
    <t>Tổng cộng</t>
  </si>
  <si>
    <t>Start Date</t>
  </si>
  <si>
    <t>End Date</t>
  </si>
  <si>
    <t>Today</t>
  </si>
  <si>
    <t>Work per day per mem</t>
  </si>
  <si>
    <t>h</t>
  </si>
  <si>
    <t>Work per week per mem</t>
  </si>
  <si>
    <t>Team size</t>
  </si>
  <si>
    <t>Calendar Effort</t>
  </si>
  <si>
    <t>Actual Cost</t>
  </si>
  <si>
    <t>Plan Value</t>
  </si>
  <si>
    <t>Earn Value</t>
  </si>
  <si>
    <t>Total Work To Do</t>
  </si>
  <si>
    <t>Remaing Works Plan</t>
  </si>
  <si>
    <t>Working Plan</t>
  </si>
  <si>
    <t>Remaining Effort</t>
  </si>
  <si>
    <t>Works Done</t>
  </si>
  <si>
    <t>Work plan</t>
  </si>
  <si>
    <t>Percent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</si>
</sst>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d/mm"/>
    <numFmt numFmtId="166" formatCode="#,##0.0"/>
    <numFmt numFmtId="167" formatCode="dd/MM/yyyy"/>
    <numFmt numFmtId="168" formatCode="dd/mm/yyyy"/>
    <numFmt numFmtId="169" formatCode="d/m/yyyy"/>
    <numFmt numFmtId="170" formatCode="M/d/yyyy"/>
  </numFmts>
  <fonts count="21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rgb="FF777777"/>
      <name val="Roboto"/>
    </font>
    <font>
      <b/>
      <color rgb="FFFFFFFF"/>
      <name val="Arial"/>
    </font>
    <font>
      <b/>
      <sz val="10.0"/>
      <color rgb="FFFFFFFF"/>
      <name val="Arial"/>
    </font>
    <font>
      <b/>
      <color theme="0"/>
      <name val="Arial"/>
    </font>
    <font>
      <b/>
      <sz val="11.0"/>
      <color theme="1"/>
      <name val="Inconsolata"/>
    </font>
    <font>
      <sz val="10.0"/>
      <color rgb="FF000000"/>
      <name val="Arial"/>
    </font>
    <font>
      <color rgb="FF000000"/>
      <name val="Arial"/>
    </font>
    <font>
      <i/>
      <color theme="1"/>
      <name val="Arial"/>
    </font>
    <font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  <font>
      <sz val="11.0"/>
      <color rgb="FF777777"/>
      <name val="Inconsolata"/>
    </font>
  </fonts>
  <fills count="16">
    <fill>
      <patternFill patternType="none"/>
    </fill>
    <fill>
      <patternFill patternType="lightGray"/>
    </fill>
    <fill>
      <patternFill patternType="solid">
        <fgColor rgb="FFFFE8E1"/>
        <bgColor rgb="FFFFE8E1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2" fontId="3" numFmtId="0" xfId="0" applyAlignment="1" applyBorder="1" applyFill="1" applyFont="1">
      <alignment vertical="bottom"/>
    </xf>
    <xf borderId="4" fillId="2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4" fillId="0" fontId="4" numFmtId="0" xfId="0" applyBorder="1" applyFont="1"/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horizontal="right" readingOrder="0"/>
    </xf>
    <xf borderId="4" fillId="0" fontId="5" numFmtId="0" xfId="0" applyBorder="1" applyFont="1"/>
    <xf borderId="4" fillId="0" fontId="2" numFmtId="0" xfId="0" applyAlignment="1" applyBorder="1" applyFont="1">
      <alignment readingOrder="0" vertical="bottom"/>
    </xf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3" fontId="2" numFmtId="0" xfId="0" applyFill="1" applyFont="1"/>
    <xf borderId="0" fillId="4" fontId="2" numFmtId="0" xfId="0" applyFill="1" applyFont="1"/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 vertical="center"/>
    </xf>
    <xf borderId="0" fillId="0" fontId="2" numFmtId="167" xfId="0" applyFont="1" applyNumberFormat="1"/>
    <xf borderId="0" fillId="0" fontId="2" numFmtId="166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5" fontId="7" numFmtId="0" xfId="0" applyAlignment="1" applyFill="1" applyFont="1">
      <alignment horizontal="center"/>
    </xf>
    <xf borderId="0" fillId="6" fontId="8" numFmtId="0" xfId="0" applyAlignment="1" applyFill="1" applyFont="1">
      <alignment horizontal="center" shrinkToFit="0" vertical="bottom" wrapText="1"/>
    </xf>
    <xf borderId="0" fillId="6" fontId="9" numFmtId="166" xfId="0" applyAlignment="1" applyFont="1" applyNumberFormat="1">
      <alignment horizontal="center" shrinkToFit="0" vertical="bottom" wrapText="1"/>
    </xf>
    <xf borderId="0" fillId="6" fontId="10" numFmtId="0" xfId="0" applyAlignment="1" applyFont="1">
      <alignment horizontal="center"/>
    </xf>
    <xf borderId="0" fillId="6" fontId="10" numFmtId="167" xfId="0" applyAlignment="1" applyFont="1" applyNumberFormat="1">
      <alignment horizontal="center"/>
    </xf>
    <xf borderId="0" fillId="6" fontId="10" numFmtId="166" xfId="0" applyAlignment="1" applyFont="1" applyNumberFormat="1">
      <alignment horizontal="center"/>
    </xf>
    <xf borderId="0" fillId="4" fontId="10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5" fontId="11" numFmtId="0" xfId="0" applyFont="1"/>
    <xf borderId="0" fillId="0" fontId="12" numFmtId="0" xfId="0" applyAlignment="1" applyFont="1">
      <alignment shrinkToFit="0" vertical="bottom" wrapText="1"/>
    </xf>
    <xf borderId="0" fillId="0" fontId="2" numFmtId="166" xfId="0" applyAlignment="1" applyFont="1" applyNumberFormat="1">
      <alignment horizontal="center" shrinkToFit="0" wrapText="1"/>
    </xf>
    <xf borderId="0" fillId="0" fontId="2" numFmtId="168" xfId="0" applyFont="1" applyNumberFormat="1"/>
    <xf borderId="0" fillId="0" fontId="2" numFmtId="0" xfId="0" applyFont="1"/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 shrinkToFit="0" wrapText="1"/>
    </xf>
    <xf borderId="0" fillId="0" fontId="12" numFmtId="0" xfId="0" applyAlignment="1" applyFont="1">
      <alignment horizontal="left" shrinkToFit="0" vertical="bottom" wrapText="1"/>
    </xf>
    <xf borderId="0" fillId="7" fontId="2" numFmtId="0" xfId="0" applyAlignment="1" applyFill="1" applyFont="1">
      <alignment horizontal="center"/>
    </xf>
    <xf borderId="0" fillId="0" fontId="12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8" fontId="12" numFmtId="0" xfId="0" applyAlignment="1" applyFill="1" applyFont="1">
      <alignment shrinkToFit="0" vertical="bottom" wrapText="1"/>
    </xf>
    <xf borderId="0" fillId="9" fontId="12" numFmtId="0" xfId="0" applyAlignment="1" applyFill="1" applyFont="1">
      <alignment horizontal="left" readingOrder="0" shrinkToFit="0" vertical="bottom" wrapText="1"/>
    </xf>
    <xf borderId="0" fillId="0" fontId="2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3" numFmtId="166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center" readingOrder="0"/>
    </xf>
    <xf borderId="0" fillId="0" fontId="13" numFmtId="168" xfId="0" applyAlignment="1" applyFont="1" applyNumberFormat="1">
      <alignment horizontal="right" readingOrder="0" vertical="bottom"/>
    </xf>
    <xf borderId="0" fillId="0" fontId="13" numFmtId="0" xfId="0" applyAlignment="1" applyFont="1">
      <alignment readingOrder="0"/>
    </xf>
    <xf borderId="0" fillId="0" fontId="13" numFmtId="166" xfId="0" applyAlignment="1" applyFont="1" applyNumberFormat="1">
      <alignment horizontal="center" vertical="bottom"/>
    </xf>
    <xf borderId="0" fillId="0" fontId="13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168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9" fontId="2" numFmtId="0" xfId="0" applyAlignment="1" applyFont="1">
      <alignment readingOrder="0" shrinkToFit="0" vertical="bottom" wrapText="1"/>
    </xf>
    <xf borderId="0" fillId="0" fontId="2" numFmtId="167" xfId="0" applyAlignment="1" applyFont="1" applyNumberFormat="1">
      <alignment vertical="bottom"/>
    </xf>
    <xf borderId="0" fillId="7" fontId="2" numFmtId="0" xfId="0" applyAlignment="1" applyFont="1">
      <alignment horizontal="center" vertical="bottom"/>
    </xf>
    <xf borderId="0" fillId="5" fontId="13" numFmtId="0" xfId="0" applyAlignment="1" applyFont="1">
      <alignment horizontal="left" readingOrder="0"/>
    </xf>
    <xf borderId="0" fillId="7" fontId="13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readingOrder="0" vertical="center"/>
    </xf>
    <xf borderId="0" fillId="0" fontId="12" numFmtId="166" xfId="0" applyAlignment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6" numFmtId="0" xfId="0" applyFont="1"/>
    <xf borderId="0" fillId="0" fontId="2" numFmtId="169" xfId="0" applyAlignment="1" applyFont="1" applyNumberFormat="1">
      <alignment readingOrder="0"/>
    </xf>
    <xf borderId="0" fillId="0" fontId="2" numFmtId="169" xfId="0" applyFont="1" applyNumberFormat="1"/>
    <xf borderId="0" fillId="0" fontId="6" numFmtId="166" xfId="0" applyAlignment="1" applyFont="1" applyNumberFormat="1">
      <alignment horizontal="center"/>
    </xf>
    <xf borderId="0" fillId="10" fontId="14" numFmtId="0" xfId="0" applyAlignment="1" applyFill="1" applyFont="1">
      <alignment vertical="bottom"/>
    </xf>
    <xf borderId="0" fillId="11" fontId="15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5" fontId="16" numFmtId="0" xfId="0" applyFont="1"/>
    <xf borderId="0" fillId="5" fontId="17" numFmtId="0" xfId="0" applyFont="1"/>
    <xf borderId="0" fillId="12" fontId="2" numFmtId="0" xfId="0" applyAlignment="1" applyFont="1">
      <alignment readingOrder="0" vertical="bottom"/>
    </xf>
    <xf borderId="0" fillId="10" fontId="18" numFmtId="0" xfId="0" applyAlignment="1" applyFont="1">
      <alignment vertical="bottom"/>
    </xf>
    <xf borderId="0" fillId="0" fontId="18" numFmtId="0" xfId="0" applyFont="1"/>
    <xf borderId="0" fillId="0" fontId="2" numFmtId="0" xfId="0" applyFont="1"/>
    <xf borderId="5" fillId="0" fontId="2" numFmtId="0" xfId="0" applyAlignment="1" applyBorder="1" applyFont="1">
      <alignment vertical="bottom"/>
    </xf>
    <xf borderId="0" fillId="0" fontId="6" numFmtId="169" xfId="0" applyAlignment="1" applyFont="1" applyNumberFormat="1">
      <alignment readingOrder="0"/>
    </xf>
    <xf borderId="6" fillId="0" fontId="2" numFmtId="0" xfId="0" applyAlignment="1" applyBorder="1" applyFont="1">
      <alignment vertical="bottom"/>
    </xf>
    <xf borderId="0" fillId="5" fontId="0" numFmtId="170" xfId="0" applyAlignment="1" applyFont="1" applyNumberFormat="1">
      <alignment readingOrder="0"/>
    </xf>
    <xf borderId="0" fillId="5" fontId="19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5" fontId="12" numFmtId="0" xfId="0" applyFont="1"/>
    <xf borderId="0" fillId="5" fontId="0" numFmtId="0" xfId="0" applyFont="1"/>
    <xf borderId="6" fillId="0" fontId="2" numFmtId="0" xfId="0" applyAlignment="1" applyBorder="1" applyFont="1">
      <alignment readingOrder="0" vertical="bottom"/>
    </xf>
    <xf borderId="0" fillId="5" fontId="0" numFmtId="166" xfId="0" applyFont="1" applyNumberFormat="1"/>
    <xf borderId="0" fillId="13" fontId="2" numFmtId="0" xfId="0" applyFill="1" applyFont="1"/>
    <xf borderId="0" fillId="0" fontId="2" numFmtId="14" xfId="0" applyFont="1" applyNumberFormat="1"/>
    <xf borderId="0" fillId="5" fontId="20" numFmtId="0" xfId="0" applyFont="1"/>
    <xf borderId="0" fillId="14" fontId="2" numFmtId="0" xfId="0" applyFill="1" applyFont="1"/>
    <xf borderId="3" fillId="15" fontId="2" numFmtId="0" xfId="0" applyAlignment="1" applyBorder="1" applyFill="1" applyFont="1">
      <alignment vertical="bottom"/>
    </xf>
    <xf borderId="0" fillId="15" fontId="2" numFmtId="10" xfId="0" applyFont="1" applyNumberFormat="1"/>
    <xf borderId="0" fillId="15" fontId="6" numFmtId="0" xfId="0" applyFont="1"/>
  </cellXfs>
  <cellStyles count="1">
    <cellStyle xfId="0" name="Normal" builtinId="0"/>
  </cellStyles>
  <dxfs count="1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8E1"/>
          <bgColor rgb="FFFFE8E1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EB93"/>
          <bgColor rgb="FF93EB93"/>
        </patternFill>
      </fill>
      <border/>
    </dxf>
    <dxf>
      <font>
        <color theme="1"/>
      </font>
      <fill>
        <patternFill patternType="solid">
          <fgColor rgb="FFE86161"/>
          <bgColor rgb="FFE86161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33.88"/>
    <col customWidth="1" min="3" max="3" width="16.63"/>
    <col customWidth="1" min="4" max="4" width="8.5"/>
    <col customWidth="1" min="9" max="9" width="4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/>
      <c r="B2" s="4"/>
      <c r="C2" s="4"/>
      <c r="D2" s="4"/>
      <c r="E2" s="4"/>
      <c r="F2" s="4"/>
      <c r="G2" s="4"/>
      <c r="H2" s="4"/>
      <c r="I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>
      <c r="A4" s="7">
        <f t="shared" ref="A4:A6" si="1">ROW()-3</f>
        <v>1</v>
      </c>
      <c r="B4" s="8" t="s">
        <v>10</v>
      </c>
      <c r="C4" s="9"/>
      <c r="D4" s="10" t="s">
        <v>11</v>
      </c>
      <c r="E4" s="11" t="s">
        <v>12</v>
      </c>
      <c r="F4" s="12">
        <v>44805.0</v>
      </c>
      <c r="G4" s="12">
        <v>44900.0</v>
      </c>
      <c r="H4" s="10" t="s">
        <v>13</v>
      </c>
      <c r="I4" s="13" t="s">
        <v>14</v>
      </c>
    </row>
    <row r="5">
      <c r="A5" s="7">
        <f t="shared" si="1"/>
        <v>2</v>
      </c>
      <c r="B5" s="14" t="s">
        <v>15</v>
      </c>
      <c r="C5" s="9"/>
      <c r="D5" s="10" t="s">
        <v>11</v>
      </c>
      <c r="E5" s="11" t="s">
        <v>12</v>
      </c>
      <c r="F5" s="12">
        <v>44805.0</v>
      </c>
      <c r="G5" s="12">
        <v>44900.0</v>
      </c>
      <c r="H5" s="10" t="s">
        <v>13</v>
      </c>
      <c r="I5" s="11" t="s">
        <v>16</v>
      </c>
    </row>
    <row r="6">
      <c r="A6" s="7">
        <f t="shared" si="1"/>
        <v>3</v>
      </c>
      <c r="B6" s="14" t="s">
        <v>17</v>
      </c>
      <c r="C6" s="9"/>
      <c r="D6" s="10" t="s">
        <v>11</v>
      </c>
      <c r="E6" s="11" t="s">
        <v>12</v>
      </c>
      <c r="F6" s="12">
        <v>44805.0</v>
      </c>
      <c r="G6" s="12">
        <v>44900.0</v>
      </c>
      <c r="H6" s="10" t="s">
        <v>13</v>
      </c>
      <c r="I6" s="1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21" width="6.38"/>
  </cols>
  <sheetData>
    <row r="1" ht="15.75" customHeight="1">
      <c r="E1" s="15">
        <v>44801.0</v>
      </c>
      <c r="F1" s="15">
        <v>44808.0</v>
      </c>
      <c r="G1" s="16">
        <v>44815.0</v>
      </c>
      <c r="H1" s="16">
        <v>44822.0</v>
      </c>
      <c r="I1" s="16">
        <v>44829.0</v>
      </c>
      <c r="J1" s="15">
        <v>44836.0</v>
      </c>
      <c r="K1" s="17">
        <v>44843.0</v>
      </c>
      <c r="L1" s="18">
        <v>44850.0</v>
      </c>
      <c r="M1" s="18">
        <v>44857.0</v>
      </c>
      <c r="N1" s="18">
        <v>44864.0</v>
      </c>
      <c r="O1" s="17">
        <v>44871.0</v>
      </c>
      <c r="P1" s="18">
        <v>44878.0</v>
      </c>
      <c r="Q1" s="18">
        <v>44885.0</v>
      </c>
      <c r="R1" s="18">
        <v>44892.0</v>
      </c>
      <c r="S1" s="17">
        <v>44899.0</v>
      </c>
      <c r="T1" s="18">
        <v>44906.0</v>
      </c>
      <c r="U1" s="18">
        <v>44913.0</v>
      </c>
    </row>
    <row r="2" ht="15.75" customHeight="1">
      <c r="D2" s="19" t="s">
        <v>19</v>
      </c>
      <c r="E2" s="20"/>
      <c r="F2" s="20"/>
      <c r="G2" s="20"/>
      <c r="H2" s="20"/>
      <c r="I2" s="20"/>
    </row>
    <row r="3" ht="15.75" customHeight="1">
      <c r="D3" s="19" t="s">
        <v>20</v>
      </c>
      <c r="F3" s="20"/>
      <c r="G3" s="20"/>
    </row>
    <row r="4" ht="15.75" customHeight="1">
      <c r="D4" s="19" t="s">
        <v>21</v>
      </c>
      <c r="G4" s="21"/>
      <c r="H4" s="20"/>
      <c r="I4" s="20"/>
    </row>
    <row r="5" ht="15.75" customHeight="1">
      <c r="D5" s="19" t="s">
        <v>22</v>
      </c>
      <c r="H5" s="20"/>
      <c r="I5" s="20"/>
      <c r="J5" s="20"/>
      <c r="K5" s="20"/>
    </row>
    <row r="6" ht="15.75" customHeight="1">
      <c r="D6" s="19" t="s">
        <v>23</v>
      </c>
      <c r="I6" s="21"/>
      <c r="J6" s="21"/>
      <c r="K6" s="20"/>
      <c r="L6" s="20"/>
      <c r="M6" s="20"/>
    </row>
    <row r="7" ht="15.75" customHeight="1">
      <c r="D7" s="19" t="s">
        <v>24</v>
      </c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</row>
    <row r="8" ht="15.75" customHeight="1">
      <c r="D8" s="19" t="s">
        <v>25</v>
      </c>
      <c r="L8" s="20"/>
      <c r="M8" s="20"/>
      <c r="O8" s="21"/>
    </row>
    <row r="9" ht="15.75" customHeight="1">
      <c r="D9" s="19" t="s">
        <v>26</v>
      </c>
      <c r="K9" s="20"/>
      <c r="L9" s="20"/>
      <c r="M9" s="20"/>
      <c r="N9" s="20"/>
      <c r="O9" s="20"/>
      <c r="P9" s="20"/>
      <c r="Q9" s="20"/>
      <c r="R9" s="20"/>
    </row>
    <row r="10" ht="15.75" customHeight="1">
      <c r="D10" s="19" t="s">
        <v>27</v>
      </c>
      <c r="K10" s="20"/>
      <c r="L10" s="20"/>
      <c r="M10" s="20"/>
      <c r="N10" s="20"/>
      <c r="O10" s="20"/>
      <c r="P10" s="20"/>
      <c r="Q10" s="20"/>
      <c r="R10" s="20"/>
    </row>
    <row r="11" ht="15.75" customHeight="1">
      <c r="D11" s="19" t="s">
        <v>28</v>
      </c>
      <c r="P11" s="21"/>
      <c r="Q11" s="20"/>
      <c r="R11" s="20"/>
      <c r="S11" s="20"/>
    </row>
    <row r="12" ht="15.0" customHeight="1">
      <c r="D12" s="19" t="s">
        <v>29</v>
      </c>
      <c r="R12" s="21"/>
      <c r="S12" s="20"/>
    </row>
    <row r="13" ht="15.75" customHeight="1">
      <c r="D13" s="19" t="s">
        <v>30</v>
      </c>
      <c r="S13" s="21"/>
      <c r="T13" s="20"/>
    </row>
    <row r="14" ht="15.75" customHeight="1">
      <c r="D14" s="19" t="s">
        <v>31</v>
      </c>
      <c r="T14" s="20"/>
      <c r="U14" s="2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5"/>
    <col customWidth="1" min="2" max="2" width="22.5"/>
    <col customWidth="1" min="3" max="3" width="26.88"/>
    <col customWidth="1" min="4" max="4" width="8.38"/>
    <col customWidth="1" min="5" max="5" width="12.63"/>
    <col customWidth="1" min="6" max="6" width="11.13"/>
    <col customWidth="1" min="11" max="11" width="8.63"/>
    <col customWidth="1" min="12" max="12" width="8.5"/>
    <col customWidth="1" min="13" max="13" width="15.13"/>
    <col customWidth="1" min="14" max="14" width="17.75"/>
  </cols>
  <sheetData>
    <row r="1" ht="15.75" customHeight="1">
      <c r="A1" s="22"/>
      <c r="D1" s="23"/>
      <c r="E1" s="22"/>
      <c r="I1" s="24"/>
      <c r="J1" s="24"/>
      <c r="K1" s="25"/>
      <c r="L1" s="26"/>
    </row>
    <row r="2" ht="39.75" customHeight="1">
      <c r="A2" s="22"/>
      <c r="D2" s="23"/>
      <c r="E2" s="27" t="s">
        <v>32</v>
      </c>
      <c r="I2" s="24"/>
      <c r="J2" s="24"/>
      <c r="K2" s="25"/>
      <c r="L2" s="26"/>
    </row>
    <row r="3" ht="30.0" customHeight="1">
      <c r="A3" s="28" t="s">
        <v>33</v>
      </c>
      <c r="B3" s="28" t="s">
        <v>34</v>
      </c>
      <c r="C3" s="28" t="s">
        <v>35</v>
      </c>
      <c r="D3" s="29" t="s">
        <v>36</v>
      </c>
      <c r="E3" s="30" t="s">
        <v>37</v>
      </c>
      <c r="F3" s="30" t="s">
        <v>38</v>
      </c>
      <c r="G3" s="30" t="s">
        <v>39</v>
      </c>
      <c r="H3" s="30" t="s">
        <v>8</v>
      </c>
      <c r="I3" s="31" t="s">
        <v>40</v>
      </c>
      <c r="J3" s="31" t="s">
        <v>41</v>
      </c>
      <c r="K3" s="32" t="s">
        <v>42</v>
      </c>
      <c r="L3" s="30" t="s">
        <v>43</v>
      </c>
      <c r="M3" s="30" t="s">
        <v>44</v>
      </c>
      <c r="N3" s="30" t="s">
        <v>45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5.75" customHeight="1">
      <c r="A4" s="34" t="s">
        <v>46</v>
      </c>
      <c r="B4" s="35"/>
      <c r="C4" s="34"/>
      <c r="D4" s="23"/>
      <c r="E4" s="22"/>
      <c r="I4" s="24"/>
      <c r="J4" s="24"/>
      <c r="K4" s="25"/>
      <c r="L4" s="26"/>
      <c r="M4" s="36"/>
    </row>
    <row r="5" ht="15.75" customHeight="1">
      <c r="A5" s="34"/>
      <c r="B5" s="35" t="s">
        <v>46</v>
      </c>
      <c r="C5" s="34"/>
      <c r="D5" s="23"/>
      <c r="E5" s="22"/>
      <c r="I5" s="24"/>
      <c r="J5" s="24"/>
      <c r="K5" s="25"/>
      <c r="L5" s="26"/>
      <c r="M5" s="37" t="b">
        <f t="shared" ref="M5:M227" si="1">OR(AND(F5&gt;=$G$1,F5&lt;=$G$2),E5="")</f>
        <v>1</v>
      </c>
    </row>
    <row r="6" ht="15.75" customHeight="1">
      <c r="A6" s="34"/>
      <c r="B6" s="34"/>
      <c r="C6" s="34" t="s">
        <v>47</v>
      </c>
      <c r="D6" s="38">
        <v>80.0</v>
      </c>
      <c r="E6" s="22" t="s">
        <v>48</v>
      </c>
      <c r="F6" s="39">
        <v>44805.0</v>
      </c>
      <c r="G6" s="39">
        <v>44814.0</v>
      </c>
      <c r="H6" s="40" t="s">
        <v>49</v>
      </c>
      <c r="I6" s="39">
        <v>44805.0</v>
      </c>
      <c r="J6" s="39">
        <v>44814.0</v>
      </c>
      <c r="K6" s="25">
        <v>80.0</v>
      </c>
      <c r="L6" s="25">
        <f t="shared" ref="L6:L21" si="2">if(D6&lt;&gt;0,K6-D6,"")</f>
        <v>0</v>
      </c>
      <c r="M6" s="37" t="b">
        <f t="shared" si="1"/>
        <v>0</v>
      </c>
    </row>
    <row r="7" ht="15.75" customHeight="1">
      <c r="A7" s="34"/>
      <c r="B7" s="34"/>
      <c r="C7" s="34" t="s">
        <v>50</v>
      </c>
      <c r="D7" s="38">
        <v>10.0</v>
      </c>
      <c r="E7" s="22" t="s">
        <v>48</v>
      </c>
      <c r="F7" s="39">
        <v>44805.0</v>
      </c>
      <c r="G7" s="39">
        <v>44814.0</v>
      </c>
      <c r="H7" s="40" t="s">
        <v>49</v>
      </c>
      <c r="I7" s="39">
        <v>44805.0</v>
      </c>
      <c r="J7" s="39">
        <v>44814.0</v>
      </c>
      <c r="K7" s="41">
        <v>5.0</v>
      </c>
      <c r="L7" s="25">
        <f t="shared" si="2"/>
        <v>-5</v>
      </c>
      <c r="M7" s="37" t="b">
        <f t="shared" si="1"/>
        <v>0</v>
      </c>
    </row>
    <row r="8" ht="15.75" customHeight="1">
      <c r="A8" s="34"/>
      <c r="C8" s="34" t="s">
        <v>51</v>
      </c>
      <c r="D8" s="42">
        <v>5.0</v>
      </c>
      <c r="E8" s="22" t="s">
        <v>48</v>
      </c>
      <c r="F8" s="39">
        <v>44810.0</v>
      </c>
      <c r="G8" s="39">
        <v>44812.0</v>
      </c>
      <c r="H8" s="40" t="s">
        <v>49</v>
      </c>
      <c r="I8" s="39">
        <v>44810.0</v>
      </c>
      <c r="J8" s="39">
        <v>44812.0</v>
      </c>
      <c r="K8" s="25">
        <v>8.0</v>
      </c>
      <c r="L8" s="25">
        <f t="shared" si="2"/>
        <v>3</v>
      </c>
      <c r="M8" s="37" t="b">
        <f t="shared" si="1"/>
        <v>0</v>
      </c>
    </row>
    <row r="9">
      <c r="A9" s="22"/>
      <c r="B9" s="43" t="s">
        <v>19</v>
      </c>
      <c r="D9" s="23"/>
      <c r="E9" s="22"/>
      <c r="I9" s="24"/>
      <c r="J9" s="24"/>
      <c r="K9" s="25"/>
      <c r="L9" s="44" t="str">
        <f t="shared" si="2"/>
        <v/>
      </c>
      <c r="M9" s="37" t="b">
        <f t="shared" si="1"/>
        <v>1</v>
      </c>
    </row>
    <row r="10">
      <c r="A10" s="22"/>
      <c r="C10" s="40" t="s">
        <v>52</v>
      </c>
      <c r="D10" s="45">
        <v>30.0</v>
      </c>
      <c r="E10" s="22" t="s">
        <v>48</v>
      </c>
      <c r="F10" s="39">
        <v>44794.0</v>
      </c>
      <c r="G10" s="39">
        <v>44815.0</v>
      </c>
      <c r="H10" s="40" t="s">
        <v>49</v>
      </c>
      <c r="I10" s="39">
        <v>44794.0</v>
      </c>
      <c r="J10" s="39">
        <v>44815.0</v>
      </c>
      <c r="K10" s="41">
        <v>30.0</v>
      </c>
      <c r="L10" s="25">
        <f t="shared" si="2"/>
        <v>0</v>
      </c>
      <c r="M10" s="37" t="b">
        <f t="shared" si="1"/>
        <v>0</v>
      </c>
    </row>
    <row r="11" ht="15.75" customHeight="1">
      <c r="A11" s="22"/>
      <c r="C11" s="37" t="s">
        <v>53</v>
      </c>
      <c r="D11" s="45">
        <v>30.0</v>
      </c>
      <c r="E11" s="22" t="s">
        <v>48</v>
      </c>
      <c r="F11" s="39">
        <v>44815.0</v>
      </c>
      <c r="G11" s="39">
        <v>44829.0</v>
      </c>
      <c r="H11" s="46" t="s">
        <v>49</v>
      </c>
      <c r="I11" s="39">
        <v>44815.0</v>
      </c>
      <c r="J11" s="39">
        <v>44829.0</v>
      </c>
      <c r="K11" s="41">
        <v>32.0</v>
      </c>
      <c r="L11" s="25">
        <f t="shared" si="2"/>
        <v>2</v>
      </c>
      <c r="M11" s="37" t="b">
        <f t="shared" si="1"/>
        <v>0</v>
      </c>
    </row>
    <row r="12" ht="15.75" customHeight="1">
      <c r="A12" s="22"/>
      <c r="C12" s="40" t="s">
        <v>54</v>
      </c>
      <c r="D12" s="42">
        <v>5.0</v>
      </c>
      <c r="E12" s="22" t="s">
        <v>48</v>
      </c>
      <c r="F12" s="39">
        <v>44826.0</v>
      </c>
      <c r="G12" s="39">
        <v>44829.0</v>
      </c>
      <c r="H12" s="46" t="s">
        <v>49</v>
      </c>
      <c r="I12" s="39">
        <v>44826.0</v>
      </c>
      <c r="J12" s="39">
        <v>44829.0</v>
      </c>
      <c r="K12" s="41">
        <v>5.0</v>
      </c>
      <c r="L12" s="25">
        <f t="shared" si="2"/>
        <v>0</v>
      </c>
      <c r="M12" s="37" t="b">
        <f t="shared" si="1"/>
        <v>0</v>
      </c>
    </row>
    <row r="13" ht="15.75" customHeight="1">
      <c r="A13" s="47" t="s">
        <v>55</v>
      </c>
      <c r="D13" s="23"/>
      <c r="E13" s="22"/>
      <c r="I13" s="24"/>
      <c r="J13" s="24"/>
      <c r="K13" s="25"/>
      <c r="L13" s="44" t="str">
        <f t="shared" si="2"/>
        <v/>
      </c>
      <c r="M13" s="37" t="b">
        <f t="shared" si="1"/>
        <v>1</v>
      </c>
    </row>
    <row r="14" ht="15.75" customHeight="1">
      <c r="A14" s="22"/>
      <c r="B14" s="48" t="s">
        <v>56</v>
      </c>
      <c r="D14" s="23"/>
      <c r="E14" s="22"/>
      <c r="I14" s="24"/>
      <c r="J14" s="24"/>
      <c r="K14" s="25"/>
      <c r="L14" s="44" t="str">
        <f t="shared" si="2"/>
        <v/>
      </c>
      <c r="M14" s="37" t="b">
        <f t="shared" si="1"/>
        <v>1</v>
      </c>
    </row>
    <row r="15" ht="15.75" customHeight="1">
      <c r="A15" s="22"/>
      <c r="C15" s="34" t="s">
        <v>57</v>
      </c>
      <c r="D15" s="49">
        <v>2.0</v>
      </c>
      <c r="E15" s="50" t="s">
        <v>58</v>
      </c>
      <c r="F15" s="51">
        <v>44829.0</v>
      </c>
      <c r="G15" s="51">
        <v>44829.0</v>
      </c>
      <c r="H15" s="46" t="s">
        <v>49</v>
      </c>
      <c r="I15" s="51">
        <v>44829.0</v>
      </c>
      <c r="J15" s="51">
        <v>44830.0</v>
      </c>
      <c r="K15" s="49">
        <v>2.0</v>
      </c>
      <c r="L15" s="25">
        <f t="shared" si="2"/>
        <v>0</v>
      </c>
      <c r="M15" s="37" t="b">
        <f t="shared" si="1"/>
        <v>0</v>
      </c>
    </row>
    <row r="16" ht="15.75" customHeight="1">
      <c r="A16" s="22"/>
      <c r="C16" s="34" t="s">
        <v>59</v>
      </c>
      <c r="D16" s="49">
        <v>3.0</v>
      </c>
      <c r="E16" s="50" t="s">
        <v>58</v>
      </c>
      <c r="F16" s="51">
        <v>44830.0</v>
      </c>
      <c r="G16" s="51">
        <v>44830.0</v>
      </c>
      <c r="H16" s="46" t="s">
        <v>49</v>
      </c>
      <c r="I16" s="51">
        <v>44830.0</v>
      </c>
      <c r="J16" s="51">
        <v>44830.0</v>
      </c>
      <c r="K16" s="49">
        <v>4.0</v>
      </c>
      <c r="L16" s="25">
        <f t="shared" si="2"/>
        <v>1</v>
      </c>
      <c r="M16" s="37" t="b">
        <f t="shared" si="1"/>
        <v>0</v>
      </c>
    </row>
    <row r="17" ht="15.75" customHeight="1">
      <c r="A17" s="22"/>
      <c r="C17" s="34" t="s">
        <v>60</v>
      </c>
      <c r="D17" s="49">
        <v>6.0</v>
      </c>
      <c r="E17" s="50" t="s">
        <v>12</v>
      </c>
      <c r="F17" s="51">
        <v>44827.0</v>
      </c>
      <c r="G17" s="51">
        <v>44829.0</v>
      </c>
      <c r="H17" s="46" t="s">
        <v>49</v>
      </c>
      <c r="I17" s="51">
        <v>44827.0</v>
      </c>
      <c r="J17" s="51">
        <v>44829.0</v>
      </c>
      <c r="K17" s="49">
        <v>7.0</v>
      </c>
      <c r="L17" s="25">
        <f t="shared" si="2"/>
        <v>1</v>
      </c>
      <c r="M17" s="37" t="b">
        <f t="shared" si="1"/>
        <v>0</v>
      </c>
    </row>
    <row r="18" ht="15.75" customHeight="1">
      <c r="A18" s="22"/>
      <c r="C18" s="34" t="s">
        <v>61</v>
      </c>
      <c r="D18" s="49">
        <v>8.0</v>
      </c>
      <c r="E18" s="50" t="s">
        <v>62</v>
      </c>
      <c r="F18" s="51">
        <v>44827.0</v>
      </c>
      <c r="G18" s="51">
        <v>44828.0</v>
      </c>
      <c r="H18" s="46" t="s">
        <v>49</v>
      </c>
      <c r="I18" s="51">
        <v>44827.0</v>
      </c>
      <c r="J18" s="51">
        <v>44829.0</v>
      </c>
      <c r="K18" s="49">
        <v>7.0</v>
      </c>
      <c r="L18" s="25">
        <f t="shared" si="2"/>
        <v>-1</v>
      </c>
      <c r="M18" s="37" t="b">
        <f t="shared" si="1"/>
        <v>0</v>
      </c>
    </row>
    <row r="19" ht="15.75" customHeight="1">
      <c r="A19" s="22"/>
      <c r="C19" s="34" t="s">
        <v>63</v>
      </c>
      <c r="D19" s="49">
        <v>2.0</v>
      </c>
      <c r="E19" s="50" t="s">
        <v>64</v>
      </c>
      <c r="F19" s="51">
        <v>44843.0</v>
      </c>
      <c r="G19" s="51">
        <v>44845.0</v>
      </c>
      <c r="H19" s="46" t="s">
        <v>49</v>
      </c>
      <c r="I19" s="51">
        <v>44843.0</v>
      </c>
      <c r="J19" s="51">
        <v>44844.0</v>
      </c>
      <c r="K19" s="49">
        <v>3.0</v>
      </c>
      <c r="L19" s="25">
        <f t="shared" si="2"/>
        <v>1</v>
      </c>
      <c r="M19" s="37" t="b">
        <f t="shared" si="1"/>
        <v>0</v>
      </c>
    </row>
    <row r="20" ht="15.75" customHeight="1">
      <c r="A20" s="22"/>
      <c r="C20" s="34" t="s">
        <v>65</v>
      </c>
      <c r="D20" s="49">
        <v>3.0</v>
      </c>
      <c r="E20" s="50" t="s">
        <v>64</v>
      </c>
      <c r="F20" s="51">
        <v>44843.0</v>
      </c>
      <c r="G20" s="51">
        <v>44845.0</v>
      </c>
      <c r="H20" s="46" t="s">
        <v>49</v>
      </c>
      <c r="I20" s="51">
        <v>44844.0</v>
      </c>
      <c r="J20" s="51">
        <v>44845.0</v>
      </c>
      <c r="K20" s="49">
        <v>3.0</v>
      </c>
      <c r="L20" s="25">
        <f t="shared" si="2"/>
        <v>0</v>
      </c>
      <c r="M20" s="37" t="b">
        <f t="shared" si="1"/>
        <v>0</v>
      </c>
    </row>
    <row r="21" ht="15.75" customHeight="1">
      <c r="A21" s="22"/>
      <c r="B21" s="48" t="s">
        <v>66</v>
      </c>
      <c r="D21" s="23"/>
      <c r="E21" s="22"/>
      <c r="I21" s="24"/>
      <c r="J21" s="24"/>
      <c r="K21" s="25"/>
      <c r="L21" s="44" t="str">
        <f t="shared" si="2"/>
        <v/>
      </c>
      <c r="M21" s="37" t="b">
        <f t="shared" si="1"/>
        <v>1</v>
      </c>
    </row>
    <row r="22" ht="15.75" customHeight="1">
      <c r="A22" s="52"/>
      <c r="B22" s="53"/>
      <c r="C22" s="54" t="s">
        <v>59</v>
      </c>
      <c r="D22" s="55">
        <v>3.0</v>
      </c>
      <c r="E22" s="56" t="s">
        <v>58</v>
      </c>
      <c r="F22" s="57">
        <v>44831.0</v>
      </c>
      <c r="G22" s="57">
        <v>44831.0</v>
      </c>
      <c r="H22" s="58" t="s">
        <v>49</v>
      </c>
      <c r="I22" s="57">
        <v>44831.0</v>
      </c>
      <c r="J22" s="57">
        <v>44831.0</v>
      </c>
      <c r="K22" s="55">
        <v>3.0</v>
      </c>
      <c r="L22" s="59">
        <f t="shared" ref="L22:L27" si="3">if(D22&lt;&gt;0,K22-D22,"")</f>
        <v>0</v>
      </c>
      <c r="M22" s="60" t="b">
        <f t="shared" si="1"/>
        <v>0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15.75" customHeight="1">
      <c r="A23" s="35"/>
      <c r="B23" s="35"/>
      <c r="C23" s="61" t="s">
        <v>67</v>
      </c>
      <c r="D23" s="49">
        <v>2.0</v>
      </c>
      <c r="E23" s="50" t="s">
        <v>62</v>
      </c>
      <c r="F23" s="62">
        <v>44829.0</v>
      </c>
      <c r="G23" s="63">
        <v>44830.0</v>
      </c>
      <c r="H23" s="46" t="s">
        <v>49</v>
      </c>
      <c r="I23" s="62">
        <v>44829.0</v>
      </c>
      <c r="J23" s="63">
        <v>44830.0</v>
      </c>
      <c r="K23" s="49">
        <v>3.0</v>
      </c>
      <c r="L23" s="64">
        <f t="shared" si="3"/>
        <v>1</v>
      </c>
      <c r="M23" s="65" t="b">
        <f t="shared" si="1"/>
        <v>0</v>
      </c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ht="15.75" customHeight="1">
      <c r="A24" s="35"/>
      <c r="B24" s="66"/>
      <c r="C24" s="34" t="s">
        <v>60</v>
      </c>
      <c r="D24" s="49">
        <v>3.0</v>
      </c>
      <c r="E24" s="50" t="s">
        <v>12</v>
      </c>
      <c r="F24" s="62">
        <v>44829.0</v>
      </c>
      <c r="G24" s="51">
        <v>44831.0</v>
      </c>
      <c r="H24" s="46" t="s">
        <v>49</v>
      </c>
      <c r="I24" s="62">
        <v>44829.0</v>
      </c>
      <c r="J24" s="51">
        <v>44831.0</v>
      </c>
      <c r="K24" s="49">
        <v>4.0</v>
      </c>
      <c r="L24" s="64">
        <f t="shared" si="3"/>
        <v>1</v>
      </c>
      <c r="M24" s="65" t="b">
        <f t="shared" si="1"/>
        <v>0</v>
      </c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ht="15.75" customHeight="1">
      <c r="A25" s="35"/>
      <c r="B25" s="66"/>
      <c r="C25" s="67" t="s">
        <v>61</v>
      </c>
      <c r="D25" s="49">
        <v>3.0</v>
      </c>
      <c r="E25" s="50" t="s">
        <v>62</v>
      </c>
      <c r="F25" s="62">
        <v>44829.0</v>
      </c>
      <c r="G25" s="51">
        <v>44831.0</v>
      </c>
      <c r="H25" s="46" t="s">
        <v>49</v>
      </c>
      <c r="I25" s="62">
        <v>44829.0</v>
      </c>
      <c r="J25" s="51">
        <v>44831.0</v>
      </c>
      <c r="K25" s="49">
        <v>3.0</v>
      </c>
      <c r="L25" s="64">
        <f t="shared" si="3"/>
        <v>0</v>
      </c>
      <c r="M25" s="65" t="b">
        <f t="shared" si="1"/>
        <v>0</v>
      </c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ht="15.75" customHeight="1">
      <c r="A26" s="35"/>
      <c r="B26" s="66"/>
      <c r="C26" s="67" t="s">
        <v>63</v>
      </c>
      <c r="D26" s="49">
        <v>3.0</v>
      </c>
      <c r="E26" s="50" t="s">
        <v>64</v>
      </c>
      <c r="F26" s="51">
        <v>44845.0</v>
      </c>
      <c r="G26" s="51">
        <v>44846.0</v>
      </c>
      <c r="H26" s="46" t="s">
        <v>49</v>
      </c>
      <c r="I26" s="51">
        <v>44845.0</v>
      </c>
      <c r="J26" s="51">
        <v>44846.0</v>
      </c>
      <c r="K26" s="49">
        <v>3.0</v>
      </c>
      <c r="L26" s="64">
        <f t="shared" si="3"/>
        <v>0</v>
      </c>
      <c r="M26" s="65" t="b">
        <f t="shared" si="1"/>
        <v>0</v>
      </c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ht="15.75" customHeight="1">
      <c r="A27" s="35"/>
      <c r="B27" s="66"/>
      <c r="C27" s="67" t="s">
        <v>65</v>
      </c>
      <c r="D27" s="49">
        <v>3.0</v>
      </c>
      <c r="E27" s="50" t="s">
        <v>64</v>
      </c>
      <c r="F27" s="51">
        <v>44845.0</v>
      </c>
      <c r="G27" s="51">
        <v>44846.0</v>
      </c>
      <c r="H27" s="46" t="s">
        <v>49</v>
      </c>
      <c r="I27" s="51">
        <v>44845.0</v>
      </c>
      <c r="J27" s="51">
        <v>44845.0</v>
      </c>
      <c r="K27" s="49">
        <v>4.0</v>
      </c>
      <c r="L27" s="64">
        <f t="shared" si="3"/>
        <v>1</v>
      </c>
      <c r="M27" s="65" t="b">
        <f t="shared" si="1"/>
        <v>0</v>
      </c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ht="15.75" customHeight="1">
      <c r="A28" s="22"/>
      <c r="B28" s="48" t="s">
        <v>68</v>
      </c>
      <c r="D28" s="23"/>
      <c r="E28" s="22"/>
      <c r="I28" s="24"/>
      <c r="J28" s="24"/>
      <c r="K28" s="25"/>
      <c r="L28" s="44" t="str">
        <f>if(D28&lt;&gt;0,K28-D28,"")</f>
        <v/>
      </c>
      <c r="M28" s="37" t="b">
        <f t="shared" si="1"/>
        <v>1</v>
      </c>
    </row>
    <row r="29" ht="15.75" customHeight="1">
      <c r="A29" s="35"/>
      <c r="B29" s="66"/>
      <c r="C29" s="61" t="s">
        <v>59</v>
      </c>
      <c r="D29" s="49">
        <v>2.0</v>
      </c>
      <c r="E29" s="50" t="s">
        <v>58</v>
      </c>
      <c r="F29" s="51">
        <v>44832.0</v>
      </c>
      <c r="G29" s="51">
        <v>44832.0</v>
      </c>
      <c r="H29" s="46" t="s">
        <v>49</v>
      </c>
      <c r="I29" s="51">
        <v>44832.0</v>
      </c>
      <c r="J29" s="51">
        <v>44832.0</v>
      </c>
      <c r="K29" s="49">
        <v>3.0</v>
      </c>
      <c r="L29" s="64">
        <f t="shared" ref="L29:L82" si="4">if(D29&lt;&gt;0,K29-D29,"")</f>
        <v>1</v>
      </c>
      <c r="M29" s="65" t="b">
        <f t="shared" si="1"/>
        <v>0</v>
      </c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ht="15.75" customHeight="1">
      <c r="A30" s="35"/>
      <c r="B30" s="35"/>
      <c r="C30" s="61" t="s">
        <v>67</v>
      </c>
      <c r="D30" s="49">
        <v>2.0</v>
      </c>
      <c r="E30" s="50" t="s">
        <v>62</v>
      </c>
      <c r="F30" s="51">
        <v>44832.0</v>
      </c>
      <c r="G30" s="51">
        <v>44832.0</v>
      </c>
      <c r="H30" s="46" t="s">
        <v>49</v>
      </c>
      <c r="I30" s="51">
        <v>44832.0</v>
      </c>
      <c r="J30" s="51">
        <v>44832.0</v>
      </c>
      <c r="K30" s="49">
        <v>2.0</v>
      </c>
      <c r="L30" s="64">
        <f t="shared" si="4"/>
        <v>0</v>
      </c>
      <c r="M30" s="65" t="b">
        <f t="shared" si="1"/>
        <v>0</v>
      </c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ht="15.75" customHeight="1">
      <c r="A31" s="35"/>
      <c r="B31" s="66"/>
      <c r="C31" s="34" t="s">
        <v>60</v>
      </c>
      <c r="D31" s="49">
        <v>4.0</v>
      </c>
      <c r="E31" s="50" t="s">
        <v>12</v>
      </c>
      <c r="F31" s="51">
        <v>44832.0</v>
      </c>
      <c r="G31" s="51">
        <v>44832.0</v>
      </c>
      <c r="H31" s="46" t="s">
        <v>49</v>
      </c>
      <c r="I31" s="51">
        <v>44832.0</v>
      </c>
      <c r="J31" s="51">
        <v>44832.0</v>
      </c>
      <c r="K31" s="49">
        <v>4.0</v>
      </c>
      <c r="L31" s="64">
        <f t="shared" si="4"/>
        <v>0</v>
      </c>
      <c r="M31" s="65" t="b">
        <f t="shared" si="1"/>
        <v>0</v>
      </c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ht="15.75" customHeight="1">
      <c r="A32" s="35"/>
      <c r="B32" s="66"/>
      <c r="C32" s="67" t="s">
        <v>61</v>
      </c>
      <c r="D32" s="49">
        <v>1.0</v>
      </c>
      <c r="E32" s="50" t="s">
        <v>64</v>
      </c>
      <c r="F32" s="51">
        <v>44832.0</v>
      </c>
      <c r="G32" s="51">
        <v>44832.0</v>
      </c>
      <c r="H32" s="46" t="s">
        <v>49</v>
      </c>
      <c r="I32" s="51">
        <v>44832.0</v>
      </c>
      <c r="J32" s="51">
        <v>44832.0</v>
      </c>
      <c r="K32" s="49">
        <v>1.0</v>
      </c>
      <c r="L32" s="64">
        <f t="shared" si="4"/>
        <v>0</v>
      </c>
      <c r="M32" s="65" t="b">
        <f t="shared" si="1"/>
        <v>0</v>
      </c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ht="15.75" customHeight="1">
      <c r="A33" s="35"/>
      <c r="B33" s="66"/>
      <c r="C33" s="67" t="s">
        <v>63</v>
      </c>
      <c r="D33" s="49">
        <v>2.0</v>
      </c>
      <c r="E33" s="50" t="s">
        <v>62</v>
      </c>
      <c r="F33" s="51">
        <v>44846.0</v>
      </c>
      <c r="G33" s="51">
        <v>44846.0</v>
      </c>
      <c r="H33" s="46" t="s">
        <v>49</v>
      </c>
      <c r="I33" s="51">
        <v>44846.0</v>
      </c>
      <c r="J33" s="51">
        <v>44846.0</v>
      </c>
      <c r="K33" s="49">
        <v>2.0</v>
      </c>
      <c r="L33" s="64">
        <f t="shared" si="4"/>
        <v>0</v>
      </c>
      <c r="M33" s="65" t="b">
        <f t="shared" si="1"/>
        <v>0</v>
      </c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ht="15.75" customHeight="1">
      <c r="A34" s="35"/>
      <c r="B34" s="66"/>
      <c r="C34" s="67" t="s">
        <v>65</v>
      </c>
      <c r="D34" s="49">
        <v>2.0</v>
      </c>
      <c r="E34" s="50" t="s">
        <v>64</v>
      </c>
      <c r="F34" s="51">
        <v>44846.0</v>
      </c>
      <c r="G34" s="51">
        <v>44846.0</v>
      </c>
      <c r="H34" s="46" t="s">
        <v>49</v>
      </c>
      <c r="I34" s="51">
        <v>44846.0</v>
      </c>
      <c r="J34" s="51">
        <v>44846.0</v>
      </c>
      <c r="K34" s="49">
        <v>2.0</v>
      </c>
      <c r="L34" s="64">
        <f t="shared" si="4"/>
        <v>0</v>
      </c>
      <c r="M34" s="65" t="b">
        <f t="shared" si="1"/>
        <v>0</v>
      </c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ht="15.75" customHeight="1">
      <c r="A35" s="35"/>
      <c r="B35" s="68" t="s">
        <v>69</v>
      </c>
      <c r="C35" s="66"/>
      <c r="D35" s="25"/>
      <c r="E35" s="35"/>
      <c r="F35" s="66"/>
      <c r="G35" s="66"/>
      <c r="H35" s="66"/>
      <c r="I35" s="69"/>
      <c r="J35" s="69"/>
      <c r="K35" s="64"/>
      <c r="L35" s="70" t="str">
        <f t="shared" si="4"/>
        <v/>
      </c>
      <c r="M35" s="65" t="b">
        <f t="shared" si="1"/>
        <v>1</v>
      </c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ht="15.75" customHeight="1">
      <c r="A36" s="35"/>
      <c r="B36" s="66"/>
      <c r="C36" s="67" t="s">
        <v>59</v>
      </c>
      <c r="D36" s="49">
        <v>3.0</v>
      </c>
      <c r="E36" s="50" t="s">
        <v>62</v>
      </c>
      <c r="F36" s="51">
        <v>44833.0</v>
      </c>
      <c r="G36" s="51">
        <v>44833.0</v>
      </c>
      <c r="H36" s="46" t="s">
        <v>49</v>
      </c>
      <c r="I36" s="51">
        <v>44833.0</v>
      </c>
      <c r="J36" s="51">
        <v>44833.0</v>
      </c>
      <c r="K36" s="49">
        <v>4.0</v>
      </c>
      <c r="L36" s="64">
        <f t="shared" si="4"/>
        <v>1</v>
      </c>
      <c r="M36" s="65" t="b">
        <f t="shared" si="1"/>
        <v>0</v>
      </c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ht="15.75" customHeight="1">
      <c r="A37" s="35"/>
      <c r="B37" s="66"/>
      <c r="C37" s="67" t="s">
        <v>67</v>
      </c>
      <c r="D37" s="49">
        <v>3.0</v>
      </c>
      <c r="E37" s="50" t="s">
        <v>64</v>
      </c>
      <c r="F37" s="51">
        <v>44833.0</v>
      </c>
      <c r="G37" s="51">
        <v>44833.0</v>
      </c>
      <c r="H37" s="46" t="s">
        <v>49</v>
      </c>
      <c r="I37" s="51">
        <v>44833.0</v>
      </c>
      <c r="J37" s="51">
        <v>44834.0</v>
      </c>
      <c r="K37" s="49">
        <v>2.0</v>
      </c>
      <c r="L37" s="64">
        <f t="shared" si="4"/>
        <v>-1</v>
      </c>
      <c r="M37" s="65" t="b">
        <f t="shared" si="1"/>
        <v>0</v>
      </c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ht="15.75" customHeight="1">
      <c r="A38" s="35"/>
      <c r="B38" s="66"/>
      <c r="C38" s="67" t="s">
        <v>60</v>
      </c>
      <c r="D38" s="49">
        <v>6.0</v>
      </c>
      <c r="E38" s="50" t="s">
        <v>12</v>
      </c>
      <c r="F38" s="51">
        <v>44833.0</v>
      </c>
      <c r="G38" s="51">
        <v>44834.0</v>
      </c>
      <c r="H38" s="46" t="s">
        <v>49</v>
      </c>
      <c r="I38" s="51">
        <v>44833.0</v>
      </c>
      <c r="J38" s="51">
        <v>44834.0</v>
      </c>
      <c r="K38" s="49">
        <v>6.0</v>
      </c>
      <c r="L38" s="64">
        <f t="shared" si="4"/>
        <v>0</v>
      </c>
      <c r="M38" s="65" t="b">
        <f t="shared" si="1"/>
        <v>0</v>
      </c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ht="15.75" customHeight="1">
      <c r="A39" s="35"/>
      <c r="B39" s="66"/>
      <c r="C39" s="67" t="s">
        <v>61</v>
      </c>
      <c r="D39" s="49">
        <v>8.0</v>
      </c>
      <c r="E39" s="50" t="s">
        <v>64</v>
      </c>
      <c r="F39" s="51">
        <v>44833.0</v>
      </c>
      <c r="G39" s="51">
        <v>44834.0</v>
      </c>
      <c r="H39" s="46" t="s">
        <v>49</v>
      </c>
      <c r="I39" s="51">
        <v>44834.0</v>
      </c>
      <c r="J39" s="51">
        <v>44835.0</v>
      </c>
      <c r="K39" s="49">
        <v>7.0</v>
      </c>
      <c r="L39" s="64">
        <f t="shared" si="4"/>
        <v>-1</v>
      </c>
      <c r="M39" s="65" t="b">
        <f t="shared" si="1"/>
        <v>0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ht="15.75" customHeight="1">
      <c r="A40" s="35"/>
      <c r="B40" s="66"/>
      <c r="C40" s="67" t="s">
        <v>63</v>
      </c>
      <c r="D40" s="49">
        <v>3.0</v>
      </c>
      <c r="E40" s="50" t="s">
        <v>62</v>
      </c>
      <c r="F40" s="51">
        <v>44846.0</v>
      </c>
      <c r="G40" s="51">
        <v>44847.0</v>
      </c>
      <c r="H40" s="46" t="s">
        <v>49</v>
      </c>
      <c r="I40" s="51">
        <v>44846.0</v>
      </c>
      <c r="J40" s="51">
        <v>44847.0</v>
      </c>
      <c r="K40" s="49">
        <v>4.0</v>
      </c>
      <c r="L40" s="64">
        <f t="shared" si="4"/>
        <v>1</v>
      </c>
      <c r="M40" s="65" t="b">
        <f t="shared" si="1"/>
        <v>0</v>
      </c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ht="15.75" customHeight="1">
      <c r="A41" s="35"/>
      <c r="B41" s="66"/>
      <c r="C41" s="67" t="s">
        <v>65</v>
      </c>
      <c r="D41" s="49">
        <v>3.0</v>
      </c>
      <c r="E41" s="50" t="s">
        <v>64</v>
      </c>
      <c r="F41" s="51">
        <v>44846.0</v>
      </c>
      <c r="G41" s="51">
        <v>44847.0</v>
      </c>
      <c r="H41" s="46" t="s">
        <v>49</v>
      </c>
      <c r="I41" s="51">
        <v>44846.0</v>
      </c>
      <c r="J41" s="51">
        <v>44847.0</v>
      </c>
      <c r="K41" s="49">
        <v>3.0</v>
      </c>
      <c r="L41" s="64">
        <f t="shared" si="4"/>
        <v>0</v>
      </c>
      <c r="M41" s="65" t="b">
        <f t="shared" si="1"/>
        <v>0</v>
      </c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ht="15.75" customHeight="1">
      <c r="A42" s="35"/>
      <c r="B42" s="68" t="s">
        <v>70</v>
      </c>
      <c r="C42" s="66"/>
      <c r="D42" s="25"/>
      <c r="E42" s="35"/>
      <c r="F42" s="66"/>
      <c r="G42" s="66"/>
      <c r="H42" s="66"/>
      <c r="I42" s="69"/>
      <c r="J42" s="69"/>
      <c r="K42" s="64"/>
      <c r="L42" s="70" t="str">
        <f t="shared" si="4"/>
        <v/>
      </c>
      <c r="M42" s="65" t="b">
        <f t="shared" si="1"/>
        <v>1</v>
      </c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ht="15.75" customHeight="1">
      <c r="A43" s="35"/>
      <c r="B43" s="66"/>
      <c r="C43" s="67" t="s">
        <v>59</v>
      </c>
      <c r="D43" s="49">
        <v>4.0</v>
      </c>
      <c r="E43" s="50" t="s">
        <v>12</v>
      </c>
      <c r="F43" s="51">
        <v>44834.0</v>
      </c>
      <c r="G43" s="51">
        <v>44835.0</v>
      </c>
      <c r="H43" s="46" t="s">
        <v>49</v>
      </c>
      <c r="I43" s="51">
        <v>44834.0</v>
      </c>
      <c r="J43" s="51">
        <v>44865.0</v>
      </c>
      <c r="K43" s="49">
        <v>5.0</v>
      </c>
      <c r="L43" s="64">
        <f t="shared" si="4"/>
        <v>1</v>
      </c>
      <c r="M43" s="65" t="b">
        <f t="shared" si="1"/>
        <v>0</v>
      </c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ht="15.75" customHeight="1">
      <c r="A44" s="35"/>
      <c r="B44" s="71"/>
      <c r="C44" s="67" t="s">
        <v>67</v>
      </c>
      <c r="D44" s="49">
        <v>4.0</v>
      </c>
      <c r="E44" s="50" t="s">
        <v>58</v>
      </c>
      <c r="F44" s="51">
        <v>44834.0</v>
      </c>
      <c r="G44" s="51">
        <v>44835.0</v>
      </c>
      <c r="H44" s="46" t="s">
        <v>49</v>
      </c>
      <c r="I44" s="51">
        <v>44864.0</v>
      </c>
      <c r="J44" s="51">
        <v>44835.0</v>
      </c>
      <c r="K44" s="49">
        <v>4.0</v>
      </c>
      <c r="L44" s="64">
        <f t="shared" si="4"/>
        <v>0</v>
      </c>
      <c r="M44" s="65" t="b">
        <f t="shared" si="1"/>
        <v>0</v>
      </c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ht="15.75" customHeight="1">
      <c r="A45" s="35"/>
      <c r="B45" s="66"/>
      <c r="C45" s="67" t="s">
        <v>60</v>
      </c>
      <c r="D45" s="49">
        <v>8.0</v>
      </c>
      <c r="E45" s="50" t="s">
        <v>12</v>
      </c>
      <c r="F45" s="51">
        <v>44835.0</v>
      </c>
      <c r="G45" s="51">
        <v>44837.0</v>
      </c>
      <c r="H45" s="46" t="s">
        <v>49</v>
      </c>
      <c r="I45" s="51">
        <v>44835.0</v>
      </c>
      <c r="J45" s="51">
        <v>44838.0</v>
      </c>
      <c r="K45" s="49">
        <v>7.0</v>
      </c>
      <c r="L45" s="64">
        <f t="shared" si="4"/>
        <v>-1</v>
      </c>
      <c r="M45" s="65" t="b">
        <f t="shared" si="1"/>
        <v>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ht="15.75" customHeight="1">
      <c r="A46" s="35"/>
      <c r="B46" s="66"/>
      <c r="C46" s="67" t="s">
        <v>61</v>
      </c>
      <c r="D46" s="49">
        <v>8.0</v>
      </c>
      <c r="E46" s="50" t="s">
        <v>12</v>
      </c>
      <c r="F46" s="51">
        <v>44834.0</v>
      </c>
      <c r="G46" s="51">
        <v>44836.0</v>
      </c>
      <c r="H46" s="46" t="s">
        <v>49</v>
      </c>
      <c r="I46" s="51">
        <v>44834.0</v>
      </c>
      <c r="J46" s="51">
        <v>44837.0</v>
      </c>
      <c r="K46" s="49">
        <v>7.0</v>
      </c>
      <c r="L46" s="64">
        <f t="shared" si="4"/>
        <v>-1</v>
      </c>
      <c r="M46" s="65" t="b">
        <f t="shared" si="1"/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ht="15.75" customHeight="1">
      <c r="A47" s="35"/>
      <c r="B47" s="66"/>
      <c r="C47" s="67" t="s">
        <v>63</v>
      </c>
      <c r="D47" s="49">
        <v>4.0</v>
      </c>
      <c r="E47" s="50" t="s">
        <v>64</v>
      </c>
      <c r="F47" s="51">
        <v>44847.0</v>
      </c>
      <c r="G47" s="51">
        <v>44849.0</v>
      </c>
      <c r="H47" s="46" t="s">
        <v>49</v>
      </c>
      <c r="I47" s="51">
        <v>44847.0</v>
      </c>
      <c r="J47" s="51">
        <v>44849.0</v>
      </c>
      <c r="K47" s="49">
        <v>3.0</v>
      </c>
      <c r="L47" s="64">
        <f t="shared" si="4"/>
        <v>-1</v>
      </c>
      <c r="M47" s="65" t="b">
        <f t="shared" si="1"/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ht="15.75" customHeight="1">
      <c r="A48" s="35"/>
      <c r="B48" s="66"/>
      <c r="C48" s="67" t="s">
        <v>65</v>
      </c>
      <c r="D48" s="49">
        <v>4.0</v>
      </c>
      <c r="E48" s="50" t="s">
        <v>64</v>
      </c>
      <c r="F48" s="51">
        <v>44847.0</v>
      </c>
      <c r="G48" s="51">
        <v>44849.0</v>
      </c>
      <c r="H48" s="46" t="s">
        <v>49</v>
      </c>
      <c r="I48" s="51">
        <v>44848.0</v>
      </c>
      <c r="J48" s="51">
        <v>44848.0</v>
      </c>
      <c r="K48" s="49">
        <v>3.0</v>
      </c>
      <c r="L48" s="64">
        <f t="shared" si="4"/>
        <v>-1</v>
      </c>
      <c r="M48" s="65" t="b">
        <f t="shared" si="1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ht="15.75" customHeight="1">
      <c r="A49" s="35"/>
      <c r="B49" s="68" t="s">
        <v>71</v>
      </c>
      <c r="C49" s="66"/>
      <c r="D49" s="25"/>
      <c r="E49" s="35"/>
      <c r="F49" s="66"/>
      <c r="G49" s="66"/>
      <c r="H49" s="66"/>
      <c r="I49" s="69"/>
      <c r="J49" s="69"/>
      <c r="K49" s="64"/>
      <c r="L49" s="70" t="str">
        <f t="shared" si="4"/>
        <v/>
      </c>
      <c r="M49" s="65" t="b">
        <f t="shared" si="1"/>
        <v>1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ht="15.75" customHeight="1">
      <c r="A50" s="35"/>
      <c r="B50" s="66"/>
      <c r="C50" s="67" t="s">
        <v>59</v>
      </c>
      <c r="D50" s="49">
        <v>3.0</v>
      </c>
      <c r="E50" s="50" t="s">
        <v>62</v>
      </c>
      <c r="F50" s="51">
        <v>44837.0</v>
      </c>
      <c r="G50" s="51">
        <v>44838.0</v>
      </c>
      <c r="H50" s="46" t="s">
        <v>49</v>
      </c>
      <c r="I50" s="51">
        <v>44837.0</v>
      </c>
      <c r="J50" s="51">
        <v>44838.0</v>
      </c>
      <c r="K50" s="49">
        <v>2.0</v>
      </c>
      <c r="L50" s="64">
        <f t="shared" si="4"/>
        <v>-1</v>
      </c>
      <c r="M50" s="65" t="b">
        <f t="shared" si="1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ht="15.75" customHeight="1">
      <c r="A51" s="35"/>
      <c r="B51" s="66"/>
      <c r="C51" s="67" t="s">
        <v>67</v>
      </c>
      <c r="D51" s="49">
        <v>4.0</v>
      </c>
      <c r="E51" s="50" t="s">
        <v>12</v>
      </c>
      <c r="F51" s="51">
        <v>44837.0</v>
      </c>
      <c r="G51" s="51">
        <v>44838.0</v>
      </c>
      <c r="H51" s="46" t="s">
        <v>49</v>
      </c>
      <c r="I51" s="51">
        <v>44838.0</v>
      </c>
      <c r="J51" s="51">
        <v>44839.0</v>
      </c>
      <c r="K51" s="49">
        <v>3.0</v>
      </c>
      <c r="L51" s="64">
        <f t="shared" si="4"/>
        <v>-1</v>
      </c>
      <c r="M51" s="65" t="b">
        <f t="shared" si="1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ht="15.75" customHeight="1">
      <c r="A52" s="35"/>
      <c r="B52" s="66"/>
      <c r="C52" s="67" t="s">
        <v>60</v>
      </c>
      <c r="D52" s="49">
        <v>6.0</v>
      </c>
      <c r="E52" s="50" t="s">
        <v>12</v>
      </c>
      <c r="F52" s="51">
        <v>44837.0</v>
      </c>
      <c r="G52" s="51">
        <v>44840.0</v>
      </c>
      <c r="H52" s="46" t="s">
        <v>49</v>
      </c>
      <c r="I52" s="51">
        <v>44838.0</v>
      </c>
      <c r="J52" s="51">
        <v>44839.0</v>
      </c>
      <c r="K52" s="49">
        <v>7.0</v>
      </c>
      <c r="L52" s="64">
        <f t="shared" si="4"/>
        <v>1</v>
      </c>
      <c r="M52" s="65" t="b">
        <f t="shared" si="1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ht="15.75" customHeight="1">
      <c r="A53" s="35"/>
      <c r="B53" s="66"/>
      <c r="C53" s="67" t="s">
        <v>61</v>
      </c>
      <c r="D53" s="49">
        <v>3.0</v>
      </c>
      <c r="E53" s="50" t="s">
        <v>62</v>
      </c>
      <c r="F53" s="51">
        <v>44837.0</v>
      </c>
      <c r="G53" s="51">
        <v>44838.0</v>
      </c>
      <c r="H53" s="46" t="s">
        <v>49</v>
      </c>
      <c r="I53" s="51">
        <v>44837.0</v>
      </c>
      <c r="J53" s="51">
        <v>44839.0</v>
      </c>
      <c r="K53" s="49">
        <v>2.0</v>
      </c>
      <c r="L53" s="64">
        <f t="shared" si="4"/>
        <v>-1</v>
      </c>
      <c r="M53" s="65" t="b">
        <f t="shared" si="1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ht="15.75" customHeight="1">
      <c r="A54" s="35"/>
      <c r="B54" s="66"/>
      <c r="C54" s="67" t="s">
        <v>63</v>
      </c>
      <c r="D54" s="49">
        <v>4.0</v>
      </c>
      <c r="E54" s="50" t="s">
        <v>64</v>
      </c>
      <c r="F54" s="51">
        <v>44849.0</v>
      </c>
      <c r="G54" s="51">
        <v>44849.0</v>
      </c>
      <c r="H54" s="46" t="s">
        <v>49</v>
      </c>
      <c r="I54" s="51">
        <v>44849.0</v>
      </c>
      <c r="J54" s="51">
        <v>44849.0</v>
      </c>
      <c r="K54" s="49">
        <v>4.0</v>
      </c>
      <c r="L54" s="64">
        <f t="shared" si="4"/>
        <v>0</v>
      </c>
      <c r="M54" s="65" t="b">
        <f t="shared" si="1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ht="15.75" customHeight="1">
      <c r="A55" s="35"/>
      <c r="B55" s="66"/>
      <c r="C55" s="67" t="s">
        <v>65</v>
      </c>
      <c r="D55" s="49">
        <v>4.0</v>
      </c>
      <c r="E55" s="50" t="s">
        <v>64</v>
      </c>
      <c r="F55" s="51">
        <v>44849.0</v>
      </c>
      <c r="G55" s="51">
        <v>44849.0</v>
      </c>
      <c r="H55" s="46" t="s">
        <v>49</v>
      </c>
      <c r="I55" s="51">
        <v>44849.0</v>
      </c>
      <c r="J55" s="51">
        <v>44849.0</v>
      </c>
      <c r="K55" s="49">
        <v>5.0</v>
      </c>
      <c r="L55" s="64">
        <f t="shared" si="4"/>
        <v>1</v>
      </c>
      <c r="M55" s="65" t="b">
        <f t="shared" si="1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ht="15.75" customHeight="1">
      <c r="A56" s="35"/>
      <c r="B56" s="68" t="s">
        <v>72</v>
      </c>
      <c r="C56" s="66"/>
      <c r="D56" s="25"/>
      <c r="E56" s="35"/>
      <c r="F56" s="66"/>
      <c r="G56" s="66"/>
      <c r="H56" s="66"/>
      <c r="I56" s="69"/>
      <c r="J56" s="69"/>
      <c r="K56" s="64"/>
      <c r="L56" s="70" t="str">
        <f t="shared" si="4"/>
        <v/>
      </c>
      <c r="M56" s="65" t="b">
        <f t="shared" si="1"/>
        <v>1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ht="15.75" customHeight="1">
      <c r="A57" s="35"/>
      <c r="B57" s="66"/>
      <c r="C57" s="67" t="s">
        <v>59</v>
      </c>
      <c r="D57" s="49">
        <v>3.0</v>
      </c>
      <c r="E57" s="50" t="s">
        <v>58</v>
      </c>
      <c r="F57" s="51">
        <v>44840.0</v>
      </c>
      <c r="G57" s="51">
        <v>44841.0</v>
      </c>
      <c r="H57" s="46" t="s">
        <v>49</v>
      </c>
      <c r="I57" s="51">
        <v>44840.0</v>
      </c>
      <c r="J57" s="51">
        <v>44840.0</v>
      </c>
      <c r="K57" s="49">
        <v>4.0</v>
      </c>
      <c r="L57" s="64">
        <f t="shared" si="4"/>
        <v>1</v>
      </c>
      <c r="M57" s="65" t="b">
        <f t="shared" si="1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ht="15.75" customHeight="1">
      <c r="A58" s="35"/>
      <c r="B58" s="66"/>
      <c r="C58" s="67" t="s">
        <v>67</v>
      </c>
      <c r="D58" s="49">
        <v>4.0</v>
      </c>
      <c r="E58" s="50" t="s">
        <v>62</v>
      </c>
      <c r="F58" s="51">
        <v>44840.0</v>
      </c>
      <c r="G58" s="51">
        <v>44841.0</v>
      </c>
      <c r="H58" s="46" t="s">
        <v>49</v>
      </c>
      <c r="I58" s="51">
        <v>44840.0</v>
      </c>
      <c r="J58" s="51">
        <v>44841.0</v>
      </c>
      <c r="K58" s="49">
        <v>3.0</v>
      </c>
      <c r="L58" s="64">
        <f t="shared" si="4"/>
        <v>-1</v>
      </c>
      <c r="M58" s="65" t="b">
        <f t="shared" si="1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ht="15.75" customHeight="1">
      <c r="A59" s="35"/>
      <c r="B59" s="66"/>
      <c r="C59" s="67" t="s">
        <v>60</v>
      </c>
      <c r="D59" s="49">
        <v>8.0</v>
      </c>
      <c r="E59" s="50" t="s">
        <v>12</v>
      </c>
      <c r="F59" s="51">
        <v>44840.0</v>
      </c>
      <c r="G59" s="51">
        <v>44842.0</v>
      </c>
      <c r="H59" s="46" t="s">
        <v>49</v>
      </c>
      <c r="I59" s="51">
        <v>44840.0</v>
      </c>
      <c r="J59" s="51">
        <v>44842.0</v>
      </c>
      <c r="K59" s="49">
        <v>7.0</v>
      </c>
      <c r="L59" s="64">
        <f t="shared" si="4"/>
        <v>-1</v>
      </c>
      <c r="M59" s="65" t="b">
        <f t="shared" si="1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ht="15.75" customHeight="1">
      <c r="A60" s="35"/>
      <c r="B60" s="66"/>
      <c r="C60" s="67" t="s">
        <v>61</v>
      </c>
      <c r="D60" s="49">
        <v>6.0</v>
      </c>
      <c r="E60" s="50" t="s">
        <v>64</v>
      </c>
      <c r="F60" s="51">
        <v>44840.0</v>
      </c>
      <c r="G60" s="51">
        <v>44841.0</v>
      </c>
      <c r="H60" s="46" t="s">
        <v>49</v>
      </c>
      <c r="I60" s="51">
        <v>44840.0</v>
      </c>
      <c r="J60" s="51">
        <v>44842.0</v>
      </c>
      <c r="K60" s="49">
        <v>7.0</v>
      </c>
      <c r="L60" s="64">
        <f t="shared" si="4"/>
        <v>1</v>
      </c>
      <c r="M60" s="65" t="b">
        <f t="shared" si="1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ht="15.75" customHeight="1">
      <c r="A61" s="35"/>
      <c r="B61" s="66"/>
      <c r="C61" s="67" t="s">
        <v>63</v>
      </c>
      <c r="D61" s="49">
        <v>3.0</v>
      </c>
      <c r="E61" s="50" t="s">
        <v>64</v>
      </c>
      <c r="F61" s="51">
        <v>44849.0</v>
      </c>
      <c r="G61" s="51">
        <v>44850.0</v>
      </c>
      <c r="H61" s="46" t="s">
        <v>49</v>
      </c>
      <c r="I61" s="51">
        <v>44849.0</v>
      </c>
      <c r="J61" s="51">
        <v>44850.0</v>
      </c>
      <c r="K61" s="49">
        <v>3.0</v>
      </c>
      <c r="L61" s="64">
        <f t="shared" si="4"/>
        <v>0</v>
      </c>
      <c r="M61" s="65" t="b">
        <f t="shared" si="1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ht="15.75" customHeight="1">
      <c r="A62" s="35"/>
      <c r="B62" s="66"/>
      <c r="C62" s="67" t="s">
        <v>65</v>
      </c>
      <c r="D62" s="49">
        <v>3.0</v>
      </c>
      <c r="E62" s="50" t="s">
        <v>64</v>
      </c>
      <c r="F62" s="51">
        <v>44849.0</v>
      </c>
      <c r="G62" s="51">
        <v>44850.0</v>
      </c>
      <c r="H62" s="46" t="s">
        <v>49</v>
      </c>
      <c r="I62" s="51">
        <v>44850.0</v>
      </c>
      <c r="J62" s="51">
        <v>44850.0</v>
      </c>
      <c r="K62" s="49">
        <v>4.0</v>
      </c>
      <c r="L62" s="64">
        <f t="shared" si="4"/>
        <v>1</v>
      </c>
      <c r="M62" s="65" t="b">
        <f t="shared" si="1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ht="15.75" customHeight="1">
      <c r="A63" s="35"/>
      <c r="B63" s="68" t="s">
        <v>73</v>
      </c>
      <c r="C63" s="66"/>
      <c r="D63" s="25"/>
      <c r="E63" s="35"/>
      <c r="F63" s="66"/>
      <c r="G63" s="66"/>
      <c r="H63" s="66"/>
      <c r="I63" s="69"/>
      <c r="J63" s="69"/>
      <c r="K63" s="64"/>
      <c r="L63" s="70" t="str">
        <f t="shared" si="4"/>
        <v/>
      </c>
      <c r="M63" s="65" t="b">
        <f t="shared" si="1"/>
        <v>1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ht="15.75" customHeight="1">
      <c r="A64" s="35"/>
      <c r="B64" s="66"/>
      <c r="C64" s="67" t="s">
        <v>59</v>
      </c>
      <c r="D64" s="49">
        <v>3.0</v>
      </c>
      <c r="E64" s="50" t="s">
        <v>62</v>
      </c>
      <c r="F64" s="51">
        <v>44842.0</v>
      </c>
      <c r="G64" s="51">
        <v>44842.0</v>
      </c>
      <c r="H64" s="46" t="s">
        <v>49</v>
      </c>
      <c r="I64" s="51">
        <v>44842.0</v>
      </c>
      <c r="J64" s="51">
        <v>44842.0</v>
      </c>
      <c r="K64" s="49">
        <v>3.0</v>
      </c>
      <c r="L64" s="64">
        <f t="shared" si="4"/>
        <v>0</v>
      </c>
      <c r="M64" s="65" t="b">
        <f t="shared" si="1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ht="15.75" customHeight="1">
      <c r="A65" s="35"/>
      <c r="B65" s="66"/>
      <c r="C65" s="67" t="s">
        <v>67</v>
      </c>
      <c r="D65" s="49">
        <v>4.0</v>
      </c>
      <c r="E65" s="50" t="s">
        <v>58</v>
      </c>
      <c r="F65" s="51">
        <v>44842.0</v>
      </c>
      <c r="G65" s="51">
        <v>44843.0</v>
      </c>
      <c r="H65" s="46" t="s">
        <v>49</v>
      </c>
      <c r="I65" s="51">
        <v>44842.0</v>
      </c>
      <c r="J65" s="51">
        <v>44843.0</v>
      </c>
      <c r="K65" s="49">
        <v>4.0</v>
      </c>
      <c r="L65" s="64">
        <f t="shared" si="4"/>
        <v>0</v>
      </c>
      <c r="M65" s="65" t="b">
        <f t="shared" si="1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ht="15.75" customHeight="1">
      <c r="A66" s="35"/>
      <c r="B66" s="66"/>
      <c r="C66" s="67" t="s">
        <v>60</v>
      </c>
      <c r="D66" s="49">
        <v>8.0</v>
      </c>
      <c r="E66" s="50" t="s">
        <v>12</v>
      </c>
      <c r="F66" s="51">
        <v>44842.0</v>
      </c>
      <c r="G66" s="51">
        <v>44844.0</v>
      </c>
      <c r="H66" s="46" t="s">
        <v>49</v>
      </c>
      <c r="I66" s="51">
        <v>44842.0</v>
      </c>
      <c r="J66" s="51">
        <v>44844.0</v>
      </c>
      <c r="K66" s="49">
        <v>8.0</v>
      </c>
      <c r="L66" s="64">
        <f t="shared" si="4"/>
        <v>0</v>
      </c>
      <c r="M66" s="65" t="b">
        <f t="shared" si="1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ht="15.75" customHeight="1">
      <c r="A67" s="35"/>
      <c r="B67" s="66"/>
      <c r="C67" s="67" t="s">
        <v>61</v>
      </c>
      <c r="D67" s="49">
        <v>6.0</v>
      </c>
      <c r="E67" s="50" t="s">
        <v>64</v>
      </c>
      <c r="F67" s="51">
        <v>44842.0</v>
      </c>
      <c r="G67" s="51">
        <v>44844.0</v>
      </c>
      <c r="H67" s="46" t="s">
        <v>49</v>
      </c>
      <c r="I67" s="51">
        <v>44842.0</v>
      </c>
      <c r="J67" s="51">
        <v>44845.0</v>
      </c>
      <c r="K67" s="49">
        <v>7.0</v>
      </c>
      <c r="L67" s="64">
        <f t="shared" si="4"/>
        <v>1</v>
      </c>
      <c r="M67" s="65" t="b">
        <f t="shared" si="1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ht="15.75" customHeight="1">
      <c r="A68" s="35"/>
      <c r="B68" s="66"/>
      <c r="C68" s="67" t="s">
        <v>63</v>
      </c>
      <c r="D68" s="49">
        <v>3.0</v>
      </c>
      <c r="E68" s="50" t="s">
        <v>62</v>
      </c>
      <c r="F68" s="51">
        <v>44850.0</v>
      </c>
      <c r="G68" s="51">
        <v>44850.0</v>
      </c>
      <c r="H68" s="46" t="s">
        <v>49</v>
      </c>
      <c r="I68" s="51">
        <v>44850.0</v>
      </c>
      <c r="J68" s="51">
        <v>44850.0</v>
      </c>
      <c r="K68" s="49">
        <v>2.0</v>
      </c>
      <c r="L68" s="64">
        <f t="shared" si="4"/>
        <v>-1</v>
      </c>
      <c r="M68" s="65" t="b">
        <f t="shared" si="1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ht="15.75" customHeight="1">
      <c r="A69" s="35"/>
      <c r="B69" s="66"/>
      <c r="C69" s="67" t="s">
        <v>65</v>
      </c>
      <c r="D69" s="49">
        <v>3.0</v>
      </c>
      <c r="E69" s="50" t="s">
        <v>64</v>
      </c>
      <c r="F69" s="51">
        <v>44850.0</v>
      </c>
      <c r="G69" s="51">
        <v>44850.0</v>
      </c>
      <c r="H69" s="46" t="s">
        <v>49</v>
      </c>
      <c r="I69" s="51">
        <v>44850.0</v>
      </c>
      <c r="J69" s="51">
        <v>44850.0</v>
      </c>
      <c r="K69" s="49">
        <v>3.0</v>
      </c>
      <c r="L69" s="64">
        <f t="shared" si="4"/>
        <v>0</v>
      </c>
      <c r="M69" s="65" t="b">
        <f t="shared" si="1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ht="15.75" customHeight="1">
      <c r="A70" s="35"/>
      <c r="B70" s="68" t="s">
        <v>74</v>
      </c>
      <c r="C70" s="66"/>
      <c r="D70" s="25"/>
      <c r="E70" s="35"/>
      <c r="F70" s="66"/>
      <c r="G70" s="66"/>
      <c r="H70" s="66"/>
      <c r="I70" s="69"/>
      <c r="J70" s="69"/>
      <c r="K70" s="64"/>
      <c r="L70" s="70" t="str">
        <f t="shared" si="4"/>
        <v/>
      </c>
      <c r="M70" s="65" t="b">
        <f t="shared" si="1"/>
        <v>1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ht="15.75" customHeight="1">
      <c r="A71" s="35"/>
      <c r="B71" s="66"/>
      <c r="C71" s="67" t="s">
        <v>59</v>
      </c>
      <c r="D71" s="49">
        <v>4.0</v>
      </c>
      <c r="E71" s="50" t="s">
        <v>64</v>
      </c>
      <c r="F71" s="51">
        <v>44844.0</v>
      </c>
      <c r="G71" s="51">
        <v>44844.0</v>
      </c>
      <c r="H71" s="46" t="s">
        <v>49</v>
      </c>
      <c r="I71" s="51">
        <v>44844.0</v>
      </c>
      <c r="J71" s="51">
        <v>44844.0</v>
      </c>
      <c r="K71" s="49">
        <v>3.0</v>
      </c>
      <c r="L71" s="64">
        <f t="shared" si="4"/>
        <v>-1</v>
      </c>
      <c r="M71" s="65" t="b">
        <f t="shared" si="1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ht="15.75" customHeight="1">
      <c r="A72" s="35"/>
      <c r="B72" s="66"/>
      <c r="C72" s="67" t="s">
        <v>67</v>
      </c>
      <c r="D72" s="49">
        <v>5.0</v>
      </c>
      <c r="E72" s="50" t="s">
        <v>12</v>
      </c>
      <c r="F72" s="51">
        <v>44844.0</v>
      </c>
      <c r="G72" s="51">
        <v>44845.0</v>
      </c>
      <c r="H72" s="46" t="s">
        <v>49</v>
      </c>
      <c r="I72" s="51">
        <v>44844.0</v>
      </c>
      <c r="J72" s="51">
        <v>44845.0</v>
      </c>
      <c r="K72" s="49">
        <v>3.0</v>
      </c>
      <c r="L72" s="64">
        <f t="shared" si="4"/>
        <v>-2</v>
      </c>
      <c r="M72" s="65" t="b">
        <f t="shared" si="1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ht="15.75" customHeight="1">
      <c r="A73" s="35"/>
      <c r="B73" s="66"/>
      <c r="C73" s="67" t="s">
        <v>60</v>
      </c>
      <c r="D73" s="49">
        <v>8.0</v>
      </c>
      <c r="E73" s="50" t="s">
        <v>58</v>
      </c>
      <c r="F73" s="51">
        <v>44844.0</v>
      </c>
      <c r="G73" s="51">
        <v>44847.0</v>
      </c>
      <c r="H73" s="46" t="s">
        <v>49</v>
      </c>
      <c r="I73" s="51">
        <v>44844.0</v>
      </c>
      <c r="J73" s="51">
        <v>44847.0</v>
      </c>
      <c r="K73" s="49">
        <v>9.0</v>
      </c>
      <c r="L73" s="64">
        <f t="shared" si="4"/>
        <v>1</v>
      </c>
      <c r="M73" s="65" t="b">
        <f t="shared" si="1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</row>
    <row r="74" ht="15.75" customHeight="1">
      <c r="A74" s="35"/>
      <c r="B74" s="66"/>
      <c r="C74" s="67" t="s">
        <v>61</v>
      </c>
      <c r="D74" s="49">
        <v>8.0</v>
      </c>
      <c r="E74" s="50" t="s">
        <v>62</v>
      </c>
      <c r="F74" s="51">
        <v>44844.0</v>
      </c>
      <c r="G74" s="51">
        <v>44846.0</v>
      </c>
      <c r="H74" s="46" t="s">
        <v>49</v>
      </c>
      <c r="I74" s="51">
        <v>44844.0</v>
      </c>
      <c r="J74" s="51">
        <v>44846.0</v>
      </c>
      <c r="K74" s="49">
        <v>9.0</v>
      </c>
      <c r="L74" s="64">
        <f t="shared" si="4"/>
        <v>1</v>
      </c>
      <c r="M74" s="65" t="b">
        <f t="shared" si="1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</row>
    <row r="75" ht="15.75" customHeight="1">
      <c r="A75" s="35"/>
      <c r="B75" s="66"/>
      <c r="C75" s="67" t="s">
        <v>63</v>
      </c>
      <c r="D75" s="49">
        <v>4.0</v>
      </c>
      <c r="E75" s="50" t="s">
        <v>62</v>
      </c>
      <c r="F75" s="51">
        <v>44851.0</v>
      </c>
      <c r="G75" s="51">
        <v>44854.0</v>
      </c>
      <c r="H75" s="46" t="s">
        <v>49</v>
      </c>
      <c r="I75" s="51">
        <v>44851.0</v>
      </c>
      <c r="J75" s="51">
        <v>44854.0</v>
      </c>
      <c r="K75" s="49">
        <v>4.0</v>
      </c>
      <c r="L75" s="64">
        <f t="shared" si="4"/>
        <v>0</v>
      </c>
      <c r="M75" s="65" t="b">
        <f t="shared" si="1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</row>
    <row r="76" ht="15.75" customHeight="1">
      <c r="A76" s="35"/>
      <c r="B76" s="66"/>
      <c r="C76" s="67" t="s">
        <v>65</v>
      </c>
      <c r="D76" s="49">
        <v>4.0</v>
      </c>
      <c r="E76" s="50" t="s">
        <v>64</v>
      </c>
      <c r="F76" s="51">
        <v>44851.0</v>
      </c>
      <c r="G76" s="51">
        <v>44854.0</v>
      </c>
      <c r="H76" s="46" t="s">
        <v>49</v>
      </c>
      <c r="I76" s="51">
        <v>44851.0</v>
      </c>
      <c r="J76" s="51">
        <v>44854.0</v>
      </c>
      <c r="K76" s="49">
        <v>5.0</v>
      </c>
      <c r="L76" s="64">
        <f t="shared" si="4"/>
        <v>1</v>
      </c>
      <c r="M76" s="65" t="b">
        <f t="shared" si="1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 ht="15.75" customHeight="1">
      <c r="A77" s="35"/>
      <c r="B77" s="68" t="s">
        <v>75</v>
      </c>
      <c r="C77" s="66"/>
      <c r="D77" s="25"/>
      <c r="E77" s="35"/>
      <c r="F77" s="66"/>
      <c r="G77" s="66"/>
      <c r="H77" s="66"/>
      <c r="I77" s="69"/>
      <c r="J77" s="69"/>
      <c r="K77" s="64"/>
      <c r="L77" s="70" t="str">
        <f t="shared" si="4"/>
        <v/>
      </c>
      <c r="M77" s="65" t="b">
        <f t="shared" si="1"/>
        <v>1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</row>
    <row r="78" ht="15.75" customHeight="1">
      <c r="A78" s="35"/>
      <c r="B78" s="66"/>
      <c r="C78" s="67" t="s">
        <v>59</v>
      </c>
      <c r="D78" s="49">
        <v>4.0</v>
      </c>
      <c r="E78" s="50" t="s">
        <v>58</v>
      </c>
      <c r="F78" s="51">
        <v>44847.0</v>
      </c>
      <c r="G78" s="51">
        <v>44848.0</v>
      </c>
      <c r="H78" s="46" t="s">
        <v>49</v>
      </c>
      <c r="I78" s="51">
        <v>44847.0</v>
      </c>
      <c r="J78" s="51">
        <v>44848.0</v>
      </c>
      <c r="K78" s="49">
        <v>2.0</v>
      </c>
      <c r="L78" s="64">
        <f t="shared" si="4"/>
        <v>-2</v>
      </c>
      <c r="M78" s="65" t="b">
        <f t="shared" si="1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</row>
    <row r="79" ht="15.75" customHeight="1">
      <c r="A79" s="35"/>
      <c r="B79" s="66"/>
      <c r="C79" s="67" t="s">
        <v>67</v>
      </c>
      <c r="D79" s="49">
        <v>4.0</v>
      </c>
      <c r="E79" s="50" t="s">
        <v>62</v>
      </c>
      <c r="F79" s="51">
        <v>44847.0</v>
      </c>
      <c r="G79" s="51">
        <v>44848.0</v>
      </c>
      <c r="H79" s="46" t="s">
        <v>49</v>
      </c>
      <c r="I79" s="51">
        <v>44847.0</v>
      </c>
      <c r="J79" s="51">
        <v>44848.0</v>
      </c>
      <c r="K79" s="49">
        <v>2.0</v>
      </c>
      <c r="L79" s="64">
        <f t="shared" si="4"/>
        <v>-2</v>
      </c>
      <c r="M79" s="65" t="b">
        <f t="shared" si="1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</row>
    <row r="80" ht="15.75" customHeight="1">
      <c r="A80" s="35"/>
      <c r="B80" s="66"/>
      <c r="C80" s="67" t="s">
        <v>60</v>
      </c>
      <c r="D80" s="49">
        <v>8.0</v>
      </c>
      <c r="E80" s="50" t="s">
        <v>12</v>
      </c>
      <c r="F80" s="51">
        <v>44847.0</v>
      </c>
      <c r="G80" s="51">
        <v>44850.0</v>
      </c>
      <c r="H80" s="46" t="s">
        <v>49</v>
      </c>
      <c r="I80" s="51">
        <v>44847.0</v>
      </c>
      <c r="J80" s="51">
        <v>44850.0</v>
      </c>
      <c r="K80" s="49">
        <v>8.0</v>
      </c>
      <c r="L80" s="64">
        <f t="shared" si="4"/>
        <v>0</v>
      </c>
      <c r="M80" s="65" t="b">
        <f t="shared" si="1"/>
        <v>0</v>
      </c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</row>
    <row r="81" ht="15.75" customHeight="1">
      <c r="A81" s="35"/>
      <c r="B81" s="66"/>
      <c r="C81" s="67" t="s">
        <v>61</v>
      </c>
      <c r="D81" s="49">
        <v>6.0</v>
      </c>
      <c r="E81" s="50" t="s">
        <v>64</v>
      </c>
      <c r="F81" s="51">
        <v>44847.0</v>
      </c>
      <c r="G81" s="51">
        <v>44849.0</v>
      </c>
      <c r="H81" s="46" t="s">
        <v>49</v>
      </c>
      <c r="I81" s="51">
        <v>44847.0</v>
      </c>
      <c r="J81" s="51">
        <v>44850.0</v>
      </c>
      <c r="K81" s="49">
        <v>4.0</v>
      </c>
      <c r="L81" s="64">
        <f t="shared" si="4"/>
        <v>-2</v>
      </c>
      <c r="M81" s="65" t="b">
        <f t="shared" si="1"/>
        <v>0</v>
      </c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</row>
    <row r="82" ht="15.75" customHeight="1">
      <c r="A82" s="35"/>
      <c r="B82" s="66"/>
      <c r="C82" s="67" t="s">
        <v>63</v>
      </c>
      <c r="D82" s="49">
        <v>3.0</v>
      </c>
      <c r="E82" s="50" t="s">
        <v>62</v>
      </c>
      <c r="F82" s="51">
        <v>44854.0</v>
      </c>
      <c r="G82" s="51">
        <v>44856.0</v>
      </c>
      <c r="H82" s="46" t="s">
        <v>49</v>
      </c>
      <c r="I82" s="51">
        <v>44854.0</v>
      </c>
      <c r="J82" s="51">
        <v>44856.0</v>
      </c>
      <c r="K82" s="49">
        <v>4.0</v>
      </c>
      <c r="L82" s="64">
        <f t="shared" si="4"/>
        <v>1</v>
      </c>
      <c r="M82" s="65" t="b">
        <f t="shared" si="1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</row>
    <row r="83" ht="15.75" customHeight="1">
      <c r="A83" s="35"/>
      <c r="B83" s="66"/>
      <c r="C83" s="67" t="s">
        <v>65</v>
      </c>
      <c r="D83" s="49">
        <v>3.0</v>
      </c>
      <c r="E83" s="50" t="s">
        <v>64</v>
      </c>
      <c r="F83" s="51">
        <v>44854.0</v>
      </c>
      <c r="G83" s="51">
        <v>44856.0</v>
      </c>
      <c r="H83" s="46" t="s">
        <v>49</v>
      </c>
      <c r="I83" s="51">
        <v>44856.0</v>
      </c>
      <c r="J83" s="51">
        <v>44857.0</v>
      </c>
      <c r="K83" s="49">
        <v>2.0</v>
      </c>
      <c r="L83" s="64">
        <f>if(D82&lt;&gt;0,K83-D82,"")</f>
        <v>-1</v>
      </c>
      <c r="M83" s="65" t="b">
        <f t="shared" si="1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</row>
    <row r="84" ht="15.75" customHeight="1">
      <c r="A84" s="35"/>
      <c r="B84" s="68" t="s">
        <v>76</v>
      </c>
      <c r="C84" s="66"/>
      <c r="D84" s="25"/>
      <c r="E84" s="35"/>
      <c r="F84" s="66"/>
      <c r="G84" s="66"/>
      <c r="H84" s="66"/>
      <c r="I84" s="69"/>
      <c r="J84" s="69"/>
      <c r="K84" s="64"/>
      <c r="L84" s="70" t="str">
        <f t="shared" ref="L84:L181" si="5">if(D84&lt;&gt;0,K84-D84,"")</f>
        <v/>
      </c>
      <c r="M84" s="65" t="b">
        <f t="shared" si="1"/>
        <v>1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</row>
    <row r="85" ht="15.75" customHeight="1">
      <c r="A85" s="35"/>
      <c r="B85" s="66"/>
      <c r="C85" s="67" t="s">
        <v>59</v>
      </c>
      <c r="D85" s="49">
        <v>4.0</v>
      </c>
      <c r="E85" s="50" t="s">
        <v>62</v>
      </c>
      <c r="F85" s="51">
        <v>44850.0</v>
      </c>
      <c r="G85" s="51">
        <v>44850.0</v>
      </c>
      <c r="H85" s="46" t="s">
        <v>49</v>
      </c>
      <c r="I85" s="51">
        <v>44850.0</v>
      </c>
      <c r="J85" s="51">
        <v>44851.0</v>
      </c>
      <c r="K85" s="49">
        <v>3.0</v>
      </c>
      <c r="L85" s="64">
        <f t="shared" si="5"/>
        <v>-1</v>
      </c>
      <c r="M85" s="65" t="b">
        <f t="shared" si="1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</row>
    <row r="86" ht="15.75" customHeight="1">
      <c r="A86" s="35"/>
      <c r="B86" s="66"/>
      <c r="C86" s="67" t="s">
        <v>67</v>
      </c>
      <c r="D86" s="49">
        <v>4.0</v>
      </c>
      <c r="E86" s="50" t="s">
        <v>58</v>
      </c>
      <c r="F86" s="51">
        <v>44850.0</v>
      </c>
      <c r="G86" s="51">
        <v>44851.0</v>
      </c>
      <c r="H86" s="46" t="s">
        <v>49</v>
      </c>
      <c r="I86" s="51">
        <v>44850.0</v>
      </c>
      <c r="J86" s="51">
        <v>44852.0</v>
      </c>
      <c r="K86" s="49">
        <v>3.0</v>
      </c>
      <c r="L86" s="64">
        <f t="shared" si="5"/>
        <v>-1</v>
      </c>
      <c r="M86" s="65" t="b">
        <f t="shared" si="1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</row>
    <row r="87" ht="15.75" customHeight="1">
      <c r="A87" s="35"/>
      <c r="B87" s="66"/>
      <c r="C87" s="67" t="s">
        <v>60</v>
      </c>
      <c r="D87" s="49">
        <v>8.0</v>
      </c>
      <c r="E87" s="50" t="s">
        <v>12</v>
      </c>
      <c r="F87" s="51">
        <v>44850.0</v>
      </c>
      <c r="G87" s="51">
        <v>44853.0</v>
      </c>
      <c r="H87" s="46" t="s">
        <v>49</v>
      </c>
      <c r="I87" s="51">
        <v>44850.0</v>
      </c>
      <c r="J87" s="51">
        <v>44853.0</v>
      </c>
      <c r="K87" s="49">
        <v>10.0</v>
      </c>
      <c r="L87" s="64">
        <f t="shared" si="5"/>
        <v>2</v>
      </c>
      <c r="M87" s="65" t="b">
        <f t="shared" si="1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</row>
    <row r="88" ht="15.75" customHeight="1">
      <c r="A88" s="35"/>
      <c r="B88" s="66"/>
      <c r="C88" s="67" t="s">
        <v>61</v>
      </c>
      <c r="D88" s="49">
        <v>8.0</v>
      </c>
      <c r="E88" s="50" t="s">
        <v>64</v>
      </c>
      <c r="F88" s="51">
        <v>44850.0</v>
      </c>
      <c r="G88" s="51">
        <v>44851.0</v>
      </c>
      <c r="H88" s="46" t="s">
        <v>49</v>
      </c>
      <c r="I88" s="51">
        <v>44850.0</v>
      </c>
      <c r="J88" s="51">
        <v>44851.0</v>
      </c>
      <c r="K88" s="49">
        <v>10.0</v>
      </c>
      <c r="L88" s="64">
        <f t="shared" si="5"/>
        <v>2</v>
      </c>
      <c r="M88" s="65" t="b">
        <f t="shared" si="1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</row>
    <row r="89" ht="15.75" customHeight="1">
      <c r="A89" s="35"/>
      <c r="B89" s="66"/>
      <c r="C89" s="67" t="s">
        <v>63</v>
      </c>
      <c r="D89" s="49">
        <v>5.0</v>
      </c>
      <c r="E89" s="50" t="s">
        <v>62</v>
      </c>
      <c r="F89" s="51">
        <v>44856.0</v>
      </c>
      <c r="G89" s="51">
        <v>44858.0</v>
      </c>
      <c r="H89" s="46" t="s">
        <v>49</v>
      </c>
      <c r="I89" s="51">
        <v>44857.0</v>
      </c>
      <c r="J89" s="51">
        <v>44859.0</v>
      </c>
      <c r="K89" s="49">
        <v>3.0</v>
      </c>
      <c r="L89" s="64">
        <f t="shared" si="5"/>
        <v>-2</v>
      </c>
      <c r="M89" s="65" t="b">
        <f t="shared" si="1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</row>
    <row r="90" ht="15.75" customHeight="1">
      <c r="A90" s="35"/>
      <c r="B90" s="66"/>
      <c r="C90" s="67" t="s">
        <v>65</v>
      </c>
      <c r="D90" s="49">
        <v>5.0</v>
      </c>
      <c r="E90" s="50" t="s">
        <v>58</v>
      </c>
      <c r="F90" s="51">
        <v>44856.0</v>
      </c>
      <c r="G90" s="51">
        <v>44858.0</v>
      </c>
      <c r="H90" s="46" t="s">
        <v>49</v>
      </c>
      <c r="I90" s="51">
        <v>44858.0</v>
      </c>
      <c r="J90" s="51">
        <v>44860.0</v>
      </c>
      <c r="K90" s="49">
        <v>4.0</v>
      </c>
      <c r="L90" s="64">
        <f t="shared" si="5"/>
        <v>-1</v>
      </c>
      <c r="M90" s="65" t="b">
        <f t="shared" si="1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</row>
    <row r="91" ht="15.75" customHeight="1">
      <c r="A91" s="35"/>
      <c r="B91" s="68" t="s">
        <v>77</v>
      </c>
      <c r="C91" s="66"/>
      <c r="D91" s="25"/>
      <c r="E91" s="35"/>
      <c r="F91" s="66"/>
      <c r="G91" s="66"/>
      <c r="H91" s="66"/>
      <c r="I91" s="69"/>
      <c r="J91" s="69"/>
      <c r="K91" s="64"/>
      <c r="L91" s="70" t="str">
        <f t="shared" si="5"/>
        <v/>
      </c>
      <c r="M91" s="65" t="b">
        <f t="shared" si="1"/>
        <v>1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</row>
    <row r="92" ht="15.75" customHeight="1">
      <c r="A92" s="35"/>
      <c r="B92" s="66"/>
      <c r="C92" s="67" t="s">
        <v>59</v>
      </c>
      <c r="D92" s="49">
        <v>4.0</v>
      </c>
      <c r="E92" s="50" t="s">
        <v>58</v>
      </c>
      <c r="F92" s="51">
        <v>44853.0</v>
      </c>
      <c r="G92" s="51">
        <v>44853.0</v>
      </c>
      <c r="H92" s="46" t="s">
        <v>49</v>
      </c>
      <c r="I92" s="51">
        <v>44853.0</v>
      </c>
      <c r="J92" s="51">
        <v>44853.0</v>
      </c>
      <c r="K92" s="49">
        <v>4.0</v>
      </c>
      <c r="L92" s="64">
        <f t="shared" si="5"/>
        <v>0</v>
      </c>
      <c r="M92" s="65" t="b">
        <f t="shared" si="1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</row>
    <row r="93" ht="15.75" customHeight="1">
      <c r="A93" s="35"/>
      <c r="B93" s="66"/>
      <c r="C93" s="67" t="s">
        <v>67</v>
      </c>
      <c r="D93" s="49">
        <v>5.0</v>
      </c>
      <c r="E93" s="50" t="s">
        <v>62</v>
      </c>
      <c r="F93" s="51">
        <v>44853.0</v>
      </c>
      <c r="G93" s="51">
        <v>44853.0</v>
      </c>
      <c r="H93" s="46" t="s">
        <v>49</v>
      </c>
      <c r="I93" s="51">
        <v>44853.0</v>
      </c>
      <c r="J93" s="51">
        <v>44853.0</v>
      </c>
      <c r="K93" s="49">
        <v>5.0</v>
      </c>
      <c r="L93" s="64">
        <f t="shared" si="5"/>
        <v>0</v>
      </c>
      <c r="M93" s="65" t="b">
        <f t="shared" si="1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</row>
    <row r="94" ht="15.75" customHeight="1">
      <c r="A94" s="35"/>
      <c r="B94" s="66"/>
      <c r="C94" s="67" t="s">
        <v>60</v>
      </c>
      <c r="D94" s="49">
        <v>8.0</v>
      </c>
      <c r="E94" s="50" t="s">
        <v>12</v>
      </c>
      <c r="F94" s="51">
        <v>44853.0</v>
      </c>
      <c r="G94" s="51">
        <v>44857.0</v>
      </c>
      <c r="H94" s="46" t="s">
        <v>49</v>
      </c>
      <c r="I94" s="51">
        <v>44853.0</v>
      </c>
      <c r="J94" s="51">
        <v>44857.0</v>
      </c>
      <c r="K94" s="49">
        <v>10.0</v>
      </c>
      <c r="L94" s="64">
        <f t="shared" si="5"/>
        <v>2</v>
      </c>
      <c r="M94" s="65" t="b">
        <f t="shared" si="1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</row>
    <row r="95" ht="15.75" customHeight="1">
      <c r="A95" s="35"/>
      <c r="B95" s="66"/>
      <c r="C95" s="67" t="s">
        <v>61</v>
      </c>
      <c r="D95" s="49">
        <v>8.0</v>
      </c>
      <c r="E95" s="50" t="s">
        <v>62</v>
      </c>
      <c r="F95" s="51">
        <v>44853.0</v>
      </c>
      <c r="G95" s="51">
        <v>44857.0</v>
      </c>
      <c r="H95" s="46" t="s">
        <v>49</v>
      </c>
      <c r="I95" s="51">
        <v>44853.0</v>
      </c>
      <c r="J95" s="51">
        <v>44857.0</v>
      </c>
      <c r="K95" s="49">
        <v>9.0</v>
      </c>
      <c r="L95" s="64">
        <f t="shared" si="5"/>
        <v>1</v>
      </c>
      <c r="M95" s="65" t="b">
        <f t="shared" si="1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</row>
    <row r="96" ht="15.75" customHeight="1">
      <c r="A96" s="35"/>
      <c r="B96" s="66"/>
      <c r="C96" s="67" t="s">
        <v>63</v>
      </c>
      <c r="D96" s="49">
        <v>4.0</v>
      </c>
      <c r="E96" s="50" t="s">
        <v>12</v>
      </c>
      <c r="F96" s="51">
        <v>44858.0</v>
      </c>
      <c r="G96" s="51">
        <v>44860.0</v>
      </c>
      <c r="H96" s="46" t="s">
        <v>49</v>
      </c>
      <c r="I96" s="51">
        <v>44859.0</v>
      </c>
      <c r="J96" s="51">
        <v>44860.0</v>
      </c>
      <c r="K96" s="49">
        <v>4.0</v>
      </c>
      <c r="L96" s="64">
        <f t="shared" si="5"/>
        <v>0</v>
      </c>
      <c r="M96" s="65" t="b">
        <f t="shared" si="1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</row>
    <row r="97" ht="15.75" customHeight="1">
      <c r="A97" s="35"/>
      <c r="B97" s="66"/>
      <c r="C97" s="67" t="s">
        <v>65</v>
      </c>
      <c r="D97" s="49">
        <v>4.0</v>
      </c>
      <c r="E97" s="50" t="s">
        <v>58</v>
      </c>
      <c r="F97" s="51">
        <v>44858.0</v>
      </c>
      <c r="G97" s="51">
        <v>44860.0</v>
      </c>
      <c r="H97" s="46" t="s">
        <v>49</v>
      </c>
      <c r="I97" s="51">
        <v>44861.0</v>
      </c>
      <c r="J97" s="51">
        <v>44861.0</v>
      </c>
      <c r="K97" s="49">
        <v>3.0</v>
      </c>
      <c r="L97" s="64">
        <f t="shared" si="5"/>
        <v>-1</v>
      </c>
      <c r="M97" s="65" t="b">
        <f t="shared" si="1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</row>
    <row r="98" ht="15.75" customHeight="1">
      <c r="A98" s="35"/>
      <c r="B98" s="68" t="s">
        <v>78</v>
      </c>
      <c r="C98" s="66"/>
      <c r="D98" s="25"/>
      <c r="E98" s="35"/>
      <c r="F98" s="66"/>
      <c r="G98" s="66"/>
      <c r="H98" s="66"/>
      <c r="I98" s="69"/>
      <c r="J98" s="69"/>
      <c r="K98" s="64"/>
      <c r="L98" s="70" t="str">
        <f t="shared" si="5"/>
        <v/>
      </c>
      <c r="M98" s="65" t="b">
        <f t="shared" si="1"/>
        <v>1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</row>
    <row r="99" ht="15.75" customHeight="1">
      <c r="A99" s="35"/>
      <c r="B99" s="66"/>
      <c r="C99" s="67" t="s">
        <v>59</v>
      </c>
      <c r="D99" s="49">
        <v>4.0</v>
      </c>
      <c r="E99" s="50" t="s">
        <v>58</v>
      </c>
      <c r="F99" s="51">
        <v>44857.0</v>
      </c>
      <c r="G99" s="51">
        <v>44857.0</v>
      </c>
      <c r="H99" s="46" t="s">
        <v>49</v>
      </c>
      <c r="I99" s="51">
        <v>44857.0</v>
      </c>
      <c r="J99" s="51">
        <v>44858.0</v>
      </c>
      <c r="K99" s="49">
        <v>4.0</v>
      </c>
      <c r="L99" s="64">
        <f t="shared" si="5"/>
        <v>0</v>
      </c>
      <c r="M99" s="65" t="b">
        <f t="shared" si="1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</row>
    <row r="100" ht="15.75" customHeight="1">
      <c r="A100" s="35"/>
      <c r="B100" s="66"/>
      <c r="C100" s="67" t="s">
        <v>67</v>
      </c>
      <c r="D100" s="49">
        <v>4.0</v>
      </c>
      <c r="E100" s="50" t="s">
        <v>62</v>
      </c>
      <c r="F100" s="51">
        <v>44857.0</v>
      </c>
      <c r="G100" s="51">
        <v>44858.0</v>
      </c>
      <c r="H100" s="46" t="s">
        <v>49</v>
      </c>
      <c r="I100" s="51">
        <v>44857.0</v>
      </c>
      <c r="J100" s="51">
        <v>44858.0</v>
      </c>
      <c r="K100" s="49">
        <v>4.0</v>
      </c>
      <c r="L100" s="64">
        <f t="shared" si="5"/>
        <v>0</v>
      </c>
      <c r="M100" s="65" t="b">
        <f t="shared" si="1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</row>
    <row r="101" ht="15.75" customHeight="1">
      <c r="A101" s="35"/>
      <c r="B101" s="66"/>
      <c r="C101" s="67" t="s">
        <v>60</v>
      </c>
      <c r="D101" s="49">
        <v>8.0</v>
      </c>
      <c r="E101" s="50" t="s">
        <v>58</v>
      </c>
      <c r="F101" s="51">
        <v>44857.0</v>
      </c>
      <c r="G101" s="51">
        <v>44860.0</v>
      </c>
      <c r="H101" s="46" t="s">
        <v>49</v>
      </c>
      <c r="I101" s="51">
        <v>44857.0</v>
      </c>
      <c r="J101" s="51">
        <v>44861.0</v>
      </c>
      <c r="K101" s="49">
        <v>9.0</v>
      </c>
      <c r="L101" s="64">
        <f t="shared" si="5"/>
        <v>1</v>
      </c>
      <c r="M101" s="65" t="b">
        <f t="shared" si="1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</row>
    <row r="102" ht="15.75" customHeight="1">
      <c r="A102" s="35"/>
      <c r="B102" s="66"/>
      <c r="C102" s="67" t="s">
        <v>61</v>
      </c>
      <c r="D102" s="49">
        <v>8.0</v>
      </c>
      <c r="E102" s="50" t="s">
        <v>64</v>
      </c>
      <c r="F102" s="51">
        <v>44857.0</v>
      </c>
      <c r="G102" s="51">
        <v>44860.0</v>
      </c>
      <c r="H102" s="46" t="s">
        <v>49</v>
      </c>
      <c r="I102" s="51">
        <v>44857.0</v>
      </c>
      <c r="J102" s="51">
        <v>44861.0</v>
      </c>
      <c r="K102" s="49">
        <v>6.0</v>
      </c>
      <c r="L102" s="64">
        <f t="shared" si="5"/>
        <v>-2</v>
      </c>
      <c r="M102" s="65" t="b">
        <f t="shared" si="1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</row>
    <row r="103" ht="15.75" customHeight="1">
      <c r="A103" s="35"/>
      <c r="B103" s="66"/>
      <c r="C103" s="67" t="s">
        <v>63</v>
      </c>
      <c r="D103" s="49">
        <v>4.0</v>
      </c>
      <c r="E103" s="50" t="s">
        <v>62</v>
      </c>
      <c r="F103" s="51">
        <v>44860.0</v>
      </c>
      <c r="G103" s="51">
        <v>44862.0</v>
      </c>
      <c r="H103" s="46" t="s">
        <v>49</v>
      </c>
      <c r="I103" s="51">
        <v>44862.0</v>
      </c>
      <c r="J103" s="51">
        <v>44862.0</v>
      </c>
      <c r="K103" s="49">
        <v>3.0</v>
      </c>
      <c r="L103" s="64">
        <f t="shared" si="5"/>
        <v>-1</v>
      </c>
      <c r="M103" s="65" t="b">
        <f t="shared" si="1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</row>
    <row r="104" ht="15.75" customHeight="1">
      <c r="A104" s="35"/>
      <c r="B104" s="66"/>
      <c r="C104" s="67" t="s">
        <v>65</v>
      </c>
      <c r="D104" s="49">
        <v>4.0</v>
      </c>
      <c r="E104" s="50" t="s">
        <v>58</v>
      </c>
      <c r="F104" s="51">
        <v>44860.0</v>
      </c>
      <c r="G104" s="51">
        <v>44862.0</v>
      </c>
      <c r="H104" s="46" t="s">
        <v>49</v>
      </c>
      <c r="I104" s="51">
        <v>44862.0</v>
      </c>
      <c r="J104" s="51">
        <v>44863.0</v>
      </c>
      <c r="K104" s="49">
        <v>5.0</v>
      </c>
      <c r="L104" s="64">
        <f t="shared" si="5"/>
        <v>1</v>
      </c>
      <c r="M104" s="65" t="b">
        <f t="shared" si="1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</row>
    <row r="105" ht="15.75" customHeight="1">
      <c r="A105" s="35"/>
      <c r="B105" s="68" t="s">
        <v>79</v>
      </c>
      <c r="C105" s="66"/>
      <c r="D105" s="25"/>
      <c r="E105" s="35"/>
      <c r="F105" s="66"/>
      <c r="G105" s="66"/>
      <c r="H105" s="66"/>
      <c r="I105" s="69"/>
      <c r="J105" s="69"/>
      <c r="K105" s="64"/>
      <c r="L105" s="70" t="str">
        <f t="shared" si="5"/>
        <v/>
      </c>
      <c r="M105" s="65" t="b">
        <f t="shared" si="1"/>
        <v>1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</row>
    <row r="106" ht="15.75" customHeight="1">
      <c r="A106" s="35"/>
      <c r="B106" s="66"/>
      <c r="C106" s="67" t="s">
        <v>59</v>
      </c>
      <c r="D106" s="49">
        <v>3.0</v>
      </c>
      <c r="E106" s="50" t="s">
        <v>58</v>
      </c>
      <c r="F106" s="51">
        <v>44860.0</v>
      </c>
      <c r="G106" s="51">
        <v>44860.0</v>
      </c>
      <c r="H106" s="46" t="s">
        <v>49</v>
      </c>
      <c r="I106" s="51">
        <v>44860.0</v>
      </c>
      <c r="J106" s="51">
        <v>44861.0</v>
      </c>
      <c r="K106" s="49">
        <v>2.0</v>
      </c>
      <c r="L106" s="64">
        <f t="shared" si="5"/>
        <v>-1</v>
      </c>
      <c r="M106" s="65" t="b">
        <f t="shared" si="1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</row>
    <row r="107">
      <c r="A107" s="35"/>
      <c r="B107" s="66"/>
      <c r="C107" s="67" t="s">
        <v>67</v>
      </c>
      <c r="D107" s="49">
        <v>4.0</v>
      </c>
      <c r="E107" s="50" t="s">
        <v>58</v>
      </c>
      <c r="F107" s="51">
        <v>44860.0</v>
      </c>
      <c r="G107" s="51">
        <v>44860.0</v>
      </c>
      <c r="H107" s="46" t="s">
        <v>49</v>
      </c>
      <c r="I107" s="51">
        <v>44860.0</v>
      </c>
      <c r="J107" s="51">
        <v>44860.0</v>
      </c>
      <c r="K107" s="49">
        <v>5.0</v>
      </c>
      <c r="L107" s="64">
        <f t="shared" si="5"/>
        <v>1</v>
      </c>
      <c r="M107" s="65" t="b">
        <f t="shared" si="1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</row>
    <row r="108" ht="15.75" customHeight="1">
      <c r="A108" s="35"/>
      <c r="B108" s="66"/>
      <c r="C108" s="67" t="s">
        <v>60</v>
      </c>
      <c r="D108" s="49">
        <v>6.0</v>
      </c>
      <c r="E108" s="50" t="s">
        <v>12</v>
      </c>
      <c r="F108" s="51">
        <v>44860.0</v>
      </c>
      <c r="G108" s="51">
        <v>44862.0</v>
      </c>
      <c r="H108" s="46" t="s">
        <v>49</v>
      </c>
      <c r="I108" s="51">
        <v>44860.0</v>
      </c>
      <c r="J108" s="51">
        <v>44862.0</v>
      </c>
      <c r="K108" s="49">
        <v>5.0</v>
      </c>
      <c r="L108" s="64">
        <f t="shared" si="5"/>
        <v>-1</v>
      </c>
      <c r="M108" s="65" t="b">
        <f t="shared" si="1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</row>
    <row r="109" ht="15.75" customHeight="1">
      <c r="A109" s="35"/>
      <c r="B109" s="66"/>
      <c r="C109" s="67" t="s">
        <v>61</v>
      </c>
      <c r="D109" s="49">
        <v>6.0</v>
      </c>
      <c r="E109" s="50" t="s">
        <v>64</v>
      </c>
      <c r="F109" s="51">
        <v>44860.0</v>
      </c>
      <c r="G109" s="51">
        <v>44862.0</v>
      </c>
      <c r="H109" s="46" t="s">
        <v>49</v>
      </c>
      <c r="I109" s="51">
        <v>44860.0</v>
      </c>
      <c r="J109" s="51">
        <v>44862.0</v>
      </c>
      <c r="K109" s="49">
        <v>4.0</v>
      </c>
      <c r="L109" s="64">
        <f t="shared" si="5"/>
        <v>-2</v>
      </c>
      <c r="M109" s="65" t="b">
        <f t="shared" si="1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</row>
    <row r="110" ht="15.75" customHeight="1">
      <c r="A110" s="35"/>
      <c r="B110" s="66"/>
      <c r="C110" s="67" t="s">
        <v>63</v>
      </c>
      <c r="D110" s="49">
        <v>4.0</v>
      </c>
      <c r="E110" s="50" t="s">
        <v>64</v>
      </c>
      <c r="F110" s="51">
        <v>44862.0</v>
      </c>
      <c r="G110" s="51">
        <v>44864.0</v>
      </c>
      <c r="H110" s="46" t="s">
        <v>49</v>
      </c>
      <c r="I110" s="51">
        <v>44864.0</v>
      </c>
      <c r="J110" s="51">
        <v>44864.0</v>
      </c>
      <c r="K110" s="49">
        <v>5.0</v>
      </c>
      <c r="L110" s="64">
        <f t="shared" si="5"/>
        <v>1</v>
      </c>
      <c r="M110" s="65" t="b">
        <f t="shared" si="1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</row>
    <row r="111" ht="15.75" customHeight="1">
      <c r="A111" s="35"/>
      <c r="B111" s="66"/>
      <c r="C111" s="67" t="s">
        <v>65</v>
      </c>
      <c r="D111" s="49">
        <v>4.0</v>
      </c>
      <c r="E111" s="50" t="s">
        <v>58</v>
      </c>
      <c r="F111" s="51">
        <v>44862.0</v>
      </c>
      <c r="G111" s="51">
        <v>44864.0</v>
      </c>
      <c r="H111" s="46" t="s">
        <v>49</v>
      </c>
      <c r="I111" s="51">
        <v>44864.0</v>
      </c>
      <c r="J111" s="51">
        <v>44864.0</v>
      </c>
      <c r="K111" s="49">
        <v>5.0</v>
      </c>
      <c r="L111" s="64">
        <f t="shared" si="5"/>
        <v>1</v>
      </c>
      <c r="M111" s="65" t="b">
        <f t="shared" si="1"/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</row>
    <row r="112" ht="15.75" customHeight="1">
      <c r="A112" s="35"/>
      <c r="B112" s="68" t="s">
        <v>80</v>
      </c>
      <c r="C112" s="66"/>
      <c r="D112" s="25"/>
      <c r="E112" s="35"/>
      <c r="F112" s="66"/>
      <c r="G112" s="66"/>
      <c r="H112" s="66"/>
      <c r="I112" s="69"/>
      <c r="J112" s="69"/>
      <c r="K112" s="64"/>
      <c r="L112" s="72" t="str">
        <f t="shared" si="5"/>
        <v/>
      </c>
      <c r="M112" s="65" t="b">
        <f t="shared" si="1"/>
        <v>1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</row>
    <row r="113" ht="15.75" customHeight="1">
      <c r="A113" s="35"/>
      <c r="B113" s="66"/>
      <c r="C113" s="67" t="s">
        <v>59</v>
      </c>
      <c r="D113" s="49">
        <v>4.0</v>
      </c>
      <c r="E113" s="50" t="s">
        <v>58</v>
      </c>
      <c r="F113" s="51">
        <v>44862.0</v>
      </c>
      <c r="G113" s="51">
        <v>44862.0</v>
      </c>
      <c r="H113" s="46" t="s">
        <v>49</v>
      </c>
      <c r="I113" s="51">
        <v>44862.0</v>
      </c>
      <c r="J113" s="51">
        <v>44862.0</v>
      </c>
      <c r="K113" s="49">
        <v>3.0</v>
      </c>
      <c r="L113" s="64">
        <f t="shared" si="5"/>
        <v>-1</v>
      </c>
      <c r="M113" s="65" t="b">
        <f t="shared" si="1"/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</row>
    <row r="114" ht="15.75" customHeight="1">
      <c r="A114" s="35"/>
      <c r="B114" s="66"/>
      <c r="C114" s="67" t="s">
        <v>67</v>
      </c>
      <c r="D114" s="49">
        <v>4.0</v>
      </c>
      <c r="E114" s="50" t="s">
        <v>58</v>
      </c>
      <c r="F114" s="51">
        <v>44862.0</v>
      </c>
      <c r="G114" s="51">
        <v>44862.0</v>
      </c>
      <c r="H114" s="46" t="s">
        <v>49</v>
      </c>
      <c r="I114" s="51">
        <v>44862.0</v>
      </c>
      <c r="J114" s="51">
        <v>44862.0</v>
      </c>
      <c r="K114" s="49">
        <v>3.0</v>
      </c>
      <c r="L114" s="64">
        <f t="shared" si="5"/>
        <v>-1</v>
      </c>
      <c r="M114" s="65" t="b">
        <f t="shared" si="1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</row>
    <row r="115" ht="15.75" customHeight="1">
      <c r="A115" s="35"/>
      <c r="B115" s="66"/>
      <c r="C115" s="67" t="s">
        <v>60</v>
      </c>
      <c r="D115" s="49">
        <v>6.0</v>
      </c>
      <c r="E115" s="50" t="s">
        <v>12</v>
      </c>
      <c r="F115" s="51">
        <v>44862.0</v>
      </c>
      <c r="G115" s="51">
        <v>44864.0</v>
      </c>
      <c r="H115" s="46" t="s">
        <v>49</v>
      </c>
      <c r="I115" s="51">
        <v>44862.0</v>
      </c>
      <c r="J115" s="51">
        <v>44864.0</v>
      </c>
      <c r="K115" s="49">
        <v>5.0</v>
      </c>
      <c r="L115" s="64">
        <f t="shared" si="5"/>
        <v>-1</v>
      </c>
      <c r="M115" s="65" t="b">
        <f t="shared" si="1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</row>
    <row r="116" ht="15.75" customHeight="1">
      <c r="A116" s="35"/>
      <c r="B116" s="66"/>
      <c r="C116" s="67" t="s">
        <v>61</v>
      </c>
      <c r="D116" s="49">
        <v>4.0</v>
      </c>
      <c r="E116" s="50" t="s">
        <v>12</v>
      </c>
      <c r="F116" s="51">
        <v>44862.0</v>
      </c>
      <c r="G116" s="51">
        <v>44864.0</v>
      </c>
      <c r="H116" s="46" t="s">
        <v>49</v>
      </c>
      <c r="I116" s="51">
        <v>44862.0</v>
      </c>
      <c r="J116" s="51">
        <v>44864.0</v>
      </c>
      <c r="K116" s="49">
        <v>3.0</v>
      </c>
      <c r="L116" s="64">
        <f t="shared" si="5"/>
        <v>-1</v>
      </c>
      <c r="M116" s="65" t="b">
        <f t="shared" si="1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</row>
    <row r="117" ht="15.75" customHeight="1">
      <c r="A117" s="35"/>
      <c r="B117" s="66"/>
      <c r="C117" s="67" t="s">
        <v>63</v>
      </c>
      <c r="D117" s="49">
        <v>4.0</v>
      </c>
      <c r="E117" s="50" t="s">
        <v>64</v>
      </c>
      <c r="F117" s="51">
        <v>44864.0</v>
      </c>
      <c r="G117" s="51">
        <v>44869.0</v>
      </c>
      <c r="H117" s="46" t="s">
        <v>49</v>
      </c>
      <c r="I117" s="51">
        <v>44867.0</v>
      </c>
      <c r="J117" s="51">
        <v>44869.0</v>
      </c>
      <c r="K117" s="49">
        <v>5.0</v>
      </c>
      <c r="L117" s="64">
        <f t="shared" si="5"/>
        <v>1</v>
      </c>
      <c r="M117" s="65" t="b">
        <f t="shared" si="1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</row>
    <row r="118" ht="15.75" customHeight="1">
      <c r="A118" s="35"/>
      <c r="B118" s="66"/>
      <c r="C118" s="67" t="s">
        <v>65</v>
      </c>
      <c r="D118" s="49">
        <v>4.0</v>
      </c>
      <c r="E118" s="50" t="s">
        <v>58</v>
      </c>
      <c r="F118" s="51">
        <v>44864.0</v>
      </c>
      <c r="G118" s="51">
        <v>44869.0</v>
      </c>
      <c r="H118" s="46" t="s">
        <v>49</v>
      </c>
      <c r="I118" s="51">
        <v>44867.0</v>
      </c>
      <c r="J118" s="51">
        <v>44869.0</v>
      </c>
      <c r="K118" s="49">
        <v>3.0</v>
      </c>
      <c r="L118" s="64">
        <f t="shared" si="5"/>
        <v>-1</v>
      </c>
      <c r="M118" s="65" t="b">
        <f t="shared" si="1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</row>
    <row r="119" ht="15.75" customHeight="1">
      <c r="A119" s="35"/>
      <c r="B119" s="68" t="s">
        <v>81</v>
      </c>
      <c r="C119" s="66"/>
      <c r="D119" s="25"/>
      <c r="E119" s="35"/>
      <c r="F119" s="66"/>
      <c r="G119" s="66"/>
      <c r="H119" s="66"/>
      <c r="I119" s="69"/>
      <c r="J119" s="69"/>
      <c r="K119" s="64"/>
      <c r="L119" s="70" t="str">
        <f t="shared" si="5"/>
        <v/>
      </c>
      <c r="M119" s="65" t="b">
        <f t="shared" si="1"/>
        <v>1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</row>
    <row r="120" ht="15.75" customHeight="1">
      <c r="A120" s="35"/>
      <c r="B120" s="66"/>
      <c r="C120" s="67" t="s">
        <v>59</v>
      </c>
      <c r="D120" s="49">
        <v>4.0</v>
      </c>
      <c r="E120" s="50" t="s">
        <v>62</v>
      </c>
      <c r="F120" s="51">
        <v>44864.0</v>
      </c>
      <c r="G120" s="51">
        <v>44864.0</v>
      </c>
      <c r="H120" s="46" t="s">
        <v>49</v>
      </c>
      <c r="I120" s="51">
        <v>44864.0</v>
      </c>
      <c r="J120" s="51">
        <v>44864.0</v>
      </c>
      <c r="K120" s="49">
        <v>3.0</v>
      </c>
      <c r="L120" s="64">
        <f t="shared" si="5"/>
        <v>-1</v>
      </c>
      <c r="M120" s="65" t="b">
        <f t="shared" si="1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</row>
    <row r="121" ht="15.75" customHeight="1">
      <c r="A121" s="35"/>
      <c r="B121" s="66"/>
      <c r="C121" s="67" t="s">
        <v>67</v>
      </c>
      <c r="D121" s="49">
        <v>4.0</v>
      </c>
      <c r="E121" s="50" t="s">
        <v>64</v>
      </c>
      <c r="F121" s="51">
        <v>44864.0</v>
      </c>
      <c r="G121" s="51">
        <v>44865.0</v>
      </c>
      <c r="H121" s="46" t="s">
        <v>49</v>
      </c>
      <c r="I121" s="51">
        <v>44864.0</v>
      </c>
      <c r="J121" s="51">
        <v>44865.0</v>
      </c>
      <c r="K121" s="49">
        <v>3.0</v>
      </c>
      <c r="L121" s="64">
        <f t="shared" si="5"/>
        <v>-1</v>
      </c>
      <c r="M121" s="65" t="b">
        <f t="shared" si="1"/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</row>
    <row r="122" ht="15.75" customHeight="1">
      <c r="A122" s="35"/>
      <c r="B122" s="66"/>
      <c r="C122" s="67" t="s">
        <v>60</v>
      </c>
      <c r="D122" s="49">
        <v>8.0</v>
      </c>
      <c r="E122" s="50" t="s">
        <v>58</v>
      </c>
      <c r="F122" s="51">
        <v>44864.0</v>
      </c>
      <c r="G122" s="51">
        <v>44867.0</v>
      </c>
      <c r="H122" s="46" t="s">
        <v>49</v>
      </c>
      <c r="I122" s="51">
        <v>44864.0</v>
      </c>
      <c r="J122" s="51">
        <v>44867.0</v>
      </c>
      <c r="K122" s="49">
        <v>9.0</v>
      </c>
      <c r="L122" s="64">
        <f t="shared" si="5"/>
        <v>1</v>
      </c>
      <c r="M122" s="65" t="b">
        <f t="shared" si="1"/>
        <v>0</v>
      </c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</row>
    <row r="123" ht="15.75" customHeight="1">
      <c r="A123" s="35"/>
      <c r="B123" s="66"/>
      <c r="C123" s="67" t="s">
        <v>61</v>
      </c>
      <c r="D123" s="49">
        <v>6.0</v>
      </c>
      <c r="E123" s="50" t="s">
        <v>64</v>
      </c>
      <c r="F123" s="51">
        <v>44864.0</v>
      </c>
      <c r="G123" s="51">
        <v>44867.0</v>
      </c>
      <c r="H123" s="46" t="s">
        <v>49</v>
      </c>
      <c r="I123" s="51">
        <v>44864.0</v>
      </c>
      <c r="J123" s="51">
        <v>44867.0</v>
      </c>
      <c r="K123" s="49">
        <v>6.0</v>
      </c>
      <c r="L123" s="64">
        <f t="shared" si="5"/>
        <v>0</v>
      </c>
      <c r="M123" s="65" t="b">
        <f t="shared" si="1"/>
        <v>0</v>
      </c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</row>
    <row r="124" ht="15.75" customHeight="1">
      <c r="A124" s="35"/>
      <c r="B124" s="66"/>
      <c r="C124" s="67" t="s">
        <v>63</v>
      </c>
      <c r="D124" s="49">
        <v>4.0</v>
      </c>
      <c r="E124" s="50" t="s">
        <v>12</v>
      </c>
      <c r="F124" s="51">
        <v>44869.0</v>
      </c>
      <c r="G124" s="51">
        <v>44871.0</v>
      </c>
      <c r="H124" s="46" t="s">
        <v>49</v>
      </c>
      <c r="I124" s="51">
        <v>44869.0</v>
      </c>
      <c r="J124" s="51">
        <v>44872.0</v>
      </c>
      <c r="K124" s="49">
        <v>3.0</v>
      </c>
      <c r="L124" s="64">
        <f t="shared" si="5"/>
        <v>-1</v>
      </c>
      <c r="M124" s="65" t="b">
        <f t="shared" si="1"/>
        <v>0</v>
      </c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</row>
    <row r="125" ht="15.75" customHeight="1">
      <c r="A125" s="35"/>
      <c r="B125" s="66"/>
      <c r="C125" s="67" t="s">
        <v>65</v>
      </c>
      <c r="D125" s="49">
        <v>4.0</v>
      </c>
      <c r="E125" s="50" t="s">
        <v>58</v>
      </c>
      <c r="F125" s="51">
        <v>44869.0</v>
      </c>
      <c r="G125" s="51">
        <v>44871.0</v>
      </c>
      <c r="H125" s="46" t="s">
        <v>49</v>
      </c>
      <c r="I125" s="51">
        <v>44871.0</v>
      </c>
      <c r="J125" s="51">
        <v>44872.0</v>
      </c>
      <c r="K125" s="49">
        <v>3.0</v>
      </c>
      <c r="L125" s="64">
        <f t="shared" si="5"/>
        <v>-1</v>
      </c>
      <c r="M125" s="65" t="b">
        <f t="shared" si="1"/>
        <v>0</v>
      </c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</row>
    <row r="126" ht="15.75" customHeight="1">
      <c r="A126" s="35"/>
      <c r="B126" s="68" t="s">
        <v>82</v>
      </c>
      <c r="C126" s="66"/>
      <c r="D126" s="25"/>
      <c r="E126" s="35"/>
      <c r="F126" s="66"/>
      <c r="G126" s="66"/>
      <c r="H126" s="66"/>
      <c r="I126" s="69"/>
      <c r="J126" s="69"/>
      <c r="K126" s="64"/>
      <c r="L126" s="70" t="str">
        <f t="shared" si="5"/>
        <v/>
      </c>
      <c r="M126" s="65" t="b">
        <f t="shared" si="1"/>
        <v>1</v>
      </c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</row>
    <row r="127" ht="15.75" customHeight="1">
      <c r="A127" s="35"/>
      <c r="B127" s="66"/>
      <c r="C127" s="67" t="s">
        <v>59</v>
      </c>
      <c r="D127" s="49">
        <v>2.0</v>
      </c>
      <c r="E127" s="50" t="s">
        <v>64</v>
      </c>
      <c r="F127" s="51">
        <v>44867.0</v>
      </c>
      <c r="G127" s="51">
        <v>44867.0</v>
      </c>
      <c r="H127" s="46" t="s">
        <v>49</v>
      </c>
      <c r="I127" s="51">
        <v>44867.0</v>
      </c>
      <c r="J127" s="51">
        <v>44867.0</v>
      </c>
      <c r="K127" s="49">
        <v>1.5</v>
      </c>
      <c r="L127" s="64">
        <f t="shared" si="5"/>
        <v>-0.5</v>
      </c>
      <c r="M127" s="65" t="b">
        <f t="shared" si="1"/>
        <v>0</v>
      </c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</row>
    <row r="128" ht="15.75" customHeight="1">
      <c r="A128" s="35"/>
      <c r="B128" s="66"/>
      <c r="C128" s="67" t="s">
        <v>67</v>
      </c>
      <c r="D128" s="49">
        <v>2.0</v>
      </c>
      <c r="E128" s="50" t="s">
        <v>64</v>
      </c>
      <c r="F128" s="51">
        <v>44867.0</v>
      </c>
      <c r="G128" s="51">
        <v>44867.0</v>
      </c>
      <c r="H128" s="46" t="s">
        <v>49</v>
      </c>
      <c r="I128" s="51">
        <v>44867.0</v>
      </c>
      <c r="J128" s="51">
        <v>44867.0</v>
      </c>
      <c r="K128" s="49">
        <v>2.0</v>
      </c>
      <c r="L128" s="64">
        <f t="shared" si="5"/>
        <v>0</v>
      </c>
      <c r="M128" s="65" t="b">
        <f t="shared" si="1"/>
        <v>0</v>
      </c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</row>
    <row r="129" ht="15.75" customHeight="1">
      <c r="A129" s="35"/>
      <c r="B129" s="66"/>
      <c r="C129" s="67" t="s">
        <v>60</v>
      </c>
      <c r="D129" s="49">
        <v>8.0</v>
      </c>
      <c r="E129" s="50" t="s">
        <v>62</v>
      </c>
      <c r="F129" s="51">
        <v>44867.0</v>
      </c>
      <c r="G129" s="51">
        <v>44871.0</v>
      </c>
      <c r="H129" s="46" t="s">
        <v>49</v>
      </c>
      <c r="I129" s="51">
        <v>44867.0</v>
      </c>
      <c r="J129" s="51">
        <v>44871.0</v>
      </c>
      <c r="K129" s="49">
        <v>8.0</v>
      </c>
      <c r="L129" s="64">
        <f t="shared" si="5"/>
        <v>0</v>
      </c>
      <c r="M129" s="65" t="b">
        <f t="shared" si="1"/>
        <v>0</v>
      </c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</row>
    <row r="130" ht="15.75" customHeight="1">
      <c r="A130" s="35"/>
      <c r="B130" s="66"/>
      <c r="C130" s="67" t="s">
        <v>61</v>
      </c>
      <c r="D130" s="49">
        <v>4.0</v>
      </c>
      <c r="E130" s="50" t="s">
        <v>12</v>
      </c>
      <c r="F130" s="51">
        <v>44867.0</v>
      </c>
      <c r="G130" s="51">
        <v>44871.0</v>
      </c>
      <c r="H130" s="46" t="s">
        <v>49</v>
      </c>
      <c r="I130" s="51">
        <v>44867.0</v>
      </c>
      <c r="J130" s="51">
        <v>44871.0</v>
      </c>
      <c r="K130" s="49">
        <v>4.0</v>
      </c>
      <c r="L130" s="64">
        <f t="shared" si="5"/>
        <v>0</v>
      </c>
      <c r="M130" s="65" t="b">
        <f t="shared" si="1"/>
        <v>0</v>
      </c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</row>
    <row r="131" ht="15.75" customHeight="1">
      <c r="A131" s="35"/>
      <c r="B131" s="66"/>
      <c r="C131" s="67" t="s">
        <v>63</v>
      </c>
      <c r="D131" s="49">
        <v>3.0</v>
      </c>
      <c r="E131" s="50" t="s">
        <v>12</v>
      </c>
      <c r="F131" s="51">
        <v>44871.0</v>
      </c>
      <c r="G131" s="51">
        <v>44873.0</v>
      </c>
      <c r="H131" s="46" t="s">
        <v>49</v>
      </c>
      <c r="I131" s="51">
        <v>44873.0</v>
      </c>
      <c r="J131" s="51">
        <v>44874.0</v>
      </c>
      <c r="K131" s="49">
        <v>3.0</v>
      </c>
      <c r="L131" s="64">
        <f t="shared" si="5"/>
        <v>0</v>
      </c>
      <c r="M131" s="65" t="b">
        <f t="shared" si="1"/>
        <v>0</v>
      </c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</row>
    <row r="132" ht="15.75" customHeight="1">
      <c r="A132" s="35"/>
      <c r="B132" s="66"/>
      <c r="C132" s="67" t="s">
        <v>65</v>
      </c>
      <c r="D132" s="49">
        <v>3.0</v>
      </c>
      <c r="E132" s="50" t="s">
        <v>58</v>
      </c>
      <c r="F132" s="51">
        <v>44871.0</v>
      </c>
      <c r="G132" s="51">
        <v>44873.0</v>
      </c>
      <c r="H132" s="46" t="s">
        <v>49</v>
      </c>
      <c r="I132" s="51">
        <v>44873.0</v>
      </c>
      <c r="J132" s="51">
        <v>44874.0</v>
      </c>
      <c r="K132" s="49">
        <v>2.0</v>
      </c>
      <c r="L132" s="64">
        <f t="shared" si="5"/>
        <v>-1</v>
      </c>
      <c r="M132" s="65" t="b">
        <f t="shared" si="1"/>
        <v>0</v>
      </c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</row>
    <row r="133" ht="15.75" customHeight="1">
      <c r="A133" s="35"/>
      <c r="B133" s="68" t="s">
        <v>83</v>
      </c>
      <c r="C133" s="66"/>
      <c r="D133" s="25"/>
      <c r="E133" s="35"/>
      <c r="F133" s="66"/>
      <c r="G133" s="66"/>
      <c r="H133" s="66"/>
      <c r="I133" s="69"/>
      <c r="J133" s="69"/>
      <c r="K133" s="64"/>
      <c r="L133" s="70" t="str">
        <f t="shared" si="5"/>
        <v/>
      </c>
      <c r="M133" s="65" t="b">
        <f t="shared" si="1"/>
        <v>1</v>
      </c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</row>
    <row r="134" ht="15.75" customHeight="1">
      <c r="A134" s="35"/>
      <c r="B134" s="66"/>
      <c r="C134" s="67" t="s">
        <v>59</v>
      </c>
      <c r="D134" s="49">
        <v>2.0</v>
      </c>
      <c r="E134" s="50" t="s">
        <v>58</v>
      </c>
      <c r="F134" s="51">
        <v>44871.0</v>
      </c>
      <c r="G134" s="51">
        <v>44871.0</v>
      </c>
      <c r="H134" s="46" t="s">
        <v>49</v>
      </c>
      <c r="I134" s="51">
        <v>44871.0</v>
      </c>
      <c r="J134" s="51">
        <v>44871.0</v>
      </c>
      <c r="K134" s="49">
        <v>3.0</v>
      </c>
      <c r="L134" s="64">
        <f t="shared" si="5"/>
        <v>1</v>
      </c>
      <c r="M134" s="65" t="b">
        <f t="shared" si="1"/>
        <v>0</v>
      </c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ht="15.75" customHeight="1">
      <c r="A135" s="35"/>
      <c r="B135" s="66"/>
      <c r="C135" s="67" t="s">
        <v>67</v>
      </c>
      <c r="D135" s="49">
        <v>3.0</v>
      </c>
      <c r="E135" s="50" t="s">
        <v>12</v>
      </c>
      <c r="F135" s="51">
        <v>44871.0</v>
      </c>
      <c r="G135" s="51">
        <v>44871.0</v>
      </c>
      <c r="H135" s="46" t="s">
        <v>49</v>
      </c>
      <c r="I135" s="51">
        <v>44871.0</v>
      </c>
      <c r="J135" s="51">
        <v>44871.0</v>
      </c>
      <c r="K135" s="49">
        <v>4.0</v>
      </c>
      <c r="L135" s="64">
        <f t="shared" si="5"/>
        <v>1</v>
      </c>
      <c r="M135" s="65" t="b">
        <f t="shared" si="1"/>
        <v>0</v>
      </c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</row>
    <row r="136" ht="15.75" customHeight="1">
      <c r="A136" s="35"/>
      <c r="B136" s="66"/>
      <c r="C136" s="67" t="s">
        <v>60</v>
      </c>
      <c r="D136" s="49">
        <v>6.0</v>
      </c>
      <c r="E136" s="50" t="s">
        <v>62</v>
      </c>
      <c r="F136" s="51">
        <v>44871.0</v>
      </c>
      <c r="G136" s="51">
        <v>44873.0</v>
      </c>
      <c r="H136" s="46" t="s">
        <v>49</v>
      </c>
      <c r="I136" s="51">
        <v>44871.0</v>
      </c>
      <c r="J136" s="51">
        <v>44873.0</v>
      </c>
      <c r="K136" s="49">
        <v>5.0</v>
      </c>
      <c r="L136" s="64">
        <f t="shared" si="5"/>
        <v>-1</v>
      </c>
      <c r="M136" s="65" t="b">
        <f t="shared" si="1"/>
        <v>0</v>
      </c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</row>
    <row r="137" ht="15.75" customHeight="1">
      <c r="A137" s="35"/>
      <c r="B137" s="66"/>
      <c r="C137" s="67" t="s">
        <v>61</v>
      </c>
      <c r="D137" s="49">
        <v>6.0</v>
      </c>
      <c r="E137" s="50" t="s">
        <v>64</v>
      </c>
      <c r="F137" s="51">
        <v>44871.0</v>
      </c>
      <c r="G137" s="51">
        <v>44873.0</v>
      </c>
      <c r="H137" s="46" t="s">
        <v>49</v>
      </c>
      <c r="I137" s="51">
        <v>44871.0</v>
      </c>
      <c r="J137" s="51">
        <v>44873.0</v>
      </c>
      <c r="K137" s="49">
        <v>5.0</v>
      </c>
      <c r="L137" s="64">
        <f t="shared" si="5"/>
        <v>-1</v>
      </c>
      <c r="M137" s="65" t="b">
        <f t="shared" si="1"/>
        <v>0</v>
      </c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</row>
    <row r="138" ht="15.75" customHeight="1">
      <c r="A138" s="35"/>
      <c r="B138" s="66"/>
      <c r="C138" s="67" t="s">
        <v>63</v>
      </c>
      <c r="D138" s="49">
        <v>3.0</v>
      </c>
      <c r="E138" s="50" t="s">
        <v>62</v>
      </c>
      <c r="F138" s="51">
        <v>44873.0</v>
      </c>
      <c r="G138" s="51">
        <v>44875.0</v>
      </c>
      <c r="H138" s="46" t="s">
        <v>49</v>
      </c>
      <c r="I138" s="51">
        <v>44875.0</v>
      </c>
      <c r="J138" s="51">
        <v>44875.0</v>
      </c>
      <c r="K138" s="49">
        <v>2.0</v>
      </c>
      <c r="L138" s="64">
        <f t="shared" si="5"/>
        <v>-1</v>
      </c>
      <c r="M138" s="65" t="b">
        <f t="shared" si="1"/>
        <v>0</v>
      </c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</row>
    <row r="139" ht="15.75" customHeight="1">
      <c r="A139" s="35"/>
      <c r="B139" s="66"/>
      <c r="C139" s="67" t="s">
        <v>65</v>
      </c>
      <c r="D139" s="49">
        <v>3.0</v>
      </c>
      <c r="E139" s="50" t="s">
        <v>58</v>
      </c>
      <c r="F139" s="51">
        <v>44873.0</v>
      </c>
      <c r="G139" s="51">
        <v>44875.0</v>
      </c>
      <c r="H139" s="46" t="s">
        <v>49</v>
      </c>
      <c r="I139" s="51">
        <v>44875.0</v>
      </c>
      <c r="J139" s="51">
        <v>44875.0</v>
      </c>
      <c r="K139" s="49">
        <v>3.0</v>
      </c>
      <c r="L139" s="64">
        <f t="shared" si="5"/>
        <v>0</v>
      </c>
      <c r="M139" s="65" t="b">
        <f t="shared" si="1"/>
        <v>0</v>
      </c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</row>
    <row r="140" ht="15.75" customHeight="1">
      <c r="A140" s="35"/>
      <c r="B140" s="68" t="s">
        <v>84</v>
      </c>
      <c r="C140" s="66"/>
      <c r="D140" s="25"/>
      <c r="E140" s="35"/>
      <c r="F140" s="66"/>
      <c r="G140" s="66"/>
      <c r="H140" s="66"/>
      <c r="I140" s="69"/>
      <c r="J140" s="69"/>
      <c r="K140" s="64"/>
      <c r="L140" s="70" t="str">
        <f t="shared" si="5"/>
        <v/>
      </c>
      <c r="M140" s="65" t="b">
        <f t="shared" si="1"/>
        <v>1</v>
      </c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</row>
    <row r="141" ht="15.75" customHeight="1">
      <c r="A141" s="35"/>
      <c r="B141" s="66"/>
      <c r="C141" s="67" t="s">
        <v>59</v>
      </c>
      <c r="D141" s="49">
        <v>3.0</v>
      </c>
      <c r="E141" s="50" t="s">
        <v>62</v>
      </c>
      <c r="F141" s="51">
        <v>44873.0</v>
      </c>
      <c r="G141" s="51">
        <v>44873.0</v>
      </c>
      <c r="H141" s="46" t="s">
        <v>49</v>
      </c>
      <c r="I141" s="51">
        <v>44873.0</v>
      </c>
      <c r="J141" s="51">
        <v>44873.0</v>
      </c>
      <c r="K141" s="49">
        <v>2.0</v>
      </c>
      <c r="L141" s="64">
        <f t="shared" si="5"/>
        <v>-1</v>
      </c>
      <c r="M141" s="65" t="b">
        <f t="shared" si="1"/>
        <v>0</v>
      </c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</row>
    <row r="142" ht="15.75" customHeight="1">
      <c r="A142" s="35"/>
      <c r="B142" s="66"/>
      <c r="C142" s="67" t="s">
        <v>67</v>
      </c>
      <c r="D142" s="49">
        <v>4.0</v>
      </c>
      <c r="E142" s="50" t="s">
        <v>58</v>
      </c>
      <c r="F142" s="51">
        <v>44873.0</v>
      </c>
      <c r="G142" s="51">
        <v>44873.0</v>
      </c>
      <c r="H142" s="46" t="s">
        <v>49</v>
      </c>
      <c r="I142" s="51">
        <v>44873.0</v>
      </c>
      <c r="J142" s="51">
        <v>44873.0</v>
      </c>
      <c r="K142" s="49">
        <v>5.0</v>
      </c>
      <c r="L142" s="64">
        <f t="shared" si="5"/>
        <v>1</v>
      </c>
      <c r="M142" s="65" t="b">
        <f t="shared" si="1"/>
        <v>0</v>
      </c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</row>
    <row r="143" ht="15.75" customHeight="1">
      <c r="A143" s="35"/>
      <c r="B143" s="66"/>
      <c r="C143" s="67" t="s">
        <v>60</v>
      </c>
      <c r="D143" s="49">
        <v>8.0</v>
      </c>
      <c r="E143" s="50" t="s">
        <v>58</v>
      </c>
      <c r="F143" s="51">
        <v>44873.0</v>
      </c>
      <c r="G143" s="51">
        <v>44876.0</v>
      </c>
      <c r="H143" s="46" t="s">
        <v>49</v>
      </c>
      <c r="I143" s="51">
        <v>44873.0</v>
      </c>
      <c r="J143" s="51">
        <v>44876.0</v>
      </c>
      <c r="K143" s="49">
        <v>9.0</v>
      </c>
      <c r="L143" s="64">
        <f t="shared" si="5"/>
        <v>1</v>
      </c>
      <c r="M143" s="65" t="b">
        <f t="shared" si="1"/>
        <v>0</v>
      </c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</row>
    <row r="144" ht="15.75" customHeight="1">
      <c r="A144" s="35"/>
      <c r="B144" s="66"/>
      <c r="C144" s="67" t="s">
        <v>61</v>
      </c>
      <c r="D144" s="49">
        <v>6.0</v>
      </c>
      <c r="E144" s="50" t="s">
        <v>64</v>
      </c>
      <c r="F144" s="51">
        <v>44873.0</v>
      </c>
      <c r="G144" s="51">
        <v>44876.0</v>
      </c>
      <c r="H144" s="46" t="s">
        <v>49</v>
      </c>
      <c r="I144" s="51">
        <v>44873.0</v>
      </c>
      <c r="J144" s="51">
        <v>44876.0</v>
      </c>
      <c r="K144" s="49">
        <v>5.0</v>
      </c>
      <c r="L144" s="64">
        <f t="shared" si="5"/>
        <v>-1</v>
      </c>
      <c r="M144" s="65" t="b">
        <f t="shared" si="1"/>
        <v>0</v>
      </c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</row>
    <row r="145" ht="15.75" customHeight="1">
      <c r="A145" s="35"/>
      <c r="B145" s="66"/>
      <c r="C145" s="67" t="s">
        <v>63</v>
      </c>
      <c r="D145" s="49">
        <v>3.0</v>
      </c>
      <c r="E145" s="50" t="s">
        <v>62</v>
      </c>
      <c r="F145" s="51">
        <v>44875.0</v>
      </c>
      <c r="G145" s="51">
        <v>44878.0</v>
      </c>
      <c r="H145" s="46" t="s">
        <v>49</v>
      </c>
      <c r="I145" s="51">
        <v>44875.0</v>
      </c>
      <c r="J145" s="51">
        <v>44879.0</v>
      </c>
      <c r="K145" s="49">
        <v>3.0</v>
      </c>
      <c r="L145" s="64">
        <f t="shared" si="5"/>
        <v>0</v>
      </c>
      <c r="M145" s="65" t="b">
        <f t="shared" si="1"/>
        <v>0</v>
      </c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</row>
    <row r="146" ht="15.75" customHeight="1">
      <c r="A146" s="35"/>
      <c r="B146" s="66"/>
      <c r="C146" s="67" t="s">
        <v>65</v>
      </c>
      <c r="D146" s="49">
        <v>3.0</v>
      </c>
      <c r="E146" s="50" t="s">
        <v>58</v>
      </c>
      <c r="F146" s="51">
        <v>44875.0</v>
      </c>
      <c r="G146" s="51">
        <v>44878.0</v>
      </c>
      <c r="H146" s="46" t="s">
        <v>49</v>
      </c>
      <c r="I146" s="51">
        <v>44877.0</v>
      </c>
      <c r="J146" s="51">
        <v>44879.0</v>
      </c>
      <c r="K146" s="49">
        <v>2.0</v>
      </c>
      <c r="L146" s="64">
        <f t="shared" si="5"/>
        <v>-1</v>
      </c>
      <c r="M146" s="65" t="b">
        <f t="shared" si="1"/>
        <v>0</v>
      </c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</row>
    <row r="147" ht="15.75" customHeight="1">
      <c r="A147" s="35"/>
      <c r="B147" s="68" t="s">
        <v>85</v>
      </c>
      <c r="C147" s="66"/>
      <c r="D147" s="25"/>
      <c r="E147" s="35"/>
      <c r="F147" s="66"/>
      <c r="G147" s="66"/>
      <c r="H147" s="66"/>
      <c r="I147" s="69"/>
      <c r="J147" s="69"/>
      <c r="K147" s="64"/>
      <c r="L147" s="70" t="str">
        <f t="shared" si="5"/>
        <v/>
      </c>
      <c r="M147" s="65" t="b">
        <f t="shared" si="1"/>
        <v>1</v>
      </c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</row>
    <row r="148" ht="15.75" customHeight="1">
      <c r="A148" s="35"/>
      <c r="B148" s="66"/>
      <c r="C148" s="67" t="s">
        <v>59</v>
      </c>
      <c r="D148" s="49">
        <v>2.0</v>
      </c>
      <c r="E148" s="50" t="s">
        <v>64</v>
      </c>
      <c r="F148" s="51">
        <v>44876.0</v>
      </c>
      <c r="G148" s="51">
        <v>44876.0</v>
      </c>
      <c r="H148" s="46" t="s">
        <v>49</v>
      </c>
      <c r="I148" s="51">
        <v>44876.0</v>
      </c>
      <c r="J148" s="51">
        <v>44876.0</v>
      </c>
      <c r="K148" s="49">
        <v>4.0</v>
      </c>
      <c r="L148" s="64">
        <f t="shared" si="5"/>
        <v>2</v>
      </c>
      <c r="M148" s="65" t="b">
        <f t="shared" si="1"/>
        <v>0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</row>
    <row r="149" ht="15.75" customHeight="1">
      <c r="A149" s="35"/>
      <c r="B149" s="66"/>
      <c r="C149" s="67" t="s">
        <v>67</v>
      </c>
      <c r="D149" s="49">
        <v>3.0</v>
      </c>
      <c r="E149" s="50" t="s">
        <v>58</v>
      </c>
      <c r="F149" s="51">
        <v>44876.0</v>
      </c>
      <c r="G149" s="51">
        <v>44876.0</v>
      </c>
      <c r="H149" s="46" t="s">
        <v>49</v>
      </c>
      <c r="I149" s="51">
        <v>44876.0</v>
      </c>
      <c r="J149" s="51">
        <v>44876.0</v>
      </c>
      <c r="K149" s="49">
        <v>4.0</v>
      </c>
      <c r="L149" s="64">
        <f t="shared" si="5"/>
        <v>1</v>
      </c>
      <c r="M149" s="65" t="b">
        <f t="shared" si="1"/>
        <v>0</v>
      </c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</row>
    <row r="150" ht="15.75" customHeight="1">
      <c r="A150" s="35"/>
      <c r="B150" s="66"/>
      <c r="C150" s="67" t="s">
        <v>60</v>
      </c>
      <c r="D150" s="49">
        <v>6.0</v>
      </c>
      <c r="E150" s="50" t="s">
        <v>12</v>
      </c>
      <c r="F150" s="51">
        <v>44876.0</v>
      </c>
      <c r="G150" s="51">
        <v>44878.0</v>
      </c>
      <c r="H150" s="46" t="s">
        <v>49</v>
      </c>
      <c r="I150" s="51">
        <v>44876.0</v>
      </c>
      <c r="J150" s="51">
        <v>44879.0</v>
      </c>
      <c r="K150" s="49">
        <v>5.0</v>
      </c>
      <c r="L150" s="64">
        <f t="shared" si="5"/>
        <v>-1</v>
      </c>
      <c r="M150" s="65" t="b">
        <f t="shared" si="1"/>
        <v>0</v>
      </c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</row>
    <row r="151" ht="15.75" customHeight="1">
      <c r="A151" s="35"/>
      <c r="B151" s="66"/>
      <c r="C151" s="67" t="s">
        <v>61</v>
      </c>
      <c r="D151" s="49">
        <v>6.0</v>
      </c>
      <c r="E151" s="50" t="s">
        <v>12</v>
      </c>
      <c r="F151" s="51">
        <v>44876.0</v>
      </c>
      <c r="G151" s="51">
        <v>44878.0</v>
      </c>
      <c r="H151" s="46" t="s">
        <v>49</v>
      </c>
      <c r="I151" s="51">
        <v>44876.0</v>
      </c>
      <c r="J151" s="51">
        <v>44879.0</v>
      </c>
      <c r="K151" s="49">
        <v>5.0</v>
      </c>
      <c r="L151" s="64">
        <f t="shared" si="5"/>
        <v>-1</v>
      </c>
      <c r="M151" s="65" t="b">
        <f t="shared" si="1"/>
        <v>0</v>
      </c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</row>
    <row r="152" ht="15.75" customHeight="1">
      <c r="A152" s="35"/>
      <c r="B152" s="66"/>
      <c r="C152" s="67" t="s">
        <v>63</v>
      </c>
      <c r="D152" s="49">
        <v>3.0</v>
      </c>
      <c r="E152" s="50" t="s">
        <v>62</v>
      </c>
      <c r="F152" s="51">
        <v>44878.0</v>
      </c>
      <c r="G152" s="51">
        <v>44880.0</v>
      </c>
      <c r="H152" s="46" t="s">
        <v>49</v>
      </c>
      <c r="I152" s="51">
        <v>44879.0</v>
      </c>
      <c r="J152" s="51">
        <v>44881.0</v>
      </c>
      <c r="K152" s="49">
        <v>2.0</v>
      </c>
      <c r="L152" s="64">
        <f t="shared" si="5"/>
        <v>-1</v>
      </c>
      <c r="M152" s="65" t="b">
        <f t="shared" si="1"/>
        <v>0</v>
      </c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</row>
    <row r="153" ht="15.75" customHeight="1">
      <c r="A153" s="35"/>
      <c r="B153" s="66"/>
      <c r="C153" s="67" t="s">
        <v>65</v>
      </c>
      <c r="D153" s="49">
        <v>3.0</v>
      </c>
      <c r="E153" s="50" t="s">
        <v>58</v>
      </c>
      <c r="F153" s="51">
        <v>44878.0</v>
      </c>
      <c r="G153" s="51">
        <v>44880.0</v>
      </c>
      <c r="H153" s="46" t="s">
        <v>49</v>
      </c>
      <c r="I153" s="51">
        <v>44879.0</v>
      </c>
      <c r="J153" s="51">
        <v>44880.0</v>
      </c>
      <c r="K153" s="49">
        <v>3.0</v>
      </c>
      <c r="L153" s="64">
        <f t="shared" si="5"/>
        <v>0</v>
      </c>
      <c r="M153" s="65" t="b">
        <f t="shared" si="1"/>
        <v>0</v>
      </c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</row>
    <row r="154" ht="15.75" customHeight="1">
      <c r="A154" s="35"/>
      <c r="B154" s="68" t="s">
        <v>86</v>
      </c>
      <c r="C154" s="66"/>
      <c r="D154" s="25"/>
      <c r="E154" s="35"/>
      <c r="F154" s="66"/>
      <c r="G154" s="66"/>
      <c r="H154" s="66"/>
      <c r="I154" s="69"/>
      <c r="J154" s="69"/>
      <c r="K154" s="64"/>
      <c r="L154" s="70" t="str">
        <f t="shared" si="5"/>
        <v/>
      </c>
      <c r="M154" s="65" t="b">
        <f t="shared" si="1"/>
        <v>1</v>
      </c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</row>
    <row r="155" ht="15.75" customHeight="1">
      <c r="A155" s="35"/>
      <c r="B155" s="66"/>
      <c r="C155" s="67" t="s">
        <v>59</v>
      </c>
      <c r="D155" s="49">
        <v>2.0</v>
      </c>
      <c r="E155" s="50" t="s">
        <v>64</v>
      </c>
      <c r="F155" s="51">
        <v>44878.0</v>
      </c>
      <c r="G155" s="51">
        <v>44878.0</v>
      </c>
      <c r="H155" s="46" t="s">
        <v>49</v>
      </c>
      <c r="I155" s="51">
        <v>44878.0</v>
      </c>
      <c r="J155" s="51">
        <v>44878.0</v>
      </c>
      <c r="K155" s="49">
        <v>3.0</v>
      </c>
      <c r="L155" s="64">
        <f t="shared" si="5"/>
        <v>1</v>
      </c>
      <c r="M155" s="65" t="b">
        <f t="shared" si="1"/>
        <v>0</v>
      </c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</row>
    <row r="156" ht="15.75" customHeight="1">
      <c r="A156" s="35"/>
      <c r="B156" s="66"/>
      <c r="C156" s="67" t="s">
        <v>67</v>
      </c>
      <c r="D156" s="49">
        <v>3.0</v>
      </c>
      <c r="E156" s="50" t="s">
        <v>58</v>
      </c>
      <c r="F156" s="51">
        <v>44878.0</v>
      </c>
      <c r="G156" s="51">
        <v>44878.0</v>
      </c>
      <c r="H156" s="46" t="s">
        <v>49</v>
      </c>
      <c r="I156" s="51">
        <v>44878.0</v>
      </c>
      <c r="J156" s="51">
        <v>44878.0</v>
      </c>
      <c r="K156" s="49">
        <v>3.0</v>
      </c>
      <c r="L156" s="64">
        <f t="shared" si="5"/>
        <v>0</v>
      </c>
      <c r="M156" s="65" t="b">
        <f t="shared" si="1"/>
        <v>0</v>
      </c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</row>
    <row r="157" ht="15.75" customHeight="1">
      <c r="A157" s="35"/>
      <c r="B157" s="66"/>
      <c r="C157" s="67" t="s">
        <v>60</v>
      </c>
      <c r="D157" s="49">
        <v>6.0</v>
      </c>
      <c r="E157" s="50" t="s">
        <v>62</v>
      </c>
      <c r="F157" s="51">
        <v>44878.0</v>
      </c>
      <c r="G157" s="51">
        <v>44880.0</v>
      </c>
      <c r="H157" s="46" t="s">
        <v>49</v>
      </c>
      <c r="I157" s="51">
        <v>44878.0</v>
      </c>
      <c r="J157" s="51">
        <v>44880.0</v>
      </c>
      <c r="K157" s="49">
        <v>7.0</v>
      </c>
      <c r="L157" s="64">
        <f t="shared" si="5"/>
        <v>1</v>
      </c>
      <c r="M157" s="65" t="b">
        <f t="shared" si="1"/>
        <v>0</v>
      </c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</row>
    <row r="158" ht="15.75" customHeight="1">
      <c r="A158" s="35"/>
      <c r="B158" s="66"/>
      <c r="C158" s="67" t="s">
        <v>61</v>
      </c>
      <c r="D158" s="49">
        <v>6.0</v>
      </c>
      <c r="E158" s="50" t="s">
        <v>62</v>
      </c>
      <c r="F158" s="51">
        <v>44878.0</v>
      </c>
      <c r="G158" s="51">
        <v>44880.0</v>
      </c>
      <c r="H158" s="46" t="s">
        <v>49</v>
      </c>
      <c r="I158" s="51">
        <v>44878.0</v>
      </c>
      <c r="J158" s="51">
        <v>44880.0</v>
      </c>
      <c r="K158" s="49">
        <v>7.0</v>
      </c>
      <c r="L158" s="64">
        <f t="shared" si="5"/>
        <v>1</v>
      </c>
      <c r="M158" s="65" t="b">
        <f t="shared" si="1"/>
        <v>0</v>
      </c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</row>
    <row r="159" ht="15.75" customHeight="1">
      <c r="A159" s="35"/>
      <c r="B159" s="66"/>
      <c r="C159" s="67" t="s">
        <v>63</v>
      </c>
      <c r="D159" s="49">
        <v>3.0</v>
      </c>
      <c r="E159" s="50" t="s">
        <v>12</v>
      </c>
      <c r="F159" s="51">
        <v>44880.0</v>
      </c>
      <c r="G159" s="51">
        <v>44883.0</v>
      </c>
      <c r="H159" s="46" t="s">
        <v>49</v>
      </c>
      <c r="I159" s="51">
        <v>44880.0</v>
      </c>
      <c r="J159" s="51">
        <v>44883.0</v>
      </c>
      <c r="K159" s="49">
        <v>3.0</v>
      </c>
      <c r="L159" s="64">
        <f t="shared" si="5"/>
        <v>0</v>
      </c>
      <c r="M159" s="65" t="b">
        <f t="shared" si="1"/>
        <v>0</v>
      </c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</row>
    <row r="160" ht="15.75" customHeight="1">
      <c r="A160" s="35"/>
      <c r="B160" s="66"/>
      <c r="C160" s="67" t="s">
        <v>65</v>
      </c>
      <c r="D160" s="49">
        <v>3.0</v>
      </c>
      <c r="E160" s="50" t="s">
        <v>58</v>
      </c>
      <c r="F160" s="51">
        <v>44880.0</v>
      </c>
      <c r="G160" s="51">
        <v>44883.0</v>
      </c>
      <c r="H160" s="46" t="s">
        <v>49</v>
      </c>
      <c r="I160" s="51">
        <v>44881.0</v>
      </c>
      <c r="J160" s="51">
        <v>44884.0</v>
      </c>
      <c r="K160" s="49">
        <v>2.0</v>
      </c>
      <c r="L160" s="64">
        <f t="shared" si="5"/>
        <v>-1</v>
      </c>
      <c r="M160" s="65" t="b">
        <f t="shared" si="1"/>
        <v>0</v>
      </c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</row>
    <row r="161" ht="15.75" customHeight="1">
      <c r="A161" s="35"/>
      <c r="B161" s="68" t="s">
        <v>87</v>
      </c>
      <c r="C161" s="66"/>
      <c r="D161" s="25"/>
      <c r="E161" s="35"/>
      <c r="F161" s="66"/>
      <c r="G161" s="66"/>
      <c r="H161" s="66"/>
      <c r="I161" s="69"/>
      <c r="J161" s="69"/>
      <c r="K161" s="64"/>
      <c r="L161" s="70" t="str">
        <f t="shared" si="5"/>
        <v/>
      </c>
      <c r="M161" s="65" t="b">
        <f t="shared" si="1"/>
        <v>1</v>
      </c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</row>
    <row r="162" ht="15.75" customHeight="1">
      <c r="A162" s="35"/>
      <c r="B162" s="66"/>
      <c r="C162" s="67" t="s">
        <v>59</v>
      </c>
      <c r="D162" s="49">
        <v>4.0</v>
      </c>
      <c r="E162" s="50" t="s">
        <v>12</v>
      </c>
      <c r="F162" s="51">
        <v>44880.0</v>
      </c>
      <c r="G162" s="51">
        <v>44880.0</v>
      </c>
      <c r="H162" s="46" t="s">
        <v>49</v>
      </c>
      <c r="I162" s="51">
        <v>44880.0</v>
      </c>
      <c r="J162" s="51">
        <v>44880.0</v>
      </c>
      <c r="K162" s="49">
        <v>4.0</v>
      </c>
      <c r="L162" s="64">
        <f t="shared" si="5"/>
        <v>0</v>
      </c>
      <c r="M162" s="65" t="b">
        <f t="shared" si="1"/>
        <v>0</v>
      </c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</row>
    <row r="163" ht="15.75" customHeight="1">
      <c r="A163" s="35"/>
      <c r="B163" s="66"/>
      <c r="C163" s="67" t="s">
        <v>67</v>
      </c>
      <c r="D163" s="49">
        <v>4.0</v>
      </c>
      <c r="E163" s="50" t="s">
        <v>12</v>
      </c>
      <c r="F163" s="51">
        <v>44880.0</v>
      </c>
      <c r="G163" s="51">
        <v>44880.0</v>
      </c>
      <c r="H163" s="46" t="s">
        <v>49</v>
      </c>
      <c r="I163" s="51">
        <v>44880.0</v>
      </c>
      <c r="J163" s="51">
        <v>44881.0</v>
      </c>
      <c r="K163" s="49">
        <v>5.0</v>
      </c>
      <c r="L163" s="64">
        <f t="shared" si="5"/>
        <v>1</v>
      </c>
      <c r="M163" s="65" t="b">
        <f t="shared" si="1"/>
        <v>0</v>
      </c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</row>
    <row r="164" ht="15.75" customHeight="1">
      <c r="A164" s="35"/>
      <c r="B164" s="66"/>
      <c r="C164" s="67" t="s">
        <v>60</v>
      </c>
      <c r="D164" s="49">
        <v>6.0</v>
      </c>
      <c r="E164" s="50" t="s">
        <v>64</v>
      </c>
      <c r="F164" s="51">
        <v>44880.0</v>
      </c>
      <c r="G164" s="51">
        <v>44882.0</v>
      </c>
      <c r="H164" s="46" t="s">
        <v>49</v>
      </c>
      <c r="I164" s="51">
        <v>44880.0</v>
      </c>
      <c r="J164" s="51">
        <v>44883.0</v>
      </c>
      <c r="K164" s="49">
        <v>5.0</v>
      </c>
      <c r="L164" s="64">
        <f t="shared" si="5"/>
        <v>-1</v>
      </c>
      <c r="M164" s="65" t="b">
        <f t="shared" si="1"/>
        <v>0</v>
      </c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</row>
    <row r="165" ht="15.75" customHeight="1">
      <c r="A165" s="35"/>
      <c r="B165" s="66"/>
      <c r="C165" s="67" t="s">
        <v>61</v>
      </c>
      <c r="D165" s="49">
        <v>6.0</v>
      </c>
      <c r="E165" s="50" t="s">
        <v>62</v>
      </c>
      <c r="F165" s="51">
        <v>44880.0</v>
      </c>
      <c r="G165" s="51">
        <v>44882.0</v>
      </c>
      <c r="H165" s="46" t="s">
        <v>49</v>
      </c>
      <c r="I165" s="51">
        <v>44880.0</v>
      </c>
      <c r="J165" s="51">
        <v>44883.0</v>
      </c>
      <c r="K165" s="49">
        <v>5.0</v>
      </c>
      <c r="L165" s="64">
        <f t="shared" si="5"/>
        <v>-1</v>
      </c>
      <c r="M165" s="65" t="b">
        <f t="shared" si="1"/>
        <v>0</v>
      </c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</row>
    <row r="166" ht="15.75" customHeight="1">
      <c r="A166" s="35"/>
      <c r="B166" s="66"/>
      <c r="C166" s="67" t="s">
        <v>63</v>
      </c>
      <c r="D166" s="49">
        <v>4.0</v>
      </c>
      <c r="E166" s="50" t="s">
        <v>12</v>
      </c>
      <c r="F166" s="51">
        <v>44883.0</v>
      </c>
      <c r="G166" s="51">
        <v>44886.0</v>
      </c>
      <c r="H166" s="46" t="s">
        <v>49</v>
      </c>
      <c r="I166" s="51">
        <v>44883.0</v>
      </c>
      <c r="J166" s="51">
        <v>44887.0</v>
      </c>
      <c r="K166" s="49">
        <v>3.0</v>
      </c>
      <c r="L166" s="64">
        <f t="shared" si="5"/>
        <v>-1</v>
      </c>
      <c r="M166" s="65" t="b">
        <f t="shared" si="1"/>
        <v>0</v>
      </c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</row>
    <row r="167" ht="15.75" customHeight="1">
      <c r="A167" s="35"/>
      <c r="B167" s="66"/>
      <c r="C167" s="67" t="s">
        <v>65</v>
      </c>
      <c r="D167" s="49">
        <v>4.0</v>
      </c>
      <c r="E167" s="50" t="s">
        <v>58</v>
      </c>
      <c r="F167" s="51">
        <v>44883.0</v>
      </c>
      <c r="G167" s="51">
        <v>44886.0</v>
      </c>
      <c r="H167" s="46" t="s">
        <v>49</v>
      </c>
      <c r="I167" s="51">
        <v>44884.0</v>
      </c>
      <c r="J167" s="51">
        <v>44886.0</v>
      </c>
      <c r="K167" s="49">
        <v>4.0</v>
      </c>
      <c r="L167" s="64">
        <f t="shared" si="5"/>
        <v>0</v>
      </c>
      <c r="M167" s="65" t="b">
        <f t="shared" si="1"/>
        <v>0</v>
      </c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</row>
    <row r="168" ht="15.75" customHeight="1">
      <c r="A168" s="35"/>
      <c r="B168" s="68" t="s">
        <v>88</v>
      </c>
      <c r="C168" s="66"/>
      <c r="D168" s="25"/>
      <c r="E168" s="35"/>
      <c r="F168" s="66"/>
      <c r="G168" s="66"/>
      <c r="H168" s="66"/>
      <c r="I168" s="69"/>
      <c r="J168" s="69"/>
      <c r="K168" s="64"/>
      <c r="L168" s="70" t="str">
        <f t="shared" si="5"/>
        <v/>
      </c>
      <c r="M168" s="65" t="b">
        <f t="shared" si="1"/>
        <v>1</v>
      </c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</row>
    <row r="169" ht="15.75" customHeight="1">
      <c r="A169" s="35"/>
      <c r="B169" s="66"/>
      <c r="C169" s="67" t="s">
        <v>59</v>
      </c>
      <c r="D169" s="49">
        <v>3.0</v>
      </c>
      <c r="E169" s="50" t="s">
        <v>62</v>
      </c>
      <c r="F169" s="51">
        <v>44882.0</v>
      </c>
      <c r="G169" s="51">
        <v>44882.0</v>
      </c>
      <c r="H169" s="46" t="s">
        <v>49</v>
      </c>
      <c r="I169" s="51">
        <v>44882.0</v>
      </c>
      <c r="J169" s="51">
        <v>44883.0</v>
      </c>
      <c r="K169" s="49">
        <v>1.0</v>
      </c>
      <c r="L169" s="64">
        <f t="shared" si="5"/>
        <v>-2</v>
      </c>
      <c r="M169" s="65" t="b">
        <f t="shared" si="1"/>
        <v>0</v>
      </c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</row>
    <row r="170" ht="15.75" customHeight="1">
      <c r="A170" s="35"/>
      <c r="B170" s="66"/>
      <c r="C170" s="67" t="s">
        <v>67</v>
      </c>
      <c r="D170" s="49">
        <v>5.0</v>
      </c>
      <c r="E170" s="50" t="s">
        <v>64</v>
      </c>
      <c r="F170" s="51">
        <v>44882.0</v>
      </c>
      <c r="G170" s="51">
        <v>44883.0</v>
      </c>
      <c r="H170" s="46" t="s">
        <v>49</v>
      </c>
      <c r="I170" s="51">
        <v>44882.0</v>
      </c>
      <c r="J170" s="51">
        <v>44884.0</v>
      </c>
      <c r="K170" s="49">
        <v>4.0</v>
      </c>
      <c r="L170" s="64">
        <f t="shared" si="5"/>
        <v>-1</v>
      </c>
      <c r="M170" s="65" t="b">
        <f t="shared" si="1"/>
        <v>0</v>
      </c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</row>
    <row r="171" ht="15.75" customHeight="1">
      <c r="A171" s="35"/>
      <c r="B171" s="66"/>
      <c r="C171" s="67" t="s">
        <v>60</v>
      </c>
      <c r="D171" s="49">
        <v>8.0</v>
      </c>
      <c r="E171" s="50" t="s">
        <v>64</v>
      </c>
      <c r="F171" s="51">
        <v>44882.0</v>
      </c>
      <c r="G171" s="51">
        <v>44886.0</v>
      </c>
      <c r="H171" s="46" t="s">
        <v>49</v>
      </c>
      <c r="I171" s="51">
        <v>44882.0</v>
      </c>
      <c r="J171" s="51">
        <v>44887.0</v>
      </c>
      <c r="K171" s="49">
        <v>7.0</v>
      </c>
      <c r="L171" s="64">
        <f t="shared" si="5"/>
        <v>-1</v>
      </c>
      <c r="M171" s="65" t="b">
        <f t="shared" si="1"/>
        <v>0</v>
      </c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</row>
    <row r="172" ht="15.75" customHeight="1">
      <c r="A172" s="35"/>
      <c r="B172" s="66"/>
      <c r="C172" s="67" t="s">
        <v>61</v>
      </c>
      <c r="D172" s="49">
        <v>8.0</v>
      </c>
      <c r="E172" s="50" t="s">
        <v>62</v>
      </c>
      <c r="F172" s="51">
        <v>44882.0</v>
      </c>
      <c r="G172" s="51">
        <v>44886.0</v>
      </c>
      <c r="H172" s="46" t="s">
        <v>49</v>
      </c>
      <c r="I172" s="51">
        <v>44882.0</v>
      </c>
      <c r="J172" s="51">
        <v>44887.0</v>
      </c>
      <c r="K172" s="49">
        <v>7.0</v>
      </c>
      <c r="L172" s="64">
        <f t="shared" si="5"/>
        <v>-1</v>
      </c>
      <c r="M172" s="65" t="b">
        <f t="shared" si="1"/>
        <v>0</v>
      </c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</row>
    <row r="173" ht="15.75" customHeight="1">
      <c r="A173" s="35"/>
      <c r="B173" s="66"/>
      <c r="C173" s="67" t="s">
        <v>63</v>
      </c>
      <c r="D173" s="49">
        <v>4.0</v>
      </c>
      <c r="E173" s="50" t="s">
        <v>64</v>
      </c>
      <c r="F173" s="51">
        <v>44886.0</v>
      </c>
      <c r="G173" s="51">
        <v>44889.0</v>
      </c>
      <c r="H173" s="46" t="s">
        <v>49</v>
      </c>
      <c r="I173" s="51">
        <v>44887.0</v>
      </c>
      <c r="J173" s="51">
        <v>44889.0</v>
      </c>
      <c r="K173" s="49">
        <v>5.0</v>
      </c>
      <c r="L173" s="64">
        <f t="shared" si="5"/>
        <v>1</v>
      </c>
      <c r="M173" s="65" t="b">
        <f t="shared" si="1"/>
        <v>0</v>
      </c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</row>
    <row r="174" ht="15.75" customHeight="1">
      <c r="A174" s="35"/>
      <c r="B174" s="66"/>
      <c r="C174" s="67" t="s">
        <v>65</v>
      </c>
      <c r="D174" s="49">
        <v>4.0</v>
      </c>
      <c r="E174" s="50" t="s">
        <v>58</v>
      </c>
      <c r="F174" s="51">
        <v>44886.0</v>
      </c>
      <c r="G174" s="51">
        <v>44889.0</v>
      </c>
      <c r="H174" s="46" t="s">
        <v>49</v>
      </c>
      <c r="I174" s="51">
        <v>44887.0</v>
      </c>
      <c r="J174" s="51">
        <v>44890.0</v>
      </c>
      <c r="K174" s="49">
        <v>5.0</v>
      </c>
      <c r="L174" s="64">
        <f t="shared" si="5"/>
        <v>1</v>
      </c>
      <c r="M174" s="65" t="b">
        <f t="shared" si="1"/>
        <v>0</v>
      </c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</row>
    <row r="175" ht="15.75" customHeight="1">
      <c r="A175" s="35"/>
      <c r="B175" s="68" t="s">
        <v>89</v>
      </c>
      <c r="C175" s="66"/>
      <c r="D175" s="25"/>
      <c r="E175" s="35"/>
      <c r="F175" s="66"/>
      <c r="G175" s="66"/>
      <c r="H175" s="66"/>
      <c r="I175" s="69"/>
      <c r="J175" s="69"/>
      <c r="K175" s="64"/>
      <c r="L175" s="70" t="str">
        <f t="shared" si="5"/>
        <v/>
      </c>
      <c r="M175" s="65" t="b">
        <f t="shared" si="1"/>
        <v>1</v>
      </c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</row>
    <row r="176" ht="15.75" customHeight="1">
      <c r="A176" s="35"/>
      <c r="B176" s="66"/>
      <c r="C176" s="67" t="s">
        <v>59</v>
      </c>
      <c r="D176" s="49">
        <v>3.0</v>
      </c>
      <c r="E176" s="50" t="s">
        <v>58</v>
      </c>
      <c r="F176" s="51">
        <v>44886.0</v>
      </c>
      <c r="G176" s="51">
        <v>44886.0</v>
      </c>
      <c r="H176" s="46" t="s">
        <v>49</v>
      </c>
      <c r="I176" s="51">
        <v>44886.0</v>
      </c>
      <c r="J176" s="51">
        <v>44887.0</v>
      </c>
      <c r="K176" s="49">
        <v>2.0</v>
      </c>
      <c r="L176" s="64">
        <f t="shared" si="5"/>
        <v>-1</v>
      </c>
      <c r="M176" s="65" t="b">
        <f t="shared" si="1"/>
        <v>0</v>
      </c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</row>
    <row r="177" ht="15.75" customHeight="1">
      <c r="A177" s="35"/>
      <c r="B177" s="66"/>
      <c r="C177" s="67" t="s">
        <v>67</v>
      </c>
      <c r="D177" s="49">
        <v>3.0</v>
      </c>
      <c r="E177" s="50" t="s">
        <v>62</v>
      </c>
      <c r="F177" s="51">
        <v>44886.0</v>
      </c>
      <c r="G177" s="51">
        <v>44886.0</v>
      </c>
      <c r="H177" s="46" t="s">
        <v>49</v>
      </c>
      <c r="I177" s="51">
        <v>44886.0</v>
      </c>
      <c r="J177" s="51">
        <v>44886.0</v>
      </c>
      <c r="K177" s="49">
        <v>4.0</v>
      </c>
      <c r="L177" s="64">
        <f t="shared" si="5"/>
        <v>1</v>
      </c>
      <c r="M177" s="65" t="b">
        <f t="shared" si="1"/>
        <v>0</v>
      </c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</row>
    <row r="178" ht="15.75" customHeight="1">
      <c r="A178" s="35"/>
      <c r="B178" s="66"/>
      <c r="C178" s="67" t="s">
        <v>60</v>
      </c>
      <c r="D178" s="49">
        <v>6.0</v>
      </c>
      <c r="E178" s="50" t="s">
        <v>12</v>
      </c>
      <c r="F178" s="51">
        <v>44886.0</v>
      </c>
      <c r="G178" s="51">
        <v>44890.0</v>
      </c>
      <c r="H178" s="46" t="s">
        <v>49</v>
      </c>
      <c r="I178" s="51">
        <v>44886.0</v>
      </c>
      <c r="J178" s="51">
        <v>44892.0</v>
      </c>
      <c r="K178" s="49">
        <v>4.0</v>
      </c>
      <c r="L178" s="64">
        <f t="shared" si="5"/>
        <v>-2</v>
      </c>
      <c r="M178" s="65" t="b">
        <f t="shared" si="1"/>
        <v>0</v>
      </c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</row>
    <row r="179" ht="15.75" customHeight="1">
      <c r="A179" s="35"/>
      <c r="B179" s="66"/>
      <c r="C179" s="67" t="s">
        <v>61</v>
      </c>
      <c r="D179" s="49">
        <v>6.0</v>
      </c>
      <c r="E179" s="50" t="s">
        <v>58</v>
      </c>
      <c r="F179" s="51">
        <v>44886.0</v>
      </c>
      <c r="G179" s="51">
        <v>44890.0</v>
      </c>
      <c r="H179" s="46" t="s">
        <v>49</v>
      </c>
      <c r="I179" s="51">
        <v>44886.0</v>
      </c>
      <c r="J179" s="51">
        <v>44891.0</v>
      </c>
      <c r="K179" s="49">
        <v>5.0</v>
      </c>
      <c r="L179" s="64">
        <f t="shared" si="5"/>
        <v>-1</v>
      </c>
      <c r="M179" s="65" t="b">
        <f t="shared" si="1"/>
        <v>0</v>
      </c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</row>
    <row r="180" ht="15.75" customHeight="1">
      <c r="A180" s="35"/>
      <c r="B180" s="66"/>
      <c r="C180" s="67" t="s">
        <v>63</v>
      </c>
      <c r="D180" s="49">
        <v>3.0</v>
      </c>
      <c r="E180" s="50" t="s">
        <v>62</v>
      </c>
      <c r="F180" s="51">
        <v>44889.0</v>
      </c>
      <c r="G180" s="51">
        <v>44892.0</v>
      </c>
      <c r="H180" s="46" t="s">
        <v>49</v>
      </c>
      <c r="I180" s="51">
        <v>44890.0</v>
      </c>
      <c r="J180" s="51">
        <v>44893.0</v>
      </c>
      <c r="K180" s="49">
        <v>2.0</v>
      </c>
      <c r="L180" s="64">
        <f t="shared" si="5"/>
        <v>-1</v>
      </c>
      <c r="M180" s="65" t="b">
        <f t="shared" si="1"/>
        <v>0</v>
      </c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</row>
    <row r="181" ht="15.75" customHeight="1">
      <c r="A181" s="35"/>
      <c r="B181" s="66"/>
      <c r="C181" s="67" t="s">
        <v>65</v>
      </c>
      <c r="D181" s="49">
        <v>4.0</v>
      </c>
      <c r="E181" s="50" t="s">
        <v>58</v>
      </c>
      <c r="F181" s="51">
        <v>44889.0</v>
      </c>
      <c r="G181" s="51">
        <v>44892.0</v>
      </c>
      <c r="H181" s="46" t="s">
        <v>49</v>
      </c>
      <c r="I181" s="51">
        <v>44891.0</v>
      </c>
      <c r="J181" s="51">
        <v>44893.0</v>
      </c>
      <c r="K181" s="49">
        <v>3.0</v>
      </c>
      <c r="L181" s="64">
        <f t="shared" si="5"/>
        <v>-1</v>
      </c>
      <c r="M181" s="65" t="b">
        <f t="shared" si="1"/>
        <v>0</v>
      </c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</row>
    <row r="182" ht="15.75" customHeight="1">
      <c r="A182" s="34" t="s">
        <v>90</v>
      </c>
      <c r="B182" s="34"/>
      <c r="D182" s="23">
        <v>10.0</v>
      </c>
      <c r="E182" s="22" t="s">
        <v>64</v>
      </c>
      <c r="F182" s="39">
        <v>44812.0</v>
      </c>
      <c r="G182" s="39">
        <v>44815.0</v>
      </c>
      <c r="H182" s="40" t="s">
        <v>49</v>
      </c>
      <c r="I182" s="39">
        <v>44812.0</v>
      </c>
      <c r="J182" s="39">
        <v>44815.0</v>
      </c>
      <c r="K182" s="73">
        <v>12.0</v>
      </c>
      <c r="L182" s="25">
        <f t="shared" ref="L182:L227" si="6">if(D182&lt;&gt;0,K182-D182,"")</f>
        <v>2</v>
      </c>
      <c r="M182" s="37" t="b">
        <f t="shared" si="1"/>
        <v>0</v>
      </c>
    </row>
    <row r="183" ht="15.75" customHeight="1">
      <c r="A183" s="34"/>
      <c r="B183" s="34" t="s">
        <v>91</v>
      </c>
      <c r="D183" s="45">
        <v>3.0</v>
      </c>
      <c r="E183" s="22" t="s">
        <v>48</v>
      </c>
      <c r="F183" s="39">
        <v>44812.0</v>
      </c>
      <c r="G183" s="39">
        <v>44815.0</v>
      </c>
      <c r="H183" s="40" t="s">
        <v>49</v>
      </c>
      <c r="I183" s="39">
        <v>44812.0</v>
      </c>
      <c r="J183" s="39">
        <v>44815.0</v>
      </c>
      <c r="K183" s="45">
        <v>3.0</v>
      </c>
      <c r="L183" s="25">
        <f t="shared" si="6"/>
        <v>0</v>
      </c>
      <c r="M183" s="37" t="b">
        <f t="shared" si="1"/>
        <v>0</v>
      </c>
    </row>
    <row r="184" ht="15.75" customHeight="1">
      <c r="A184" s="34" t="s">
        <v>92</v>
      </c>
      <c r="B184" s="34"/>
      <c r="D184" s="74">
        <v>8.0</v>
      </c>
      <c r="E184" s="22" t="s">
        <v>58</v>
      </c>
      <c r="F184" s="39">
        <v>44815.0</v>
      </c>
      <c r="G184" s="39">
        <v>44829.0</v>
      </c>
      <c r="H184" s="46" t="s">
        <v>49</v>
      </c>
      <c r="I184" s="51">
        <v>44817.0</v>
      </c>
      <c r="J184" s="51">
        <v>44900.0</v>
      </c>
      <c r="K184" s="45">
        <v>7.0</v>
      </c>
      <c r="L184" s="25">
        <f t="shared" si="6"/>
        <v>-1</v>
      </c>
      <c r="M184" s="37" t="b">
        <f t="shared" si="1"/>
        <v>0</v>
      </c>
    </row>
    <row r="185" ht="15.75" customHeight="1">
      <c r="A185" s="34"/>
      <c r="B185" s="34" t="s">
        <v>93</v>
      </c>
      <c r="D185" s="45">
        <v>15.0</v>
      </c>
      <c r="E185" s="50" t="s">
        <v>58</v>
      </c>
      <c r="F185" s="39">
        <v>44815.0</v>
      </c>
      <c r="G185" s="39">
        <v>44829.0</v>
      </c>
      <c r="H185" s="46" t="s">
        <v>49</v>
      </c>
      <c r="I185" s="51">
        <v>44817.0</v>
      </c>
      <c r="J185" s="51">
        <v>44926.0</v>
      </c>
      <c r="K185" s="45">
        <v>17.0</v>
      </c>
      <c r="L185" s="25">
        <f t="shared" si="6"/>
        <v>2</v>
      </c>
      <c r="M185" s="37" t="b">
        <f t="shared" si="1"/>
        <v>0</v>
      </c>
    </row>
    <row r="186" ht="15.75" customHeight="1">
      <c r="A186" s="34"/>
      <c r="B186" s="34" t="s">
        <v>94</v>
      </c>
      <c r="D186" s="45">
        <v>4.0</v>
      </c>
      <c r="E186" s="75" t="s">
        <v>48</v>
      </c>
      <c r="F186" s="51">
        <v>44828.0</v>
      </c>
      <c r="G186" s="39">
        <v>44829.0</v>
      </c>
      <c r="H186" s="46" t="s">
        <v>49</v>
      </c>
      <c r="I186" s="51">
        <v>44908.0</v>
      </c>
      <c r="J186" s="51">
        <v>44926.0</v>
      </c>
      <c r="K186" s="45">
        <v>4.0</v>
      </c>
      <c r="L186" s="25">
        <f t="shared" si="6"/>
        <v>0</v>
      </c>
      <c r="M186" s="37" t="b">
        <f t="shared" si="1"/>
        <v>0</v>
      </c>
    </row>
    <row r="187" ht="15.75" customHeight="1">
      <c r="A187" s="34" t="s">
        <v>95</v>
      </c>
      <c r="B187" s="35"/>
      <c r="D187" s="23"/>
      <c r="E187" s="22"/>
      <c r="I187" s="24"/>
      <c r="J187" s="24"/>
      <c r="K187" s="25"/>
      <c r="L187" s="44" t="str">
        <f t="shared" si="6"/>
        <v/>
      </c>
      <c r="M187" s="37" t="b">
        <f t="shared" si="1"/>
        <v>1</v>
      </c>
    </row>
    <row r="188" ht="15.75" customHeight="1">
      <c r="A188" s="34"/>
      <c r="B188" s="34" t="s">
        <v>96</v>
      </c>
      <c r="D188" s="38">
        <v>2.0</v>
      </c>
      <c r="E188" s="50" t="s">
        <v>62</v>
      </c>
      <c r="F188" s="39">
        <v>44816.0</v>
      </c>
      <c r="G188" s="39">
        <v>44843.0</v>
      </c>
      <c r="H188" s="46" t="s">
        <v>49</v>
      </c>
      <c r="I188" s="51">
        <v>44829.0</v>
      </c>
      <c r="J188" s="51">
        <v>44843.0</v>
      </c>
      <c r="K188" s="42">
        <v>3.0</v>
      </c>
      <c r="L188" s="25">
        <f t="shared" si="6"/>
        <v>1</v>
      </c>
      <c r="M188" s="37" t="b">
        <f t="shared" si="1"/>
        <v>0</v>
      </c>
    </row>
    <row r="189" ht="15.75" customHeight="1">
      <c r="A189" s="34"/>
      <c r="B189" s="34" t="s">
        <v>97</v>
      </c>
      <c r="D189" s="25">
        <v>4.0</v>
      </c>
      <c r="E189" s="50" t="s">
        <v>62</v>
      </c>
      <c r="F189" s="39">
        <v>44816.0</v>
      </c>
      <c r="G189" s="39">
        <v>44843.0</v>
      </c>
      <c r="H189" s="46" t="s">
        <v>49</v>
      </c>
      <c r="I189" s="51">
        <v>44829.0</v>
      </c>
      <c r="J189" s="51">
        <v>44885.0</v>
      </c>
      <c r="K189" s="41">
        <v>3.0</v>
      </c>
      <c r="L189" s="25">
        <f t="shared" si="6"/>
        <v>-1</v>
      </c>
      <c r="M189" s="37" t="b">
        <f t="shared" si="1"/>
        <v>0</v>
      </c>
    </row>
    <row r="190" ht="15.75" customHeight="1">
      <c r="A190" s="34"/>
      <c r="B190" s="34" t="s">
        <v>98</v>
      </c>
      <c r="D190" s="38">
        <v>15.0</v>
      </c>
      <c r="E190" s="50" t="s">
        <v>62</v>
      </c>
      <c r="F190" s="39">
        <v>44816.0</v>
      </c>
      <c r="G190" s="39">
        <v>44843.0</v>
      </c>
      <c r="H190" s="46" t="s">
        <v>49</v>
      </c>
      <c r="I190" s="51">
        <v>44829.0</v>
      </c>
      <c r="J190" s="51">
        <v>44885.0</v>
      </c>
      <c r="K190" s="42">
        <v>14.0</v>
      </c>
      <c r="L190" s="25">
        <f t="shared" si="6"/>
        <v>-1</v>
      </c>
      <c r="M190" s="37" t="b">
        <f t="shared" si="1"/>
        <v>0</v>
      </c>
    </row>
    <row r="191" ht="15.75" customHeight="1">
      <c r="A191" s="34"/>
      <c r="B191" s="34" t="s">
        <v>99</v>
      </c>
      <c r="D191" s="38">
        <v>5.0</v>
      </c>
      <c r="E191" s="50" t="s">
        <v>62</v>
      </c>
      <c r="F191" s="39">
        <v>44816.0</v>
      </c>
      <c r="G191" s="39">
        <v>44843.0</v>
      </c>
      <c r="H191" s="46" t="s">
        <v>49</v>
      </c>
      <c r="I191" s="51">
        <v>44829.0</v>
      </c>
      <c r="J191" s="51">
        <v>44885.0</v>
      </c>
      <c r="K191" s="42">
        <v>4.0</v>
      </c>
      <c r="L191" s="25">
        <f t="shared" si="6"/>
        <v>-1</v>
      </c>
      <c r="M191" s="37" t="b">
        <f t="shared" si="1"/>
        <v>0</v>
      </c>
    </row>
    <row r="192" ht="38.25" customHeight="1">
      <c r="A192" s="34"/>
      <c r="B192" s="34" t="s">
        <v>100</v>
      </c>
      <c r="D192" s="38">
        <v>5.0</v>
      </c>
      <c r="E192" s="50" t="s">
        <v>58</v>
      </c>
      <c r="F192" s="39">
        <v>44816.0</v>
      </c>
      <c r="G192" s="39">
        <v>44843.0</v>
      </c>
      <c r="H192" s="46" t="s">
        <v>49</v>
      </c>
      <c r="I192" s="51">
        <v>44829.0</v>
      </c>
      <c r="J192" s="39">
        <v>44843.0</v>
      </c>
      <c r="K192" s="42">
        <v>6.0</v>
      </c>
      <c r="L192" s="25">
        <f t="shared" si="6"/>
        <v>1</v>
      </c>
      <c r="M192" s="37" t="b">
        <f t="shared" si="1"/>
        <v>0</v>
      </c>
    </row>
    <row r="193" ht="15.75" customHeight="1">
      <c r="A193" s="34"/>
      <c r="B193" s="34" t="s">
        <v>101</v>
      </c>
      <c r="D193" s="42">
        <v>8.0</v>
      </c>
      <c r="E193" s="50" t="s">
        <v>62</v>
      </c>
      <c r="F193" s="39">
        <v>44816.0</v>
      </c>
      <c r="G193" s="39">
        <v>44843.0</v>
      </c>
      <c r="H193" s="46" t="s">
        <v>49</v>
      </c>
      <c r="I193" s="51">
        <v>44829.0</v>
      </c>
      <c r="J193" s="51">
        <v>44885.0</v>
      </c>
      <c r="K193" s="42">
        <v>7.0</v>
      </c>
      <c r="L193" s="25">
        <f t="shared" si="6"/>
        <v>-1</v>
      </c>
      <c r="M193" s="37" t="b">
        <f t="shared" si="1"/>
        <v>0</v>
      </c>
    </row>
    <row r="194" ht="15.75" customHeight="1">
      <c r="A194" s="34"/>
      <c r="B194" s="34" t="s">
        <v>102</v>
      </c>
      <c r="D194" s="38">
        <v>4.0</v>
      </c>
      <c r="E194" s="50" t="s">
        <v>12</v>
      </c>
      <c r="F194" s="39">
        <v>44816.0</v>
      </c>
      <c r="G194" s="39">
        <v>44843.0</v>
      </c>
      <c r="H194" s="46" t="s">
        <v>49</v>
      </c>
      <c r="I194" s="51">
        <v>44829.0</v>
      </c>
      <c r="J194" s="39">
        <v>44843.0</v>
      </c>
      <c r="K194" s="38">
        <v>4.0</v>
      </c>
      <c r="L194" s="25">
        <f t="shared" si="6"/>
        <v>0</v>
      </c>
      <c r="M194" s="37" t="b">
        <f t="shared" si="1"/>
        <v>0</v>
      </c>
    </row>
    <row r="195" ht="15.75" customHeight="1">
      <c r="A195" s="34"/>
      <c r="B195" s="34" t="s">
        <v>103</v>
      </c>
      <c r="D195" s="38">
        <v>4.0</v>
      </c>
      <c r="E195" s="50" t="s">
        <v>12</v>
      </c>
      <c r="F195" s="39">
        <v>44816.0</v>
      </c>
      <c r="G195" s="39">
        <v>44843.0</v>
      </c>
      <c r="H195" s="46" t="s">
        <v>49</v>
      </c>
      <c r="I195" s="51">
        <v>44829.0</v>
      </c>
      <c r="J195" s="39">
        <v>44843.0</v>
      </c>
      <c r="K195" s="38">
        <v>4.0</v>
      </c>
      <c r="L195" s="25">
        <f t="shared" si="6"/>
        <v>0</v>
      </c>
      <c r="M195" s="37" t="b">
        <f t="shared" si="1"/>
        <v>0</v>
      </c>
    </row>
    <row r="196" ht="35.25" customHeight="1">
      <c r="A196" s="34"/>
      <c r="B196" s="35" t="s">
        <v>104</v>
      </c>
      <c r="D196" s="38">
        <v>4.0</v>
      </c>
      <c r="E196" s="50" t="s">
        <v>62</v>
      </c>
      <c r="F196" s="39">
        <v>44816.0</v>
      </c>
      <c r="G196" s="39">
        <v>44843.0</v>
      </c>
      <c r="H196" s="46" t="s">
        <v>49</v>
      </c>
      <c r="I196" s="51">
        <v>44829.0</v>
      </c>
      <c r="J196" s="51">
        <v>44885.0</v>
      </c>
      <c r="K196" s="42">
        <v>3.0</v>
      </c>
      <c r="L196" s="25">
        <f t="shared" si="6"/>
        <v>-1</v>
      </c>
      <c r="M196" s="37" t="b">
        <f t="shared" si="1"/>
        <v>0</v>
      </c>
    </row>
    <row r="197" ht="15.75" customHeight="1">
      <c r="A197" s="34" t="s">
        <v>105</v>
      </c>
      <c r="B197" s="35"/>
      <c r="D197" s="23"/>
      <c r="E197" s="22"/>
      <c r="I197" s="24"/>
      <c r="J197" s="24"/>
      <c r="K197" s="23"/>
      <c r="L197" s="44" t="str">
        <f t="shared" si="6"/>
        <v/>
      </c>
      <c r="M197" s="37" t="b">
        <f t="shared" si="1"/>
        <v>1</v>
      </c>
    </row>
    <row r="198" ht="15.75" customHeight="1">
      <c r="A198" s="34"/>
      <c r="B198" s="34" t="s">
        <v>106</v>
      </c>
      <c r="D198" s="42">
        <v>4.0</v>
      </c>
      <c r="E198" s="50" t="s">
        <v>64</v>
      </c>
      <c r="F198" s="39">
        <v>44837.0</v>
      </c>
      <c r="G198" s="39">
        <v>44857.0</v>
      </c>
      <c r="H198" s="46" t="s">
        <v>49</v>
      </c>
      <c r="I198" s="51">
        <v>44843.0</v>
      </c>
      <c r="J198" s="51">
        <v>44858.0</v>
      </c>
      <c r="K198" s="42">
        <v>3.0</v>
      </c>
      <c r="L198" s="25">
        <f t="shared" si="6"/>
        <v>-1</v>
      </c>
      <c r="M198" s="37" t="b">
        <f t="shared" si="1"/>
        <v>0</v>
      </c>
    </row>
    <row r="199" ht="15.75" customHeight="1">
      <c r="A199" s="34"/>
      <c r="B199" s="35" t="s">
        <v>107</v>
      </c>
      <c r="D199" s="42">
        <v>4.0</v>
      </c>
      <c r="E199" s="50" t="s">
        <v>64</v>
      </c>
      <c r="F199" s="39">
        <v>44837.0</v>
      </c>
      <c r="G199" s="39">
        <v>44857.0</v>
      </c>
      <c r="H199" s="46" t="s">
        <v>49</v>
      </c>
      <c r="I199" s="51">
        <v>44844.0</v>
      </c>
      <c r="J199" s="51">
        <v>44848.0</v>
      </c>
      <c r="K199" s="42">
        <v>5.0</v>
      </c>
      <c r="L199" s="25">
        <f t="shared" si="6"/>
        <v>1</v>
      </c>
      <c r="M199" s="37" t="b">
        <f t="shared" si="1"/>
        <v>0</v>
      </c>
    </row>
    <row r="200" ht="15.75" customHeight="1">
      <c r="A200" s="34"/>
      <c r="B200" s="34" t="s">
        <v>108</v>
      </c>
      <c r="D200" s="42">
        <v>6.0</v>
      </c>
      <c r="E200" s="50" t="s">
        <v>64</v>
      </c>
      <c r="F200" s="39">
        <v>44837.0</v>
      </c>
      <c r="G200" s="39">
        <v>44857.0</v>
      </c>
      <c r="H200" s="46" t="s">
        <v>49</v>
      </c>
      <c r="I200" s="51">
        <v>44847.0</v>
      </c>
      <c r="J200" s="51">
        <v>44859.0</v>
      </c>
      <c r="K200" s="42">
        <v>3.0</v>
      </c>
      <c r="L200" s="25">
        <f t="shared" si="6"/>
        <v>-3</v>
      </c>
      <c r="M200" s="37" t="b">
        <f t="shared" si="1"/>
        <v>0</v>
      </c>
    </row>
    <row r="201" ht="15.75" customHeight="1">
      <c r="A201" s="35"/>
      <c r="B201" s="34" t="s">
        <v>108</v>
      </c>
      <c r="D201" s="42">
        <v>4.0</v>
      </c>
      <c r="E201" s="50" t="s">
        <v>64</v>
      </c>
      <c r="F201" s="39">
        <v>44837.0</v>
      </c>
      <c r="G201" s="39">
        <v>44857.0</v>
      </c>
      <c r="H201" s="46" t="s">
        <v>49</v>
      </c>
      <c r="I201" s="51">
        <v>44849.0</v>
      </c>
      <c r="J201" s="51">
        <v>44850.0</v>
      </c>
      <c r="K201" s="42">
        <v>6.0</v>
      </c>
      <c r="L201" s="25">
        <f t="shared" si="6"/>
        <v>2</v>
      </c>
      <c r="M201" s="37" t="b">
        <f t="shared" si="1"/>
        <v>0</v>
      </c>
    </row>
    <row r="202" ht="15.75" customHeight="1">
      <c r="A202" s="34"/>
      <c r="B202" s="34" t="s">
        <v>109</v>
      </c>
      <c r="D202" s="38">
        <v>8.0</v>
      </c>
      <c r="E202" s="50" t="s">
        <v>64</v>
      </c>
      <c r="F202" s="39">
        <v>44837.0</v>
      </c>
      <c r="G202" s="39">
        <v>44857.0</v>
      </c>
      <c r="H202" s="46" t="s">
        <v>49</v>
      </c>
      <c r="I202" s="51">
        <v>44850.0</v>
      </c>
      <c r="J202" s="51">
        <v>44858.0</v>
      </c>
      <c r="K202" s="42">
        <v>7.0</v>
      </c>
      <c r="L202" s="25">
        <f t="shared" si="6"/>
        <v>-1</v>
      </c>
      <c r="M202" s="37" t="b">
        <f t="shared" si="1"/>
        <v>0</v>
      </c>
    </row>
    <row r="203" ht="15.75" customHeight="1">
      <c r="A203" s="34"/>
      <c r="B203" s="34" t="s">
        <v>109</v>
      </c>
      <c r="D203" s="38">
        <v>10.0</v>
      </c>
      <c r="E203" s="50" t="s">
        <v>58</v>
      </c>
      <c r="F203" s="39">
        <v>44837.0</v>
      </c>
      <c r="G203" s="39">
        <v>44857.0</v>
      </c>
      <c r="H203" s="46" t="s">
        <v>49</v>
      </c>
      <c r="I203" s="51">
        <v>44844.0</v>
      </c>
      <c r="J203" s="51">
        <v>44858.0</v>
      </c>
      <c r="K203" s="42">
        <v>9.0</v>
      </c>
      <c r="L203" s="25">
        <f t="shared" si="6"/>
        <v>-1</v>
      </c>
      <c r="M203" s="37" t="b">
        <f t="shared" si="1"/>
        <v>0</v>
      </c>
    </row>
    <row r="204" ht="15.75" customHeight="1">
      <c r="A204" s="34"/>
      <c r="B204" s="34" t="s">
        <v>110</v>
      </c>
      <c r="D204" s="38">
        <v>10.0</v>
      </c>
      <c r="E204" s="50" t="s">
        <v>12</v>
      </c>
      <c r="F204" s="39">
        <v>44837.0</v>
      </c>
      <c r="G204" s="39">
        <v>44857.0</v>
      </c>
      <c r="H204" s="46" t="s">
        <v>49</v>
      </c>
      <c r="I204" s="51">
        <v>44844.0</v>
      </c>
      <c r="J204" s="51">
        <v>44858.0</v>
      </c>
      <c r="K204" s="42">
        <v>7.0</v>
      </c>
      <c r="L204" s="25">
        <f t="shared" si="6"/>
        <v>-3</v>
      </c>
      <c r="M204" s="37" t="b">
        <f t="shared" si="1"/>
        <v>0</v>
      </c>
    </row>
    <row r="205" ht="15.75" customHeight="1">
      <c r="A205" s="34"/>
      <c r="B205" s="61" t="s">
        <v>111</v>
      </c>
      <c r="D205" s="42">
        <v>10.0</v>
      </c>
      <c r="E205" s="50" t="s">
        <v>58</v>
      </c>
      <c r="F205" s="39">
        <v>44837.0</v>
      </c>
      <c r="G205" s="39">
        <v>44857.0</v>
      </c>
      <c r="H205" s="46" t="s">
        <v>49</v>
      </c>
      <c r="I205" s="51">
        <v>44847.0</v>
      </c>
      <c r="J205" s="51">
        <v>44859.0</v>
      </c>
      <c r="K205" s="42">
        <v>7.0</v>
      </c>
      <c r="L205" s="25">
        <f t="shared" si="6"/>
        <v>-3</v>
      </c>
      <c r="M205" s="37" t="b">
        <f t="shared" si="1"/>
        <v>0</v>
      </c>
    </row>
    <row r="206" ht="15.75" customHeight="1">
      <c r="A206" s="34"/>
      <c r="B206" s="34" t="s">
        <v>112</v>
      </c>
      <c r="D206" s="42">
        <v>8.0</v>
      </c>
      <c r="E206" s="50" t="s">
        <v>12</v>
      </c>
      <c r="F206" s="39">
        <v>44837.0</v>
      </c>
      <c r="G206" s="39">
        <v>44857.0</v>
      </c>
      <c r="H206" s="46" t="s">
        <v>49</v>
      </c>
      <c r="I206" s="51">
        <v>44849.0</v>
      </c>
      <c r="J206" s="51">
        <v>44857.0</v>
      </c>
      <c r="K206" s="42">
        <v>10.0</v>
      </c>
      <c r="L206" s="25">
        <f t="shared" si="6"/>
        <v>2</v>
      </c>
      <c r="M206" s="37" t="b">
        <f t="shared" si="1"/>
        <v>0</v>
      </c>
    </row>
    <row r="207" ht="15.75" customHeight="1">
      <c r="A207" s="34" t="s">
        <v>113</v>
      </c>
      <c r="B207" s="35"/>
      <c r="D207" s="23"/>
      <c r="E207" s="22"/>
      <c r="I207" s="24"/>
      <c r="J207" s="24"/>
      <c r="K207" s="25"/>
      <c r="L207" s="44" t="str">
        <f t="shared" si="6"/>
        <v/>
      </c>
      <c r="M207" s="37" t="b">
        <f t="shared" si="1"/>
        <v>1</v>
      </c>
    </row>
    <row r="208" ht="15.75" customHeight="1">
      <c r="A208" s="34"/>
      <c r="B208" s="35" t="s">
        <v>114</v>
      </c>
      <c r="D208" s="42">
        <v>5.0</v>
      </c>
      <c r="E208" s="50" t="s">
        <v>64</v>
      </c>
      <c r="F208" s="51">
        <v>44843.0</v>
      </c>
      <c r="G208" s="51">
        <v>44892.0</v>
      </c>
      <c r="H208" s="46" t="s">
        <v>49</v>
      </c>
      <c r="I208" s="51">
        <v>44843.0</v>
      </c>
      <c r="J208" s="51">
        <v>44893.0</v>
      </c>
      <c r="K208" s="42">
        <v>4.5</v>
      </c>
      <c r="L208" s="25">
        <f t="shared" si="6"/>
        <v>-0.5</v>
      </c>
      <c r="M208" s="37" t="b">
        <f t="shared" si="1"/>
        <v>0</v>
      </c>
    </row>
    <row r="209" ht="15.75" customHeight="1">
      <c r="A209" s="34"/>
      <c r="B209" s="35" t="s">
        <v>115</v>
      </c>
      <c r="D209" s="42">
        <v>5.0</v>
      </c>
      <c r="E209" s="50" t="s">
        <v>58</v>
      </c>
      <c r="F209" s="51">
        <v>44843.0</v>
      </c>
      <c r="G209" s="51">
        <v>44892.0</v>
      </c>
      <c r="H209" s="46" t="s">
        <v>49</v>
      </c>
      <c r="I209" s="51">
        <v>44843.0</v>
      </c>
      <c r="J209" s="51">
        <v>44893.0</v>
      </c>
      <c r="K209" s="42">
        <v>3.5</v>
      </c>
      <c r="L209" s="25">
        <f t="shared" si="6"/>
        <v>-1.5</v>
      </c>
      <c r="M209" s="37" t="b">
        <f t="shared" si="1"/>
        <v>0</v>
      </c>
    </row>
    <row r="210" ht="15.75" customHeight="1">
      <c r="A210" s="34"/>
      <c r="B210" s="35" t="s">
        <v>116</v>
      </c>
      <c r="D210" s="42">
        <v>5.0</v>
      </c>
      <c r="E210" s="50" t="s">
        <v>58</v>
      </c>
      <c r="F210" s="51">
        <v>44843.0</v>
      </c>
      <c r="G210" s="51">
        <v>44892.0</v>
      </c>
      <c r="H210" s="46" t="s">
        <v>49</v>
      </c>
      <c r="I210" s="51">
        <v>44843.0</v>
      </c>
      <c r="J210" s="51">
        <v>44893.0</v>
      </c>
      <c r="K210" s="42">
        <v>4.5</v>
      </c>
      <c r="L210" s="25">
        <f t="shared" si="6"/>
        <v>-0.5</v>
      </c>
      <c r="M210" s="37" t="b">
        <f t="shared" si="1"/>
        <v>0</v>
      </c>
    </row>
    <row r="211" ht="15.75" customHeight="1">
      <c r="A211" s="34"/>
      <c r="B211" s="34" t="s">
        <v>117</v>
      </c>
      <c r="D211" s="42">
        <v>5.0</v>
      </c>
      <c r="E211" s="50" t="s">
        <v>64</v>
      </c>
      <c r="F211" s="51">
        <v>44843.0</v>
      </c>
      <c r="G211" s="51">
        <v>44892.0</v>
      </c>
      <c r="H211" s="46" t="s">
        <v>49</v>
      </c>
      <c r="I211" s="51">
        <v>44843.0</v>
      </c>
      <c r="J211" s="51">
        <v>44894.0</v>
      </c>
      <c r="K211" s="42">
        <v>3.0</v>
      </c>
      <c r="L211" s="25">
        <f t="shared" si="6"/>
        <v>-2</v>
      </c>
      <c r="M211" s="37" t="b">
        <f t="shared" si="1"/>
        <v>0</v>
      </c>
    </row>
    <row r="212" ht="15.75" customHeight="1">
      <c r="A212" s="34" t="s">
        <v>118</v>
      </c>
      <c r="B212" s="35"/>
      <c r="D212" s="23"/>
      <c r="E212" s="76"/>
      <c r="I212" s="24"/>
      <c r="J212" s="24"/>
      <c r="K212" s="25"/>
      <c r="L212" s="44" t="str">
        <f t="shared" si="6"/>
        <v/>
      </c>
      <c r="M212" s="37" t="b">
        <f t="shared" si="1"/>
        <v>1</v>
      </c>
    </row>
    <row r="213" ht="15.75" customHeight="1">
      <c r="A213" s="34"/>
      <c r="B213" s="35" t="s">
        <v>119</v>
      </c>
      <c r="D213" s="38">
        <v>4.0</v>
      </c>
      <c r="E213" s="50" t="s">
        <v>62</v>
      </c>
      <c r="F213" s="51">
        <v>44878.0</v>
      </c>
      <c r="G213" s="39">
        <v>44899.0</v>
      </c>
      <c r="H213" s="46" t="s">
        <v>49</v>
      </c>
      <c r="I213" s="51">
        <v>44888.0</v>
      </c>
      <c r="J213" s="51">
        <v>44896.0</v>
      </c>
      <c r="K213" s="42">
        <v>3.0</v>
      </c>
      <c r="L213" s="25">
        <f t="shared" si="6"/>
        <v>-1</v>
      </c>
      <c r="M213" s="37" t="b">
        <f t="shared" si="1"/>
        <v>0</v>
      </c>
    </row>
    <row r="214" ht="15.75" customHeight="1">
      <c r="A214" s="34"/>
      <c r="B214" s="35" t="s">
        <v>120</v>
      </c>
      <c r="D214" s="38">
        <v>4.0</v>
      </c>
      <c r="E214" s="50" t="s">
        <v>12</v>
      </c>
      <c r="F214" s="51">
        <v>44878.0</v>
      </c>
      <c r="G214" s="39">
        <v>44899.0</v>
      </c>
      <c r="H214" s="46" t="s">
        <v>49</v>
      </c>
      <c r="I214" s="51">
        <v>44889.0</v>
      </c>
      <c r="J214" s="51">
        <v>44896.0</v>
      </c>
      <c r="K214" s="42">
        <v>5.0</v>
      </c>
      <c r="L214" s="25">
        <f t="shared" si="6"/>
        <v>1</v>
      </c>
      <c r="M214" s="37" t="b">
        <f t="shared" si="1"/>
        <v>0</v>
      </c>
    </row>
    <row r="215" ht="15.75" customHeight="1">
      <c r="A215" s="34"/>
      <c r="B215" s="35" t="s">
        <v>121</v>
      </c>
      <c r="D215" s="42">
        <v>5.0</v>
      </c>
      <c r="E215" s="50" t="s">
        <v>12</v>
      </c>
      <c r="F215" s="51">
        <v>44878.0</v>
      </c>
      <c r="G215" s="39">
        <v>44899.0</v>
      </c>
      <c r="H215" s="46" t="s">
        <v>49</v>
      </c>
      <c r="I215" s="51">
        <v>44891.0</v>
      </c>
      <c r="J215" s="51">
        <v>44898.0</v>
      </c>
      <c r="K215" s="42">
        <v>4.0</v>
      </c>
      <c r="L215" s="25">
        <f t="shared" si="6"/>
        <v>-1</v>
      </c>
      <c r="M215" s="37" t="b">
        <f t="shared" si="1"/>
        <v>0</v>
      </c>
    </row>
    <row r="216" ht="15.75" customHeight="1">
      <c r="A216" s="34"/>
      <c r="B216" s="35" t="s">
        <v>122</v>
      </c>
      <c r="D216" s="38">
        <v>8.0</v>
      </c>
      <c r="E216" s="50" t="s">
        <v>62</v>
      </c>
      <c r="F216" s="51">
        <v>44878.0</v>
      </c>
      <c r="G216" s="39">
        <v>44899.0</v>
      </c>
      <c r="H216" s="46" t="s">
        <v>49</v>
      </c>
      <c r="I216" s="51">
        <v>44893.0</v>
      </c>
      <c r="J216" s="51">
        <v>44898.0</v>
      </c>
      <c r="K216" s="42">
        <v>10.0</v>
      </c>
      <c r="L216" s="25">
        <f t="shared" si="6"/>
        <v>2</v>
      </c>
      <c r="M216" s="37" t="b">
        <f t="shared" si="1"/>
        <v>0</v>
      </c>
    </row>
    <row r="217" ht="15.75" customHeight="1">
      <c r="A217" s="34" t="s">
        <v>123</v>
      </c>
      <c r="B217" s="35"/>
      <c r="D217" s="23"/>
      <c r="E217" s="22"/>
      <c r="I217" s="24"/>
      <c r="J217" s="24"/>
      <c r="K217" s="25"/>
      <c r="L217" s="44" t="str">
        <f t="shared" si="6"/>
        <v/>
      </c>
      <c r="M217" s="37" t="b">
        <f t="shared" si="1"/>
        <v>1</v>
      </c>
    </row>
    <row r="218" ht="15.75" customHeight="1">
      <c r="A218" s="34"/>
      <c r="B218" s="35" t="s">
        <v>124</v>
      </c>
      <c r="D218" s="38">
        <v>4.0</v>
      </c>
      <c r="E218" s="22" t="s">
        <v>48</v>
      </c>
      <c r="F218" s="77">
        <v>44897.0</v>
      </c>
      <c r="G218" s="77">
        <v>44900.0</v>
      </c>
      <c r="H218" s="46" t="s">
        <v>49</v>
      </c>
      <c r="I218" s="77">
        <v>44897.0</v>
      </c>
      <c r="J218" s="77">
        <v>44899.0</v>
      </c>
      <c r="K218" s="42">
        <v>4.0</v>
      </c>
      <c r="L218" s="25">
        <f t="shared" si="6"/>
        <v>0</v>
      </c>
      <c r="M218" s="37" t="b">
        <f t="shared" si="1"/>
        <v>0</v>
      </c>
    </row>
    <row r="219" ht="15.75" customHeight="1">
      <c r="A219" s="34"/>
      <c r="B219" s="35" t="s">
        <v>125</v>
      </c>
      <c r="D219" s="38">
        <v>4.0</v>
      </c>
      <c r="E219" s="22" t="s">
        <v>48</v>
      </c>
      <c r="F219" s="77">
        <v>44897.0</v>
      </c>
      <c r="G219" s="77">
        <v>44900.0</v>
      </c>
      <c r="H219" s="46" t="s">
        <v>49</v>
      </c>
      <c r="I219" s="77">
        <v>44897.0</v>
      </c>
      <c r="J219" s="77">
        <v>44899.0</v>
      </c>
      <c r="K219" s="42">
        <v>4.0</v>
      </c>
      <c r="L219" s="25">
        <f t="shared" si="6"/>
        <v>0</v>
      </c>
      <c r="M219" s="37" t="b">
        <f t="shared" si="1"/>
        <v>0</v>
      </c>
    </row>
    <row r="220" ht="15.75" customHeight="1">
      <c r="A220" s="34"/>
      <c r="B220" s="35" t="s">
        <v>126</v>
      </c>
      <c r="D220" s="38">
        <v>4.0</v>
      </c>
      <c r="E220" s="22" t="s">
        <v>48</v>
      </c>
      <c r="F220" s="77">
        <v>44897.0</v>
      </c>
      <c r="G220" s="77">
        <v>44900.0</v>
      </c>
      <c r="H220" s="46" t="s">
        <v>49</v>
      </c>
      <c r="I220" s="77">
        <v>44897.0</v>
      </c>
      <c r="J220" s="77">
        <v>44899.0</v>
      </c>
      <c r="K220" s="42">
        <v>2.0</v>
      </c>
      <c r="L220" s="25">
        <f t="shared" si="6"/>
        <v>-2</v>
      </c>
      <c r="M220" s="37" t="b">
        <f t="shared" si="1"/>
        <v>0</v>
      </c>
    </row>
    <row r="221" ht="15.75" customHeight="1">
      <c r="A221" s="34"/>
      <c r="B221" s="35" t="s">
        <v>127</v>
      </c>
      <c r="D221" s="38">
        <v>4.0</v>
      </c>
      <c r="E221" s="22" t="s">
        <v>48</v>
      </c>
      <c r="F221" s="77">
        <v>44897.0</v>
      </c>
      <c r="G221" s="77">
        <v>44900.0</v>
      </c>
      <c r="H221" s="46" t="s">
        <v>49</v>
      </c>
      <c r="I221" s="77">
        <v>44897.0</v>
      </c>
      <c r="J221" s="77">
        <v>44899.0</v>
      </c>
      <c r="K221" s="42">
        <v>3.0</v>
      </c>
      <c r="L221" s="25">
        <f t="shared" si="6"/>
        <v>-1</v>
      </c>
      <c r="M221" s="37" t="b">
        <f t="shared" si="1"/>
        <v>0</v>
      </c>
    </row>
    <row r="222" ht="15.75" customHeight="1">
      <c r="A222" s="34"/>
      <c r="B222" s="35" t="s">
        <v>128</v>
      </c>
      <c r="D222" s="38">
        <v>4.0</v>
      </c>
      <c r="E222" s="22" t="s">
        <v>48</v>
      </c>
      <c r="F222" s="77">
        <v>44897.0</v>
      </c>
      <c r="G222" s="77">
        <v>44900.0</v>
      </c>
      <c r="H222" s="46" t="s">
        <v>49</v>
      </c>
      <c r="I222" s="77">
        <v>44897.0</v>
      </c>
      <c r="J222" s="77">
        <v>44899.0</v>
      </c>
      <c r="K222" s="42">
        <v>3.0</v>
      </c>
      <c r="L222" s="25">
        <f t="shared" si="6"/>
        <v>-1</v>
      </c>
      <c r="M222" s="37" t="b">
        <f t="shared" si="1"/>
        <v>0</v>
      </c>
    </row>
    <row r="223" ht="15.75" customHeight="1">
      <c r="A223" s="34"/>
      <c r="B223" s="35" t="s">
        <v>129</v>
      </c>
      <c r="D223" s="38">
        <v>4.0</v>
      </c>
      <c r="E223" s="22" t="s">
        <v>48</v>
      </c>
      <c r="F223" s="77">
        <v>44897.0</v>
      </c>
      <c r="G223" s="77">
        <v>44900.0</v>
      </c>
      <c r="H223" s="46" t="s">
        <v>49</v>
      </c>
      <c r="I223" s="77">
        <v>44897.0</v>
      </c>
      <c r="J223" s="77">
        <v>44899.0</v>
      </c>
      <c r="K223" s="42">
        <v>3.0</v>
      </c>
      <c r="L223" s="25">
        <f t="shared" si="6"/>
        <v>-1</v>
      </c>
      <c r="M223" s="37" t="b">
        <f t="shared" si="1"/>
        <v>0</v>
      </c>
    </row>
    <row r="224" ht="15.75" customHeight="1">
      <c r="A224" s="34" t="s">
        <v>29</v>
      </c>
      <c r="B224" s="35"/>
      <c r="D224" s="23"/>
      <c r="E224" s="22"/>
      <c r="F224" s="78"/>
      <c r="G224" s="78"/>
      <c r="H224" s="21"/>
      <c r="I224" s="24"/>
      <c r="J224" s="24"/>
      <c r="K224" s="25"/>
      <c r="L224" s="44" t="str">
        <f t="shared" si="6"/>
        <v/>
      </c>
      <c r="M224" s="37" t="b">
        <f t="shared" si="1"/>
        <v>1</v>
      </c>
    </row>
    <row r="225" ht="15.75" customHeight="1">
      <c r="A225" s="34"/>
      <c r="B225" s="34" t="s">
        <v>130</v>
      </c>
      <c r="D225" s="38">
        <v>6.0</v>
      </c>
      <c r="E225" s="22" t="s">
        <v>12</v>
      </c>
      <c r="F225" s="39">
        <v>44892.0</v>
      </c>
      <c r="G225" s="78">
        <v>44899.0</v>
      </c>
      <c r="H225" s="46" t="s">
        <v>49</v>
      </c>
      <c r="I225" s="77">
        <v>44897.0</v>
      </c>
      <c r="J225" s="77">
        <v>44897.0</v>
      </c>
      <c r="K225" s="42">
        <v>2.0</v>
      </c>
      <c r="L225" s="25">
        <f t="shared" si="6"/>
        <v>-4</v>
      </c>
      <c r="M225" s="37" t="b">
        <f t="shared" si="1"/>
        <v>0</v>
      </c>
    </row>
    <row r="226" ht="15.75" customHeight="1">
      <c r="A226" s="34"/>
      <c r="B226" s="34" t="s">
        <v>131</v>
      </c>
      <c r="D226" s="38">
        <v>12.0</v>
      </c>
      <c r="E226" s="22" t="s">
        <v>12</v>
      </c>
      <c r="F226" s="39">
        <v>44892.0</v>
      </c>
      <c r="G226" s="78">
        <v>44899.0</v>
      </c>
      <c r="H226" s="46" t="s">
        <v>49</v>
      </c>
      <c r="I226" s="77">
        <v>44898.0</v>
      </c>
      <c r="J226" s="77">
        <v>44899.0</v>
      </c>
      <c r="K226" s="42">
        <v>20.0</v>
      </c>
      <c r="L226" s="25">
        <f t="shared" si="6"/>
        <v>8</v>
      </c>
      <c r="M226" s="37" t="b">
        <f t="shared" si="1"/>
        <v>0</v>
      </c>
    </row>
    <row r="227" ht="15.75" customHeight="1">
      <c r="A227" s="34"/>
      <c r="B227" s="34" t="s">
        <v>132</v>
      </c>
      <c r="D227" s="38">
        <v>8.0</v>
      </c>
      <c r="E227" s="22" t="s">
        <v>12</v>
      </c>
      <c r="F227" s="39">
        <v>44892.0</v>
      </c>
      <c r="G227" s="78">
        <v>44899.0</v>
      </c>
      <c r="H227" s="46" t="s">
        <v>49</v>
      </c>
      <c r="I227" s="77">
        <v>44898.0</v>
      </c>
      <c r="J227" s="78">
        <v>44899.0</v>
      </c>
      <c r="K227" s="42">
        <v>4.0</v>
      </c>
      <c r="L227" s="25">
        <f t="shared" si="6"/>
        <v>-4</v>
      </c>
      <c r="M227" s="37" t="b">
        <f t="shared" si="1"/>
        <v>0</v>
      </c>
    </row>
    <row r="228" ht="15.75" customHeight="1">
      <c r="A228" s="22"/>
      <c r="D228" s="23"/>
      <c r="E228" s="22"/>
      <c r="I228" s="24"/>
      <c r="J228" s="24"/>
      <c r="K228" s="25"/>
      <c r="L228" s="26"/>
    </row>
    <row r="229" ht="15.75" customHeight="1">
      <c r="A229" s="22"/>
      <c r="D229" s="23"/>
      <c r="E229" s="22"/>
      <c r="I229" s="24"/>
      <c r="J229" s="24"/>
      <c r="K229" s="25"/>
      <c r="L229" s="26"/>
    </row>
    <row r="230" ht="15.75" customHeight="1">
      <c r="A230" s="22"/>
      <c r="D230" s="23"/>
      <c r="E230" s="22"/>
      <c r="I230" s="24"/>
      <c r="J230" s="24"/>
      <c r="K230" s="25"/>
      <c r="L230" s="26"/>
    </row>
    <row r="231" ht="15.75" customHeight="1">
      <c r="A231" s="22"/>
      <c r="D231" s="23"/>
      <c r="E231" s="22"/>
      <c r="I231" s="24"/>
      <c r="J231" s="24"/>
      <c r="K231" s="25"/>
      <c r="L231" s="26"/>
    </row>
    <row r="232" ht="15.75" customHeight="1">
      <c r="A232" s="22"/>
      <c r="D232" s="23"/>
      <c r="E232" s="22"/>
      <c r="I232" s="24"/>
      <c r="J232" s="24"/>
      <c r="K232" s="25"/>
      <c r="L232" s="26"/>
    </row>
    <row r="233" ht="15.75" customHeight="1">
      <c r="A233" s="22"/>
      <c r="D233" s="23"/>
      <c r="E233" s="22"/>
      <c r="I233" s="24"/>
      <c r="J233" s="24"/>
      <c r="K233" s="25"/>
      <c r="L233" s="26"/>
    </row>
    <row r="234" ht="15.75" customHeight="1">
      <c r="A234" s="22"/>
      <c r="D234" s="23"/>
      <c r="E234" s="22"/>
      <c r="I234" s="24"/>
      <c r="J234" s="24"/>
      <c r="K234" s="25"/>
      <c r="L234" s="26"/>
    </row>
    <row r="235" ht="15.75" customHeight="1">
      <c r="A235" s="22"/>
      <c r="D235" s="23"/>
      <c r="E235" s="22"/>
      <c r="I235" s="24"/>
      <c r="J235" s="24"/>
      <c r="K235" s="25"/>
      <c r="L235" s="26"/>
    </row>
    <row r="236" ht="15.75" customHeight="1">
      <c r="A236" s="22"/>
      <c r="D236" s="23"/>
      <c r="E236" s="22"/>
      <c r="I236" s="24"/>
      <c r="J236" s="24"/>
      <c r="K236" s="25"/>
      <c r="L236" s="26"/>
    </row>
    <row r="237" ht="15.75" customHeight="1">
      <c r="A237" s="22"/>
      <c r="D237" s="23"/>
      <c r="E237" s="22"/>
      <c r="I237" s="24"/>
      <c r="J237" s="24"/>
      <c r="K237" s="25"/>
      <c r="L237" s="26"/>
    </row>
    <row r="238" ht="15.75" customHeight="1">
      <c r="A238" s="22"/>
      <c r="D238" s="23"/>
      <c r="E238" s="22"/>
      <c r="I238" s="24"/>
      <c r="J238" s="24"/>
      <c r="K238" s="25"/>
      <c r="L238" s="26"/>
    </row>
    <row r="239" ht="15.75" customHeight="1">
      <c r="A239" s="22"/>
      <c r="D239" s="23"/>
      <c r="E239" s="22"/>
      <c r="I239" s="24"/>
      <c r="J239" s="24"/>
      <c r="K239" s="25"/>
      <c r="L239" s="26"/>
    </row>
    <row r="240" ht="15.75" customHeight="1">
      <c r="A240" s="22"/>
      <c r="D240" s="23"/>
      <c r="E240" s="22"/>
      <c r="I240" s="24"/>
      <c r="J240" s="24"/>
      <c r="K240" s="25"/>
      <c r="L240" s="26"/>
    </row>
    <row r="241" ht="15.75" customHeight="1">
      <c r="A241" s="22"/>
      <c r="D241" s="23"/>
      <c r="E241" s="22"/>
      <c r="I241" s="24"/>
      <c r="J241" s="24"/>
      <c r="K241" s="25"/>
      <c r="L241" s="26"/>
    </row>
    <row r="242" ht="15.75" customHeight="1">
      <c r="A242" s="22"/>
      <c r="D242" s="23"/>
      <c r="E242" s="22"/>
      <c r="I242" s="24"/>
      <c r="J242" s="24"/>
      <c r="K242" s="25"/>
      <c r="L242" s="26"/>
    </row>
    <row r="243" ht="15.75" customHeight="1">
      <c r="A243" s="22"/>
      <c r="D243" s="23"/>
      <c r="E243" s="22"/>
      <c r="I243" s="24"/>
      <c r="J243" s="24"/>
      <c r="K243" s="25"/>
      <c r="L243" s="26"/>
    </row>
    <row r="244" ht="15.75" customHeight="1">
      <c r="A244" s="22"/>
      <c r="D244" s="23"/>
      <c r="E244" s="22"/>
      <c r="I244" s="24"/>
      <c r="J244" s="24"/>
      <c r="K244" s="25"/>
      <c r="L244" s="26"/>
    </row>
    <row r="245" ht="15.75" customHeight="1">
      <c r="A245" s="22"/>
      <c r="D245" s="23"/>
      <c r="E245" s="22"/>
      <c r="I245" s="24"/>
      <c r="J245" s="24"/>
      <c r="K245" s="25"/>
      <c r="L245" s="26"/>
    </row>
    <row r="246" ht="15.75" customHeight="1">
      <c r="A246" s="22"/>
      <c r="D246" s="23"/>
      <c r="E246" s="22"/>
      <c r="I246" s="24"/>
      <c r="J246" s="24"/>
      <c r="K246" s="25"/>
      <c r="L246" s="26"/>
    </row>
    <row r="247" ht="15.75" customHeight="1">
      <c r="A247" s="22"/>
      <c r="D247" s="23"/>
      <c r="E247" s="22"/>
      <c r="I247" s="24"/>
      <c r="J247" s="24"/>
      <c r="K247" s="25"/>
      <c r="L247" s="26"/>
    </row>
    <row r="248" ht="15.75" customHeight="1">
      <c r="A248" s="22"/>
      <c r="D248" s="23"/>
      <c r="E248" s="22"/>
      <c r="I248" s="24"/>
      <c r="J248" s="24"/>
      <c r="K248" s="25"/>
      <c r="L248" s="26"/>
    </row>
    <row r="249" ht="15.75" customHeight="1">
      <c r="A249" s="22"/>
      <c r="D249" s="23"/>
      <c r="E249" s="22"/>
      <c r="I249" s="24"/>
      <c r="J249" s="24"/>
      <c r="K249" s="25"/>
      <c r="L249" s="26"/>
    </row>
    <row r="250" ht="15.75" customHeight="1">
      <c r="A250" s="22"/>
      <c r="D250" s="23"/>
      <c r="E250" s="22"/>
      <c r="I250" s="24"/>
      <c r="J250" s="24"/>
      <c r="K250" s="25"/>
      <c r="L250" s="26"/>
    </row>
    <row r="251" ht="15.75" customHeight="1">
      <c r="A251" s="22"/>
      <c r="D251" s="23"/>
      <c r="E251" s="22"/>
      <c r="I251" s="24"/>
      <c r="J251" s="24"/>
      <c r="K251" s="25"/>
      <c r="L251" s="26"/>
    </row>
    <row r="252" ht="15.75" customHeight="1">
      <c r="A252" s="22"/>
      <c r="D252" s="23"/>
      <c r="E252" s="22"/>
      <c r="I252" s="24"/>
      <c r="J252" s="24"/>
      <c r="K252" s="25"/>
      <c r="L252" s="26"/>
    </row>
    <row r="253" ht="15.75" customHeight="1">
      <c r="A253" s="22"/>
      <c r="D253" s="23"/>
      <c r="E253" s="22"/>
      <c r="I253" s="24"/>
      <c r="J253" s="24"/>
      <c r="K253" s="25"/>
      <c r="L253" s="26"/>
    </row>
    <row r="254" ht="15.75" customHeight="1">
      <c r="A254" s="22"/>
      <c r="D254" s="23"/>
      <c r="E254" s="22"/>
      <c r="I254" s="24"/>
      <c r="J254" s="24"/>
      <c r="K254" s="25"/>
      <c r="L254" s="26"/>
    </row>
    <row r="255" ht="15.75" customHeight="1">
      <c r="A255" s="22"/>
      <c r="D255" s="23"/>
      <c r="E255" s="22"/>
      <c r="I255" s="24"/>
      <c r="J255" s="24"/>
      <c r="K255" s="25"/>
      <c r="L255" s="26"/>
    </row>
    <row r="256" ht="15.75" customHeight="1">
      <c r="A256" s="22"/>
      <c r="D256" s="23"/>
      <c r="E256" s="22"/>
      <c r="I256" s="24"/>
      <c r="J256" s="24"/>
      <c r="K256" s="25"/>
      <c r="L256" s="26"/>
    </row>
    <row r="257" ht="15.75" customHeight="1">
      <c r="A257" s="22"/>
      <c r="D257" s="23"/>
      <c r="E257" s="22"/>
      <c r="I257" s="24"/>
      <c r="J257" s="24"/>
      <c r="K257" s="25"/>
      <c r="L257" s="26"/>
    </row>
    <row r="258" ht="15.75" customHeight="1">
      <c r="A258" s="22"/>
      <c r="D258" s="23"/>
      <c r="E258" s="22"/>
      <c r="I258" s="24"/>
      <c r="J258" s="24"/>
      <c r="K258" s="25"/>
      <c r="L258" s="26"/>
    </row>
    <row r="259" ht="15.75" customHeight="1">
      <c r="A259" s="22"/>
      <c r="D259" s="23"/>
      <c r="E259" s="22"/>
      <c r="I259" s="24"/>
      <c r="J259" s="24"/>
      <c r="K259" s="25"/>
      <c r="L259" s="26"/>
    </row>
    <row r="260" ht="15.75" customHeight="1">
      <c r="A260" s="22"/>
      <c r="D260" s="23"/>
      <c r="E260" s="22"/>
      <c r="I260" s="24"/>
      <c r="J260" s="24"/>
      <c r="K260" s="25"/>
      <c r="L260" s="26"/>
    </row>
    <row r="261" ht="15.75" customHeight="1">
      <c r="A261" s="22"/>
      <c r="D261" s="23"/>
      <c r="E261" s="22"/>
      <c r="I261" s="24"/>
      <c r="J261" s="24"/>
      <c r="K261" s="25"/>
      <c r="L261" s="26"/>
    </row>
    <row r="262" ht="15.75" customHeight="1">
      <c r="A262" s="22"/>
      <c r="D262" s="23"/>
      <c r="E262" s="22"/>
      <c r="I262" s="24"/>
      <c r="J262" s="24"/>
      <c r="K262" s="25"/>
      <c r="L262" s="26"/>
    </row>
    <row r="263" ht="15.75" customHeight="1">
      <c r="A263" s="22"/>
      <c r="D263" s="23"/>
      <c r="E263" s="22"/>
      <c r="I263" s="24"/>
      <c r="J263" s="24"/>
      <c r="K263" s="25"/>
      <c r="L263" s="26"/>
    </row>
    <row r="264" ht="15.75" customHeight="1">
      <c r="A264" s="22"/>
      <c r="D264" s="23"/>
      <c r="E264" s="22"/>
      <c r="I264" s="24"/>
      <c r="J264" s="24"/>
      <c r="K264" s="25"/>
      <c r="L264" s="26"/>
    </row>
    <row r="265" ht="15.75" customHeight="1">
      <c r="A265" s="22"/>
      <c r="D265" s="23"/>
      <c r="E265" s="22"/>
      <c r="I265" s="24"/>
      <c r="J265" s="24"/>
      <c r="K265" s="25"/>
      <c r="L265" s="26"/>
    </row>
    <row r="266" ht="15.75" customHeight="1">
      <c r="A266" s="22"/>
      <c r="D266" s="23"/>
      <c r="E266" s="22"/>
      <c r="I266" s="24"/>
      <c r="J266" s="24"/>
      <c r="K266" s="25"/>
      <c r="L266" s="26"/>
    </row>
    <row r="267" ht="15.75" customHeight="1">
      <c r="A267" s="22"/>
      <c r="D267" s="23"/>
      <c r="E267" s="22"/>
      <c r="I267" s="24"/>
      <c r="J267" s="24"/>
      <c r="K267" s="25"/>
      <c r="L267" s="26"/>
    </row>
    <row r="268" ht="15.75" customHeight="1">
      <c r="A268" s="22"/>
      <c r="D268" s="23"/>
      <c r="E268" s="22"/>
      <c r="I268" s="24"/>
      <c r="J268" s="24"/>
      <c r="K268" s="25"/>
      <c r="L268" s="26"/>
    </row>
    <row r="269" ht="15.75" customHeight="1">
      <c r="A269" s="22"/>
      <c r="D269" s="23"/>
      <c r="E269" s="22"/>
      <c r="I269" s="24"/>
      <c r="J269" s="24"/>
      <c r="K269" s="25"/>
      <c r="L269" s="26"/>
    </row>
    <row r="270" ht="15.75" customHeight="1">
      <c r="A270" s="22"/>
      <c r="D270" s="23"/>
      <c r="E270" s="22"/>
      <c r="I270" s="24"/>
      <c r="J270" s="24"/>
      <c r="K270" s="25"/>
      <c r="L270" s="26"/>
    </row>
    <row r="271" ht="15.75" customHeight="1">
      <c r="A271" s="22"/>
      <c r="D271" s="23"/>
      <c r="E271" s="22"/>
      <c r="I271" s="24"/>
      <c r="J271" s="24"/>
      <c r="K271" s="25"/>
      <c r="L271" s="26"/>
    </row>
    <row r="272" ht="15.75" customHeight="1">
      <c r="A272" s="22"/>
      <c r="D272" s="23"/>
      <c r="E272" s="22"/>
      <c r="I272" s="24"/>
      <c r="J272" s="24"/>
      <c r="K272" s="25"/>
      <c r="L272" s="26"/>
    </row>
    <row r="273" ht="15.75" customHeight="1">
      <c r="A273" s="22"/>
      <c r="D273" s="23"/>
      <c r="E273" s="22"/>
      <c r="I273" s="24"/>
      <c r="J273" s="24"/>
      <c r="K273" s="25"/>
      <c r="L273" s="26"/>
    </row>
    <row r="274" ht="15.75" customHeight="1">
      <c r="A274" s="22"/>
      <c r="D274" s="23"/>
      <c r="E274" s="22"/>
      <c r="I274" s="24"/>
      <c r="J274" s="24"/>
      <c r="K274" s="25"/>
      <c r="L274" s="26"/>
    </row>
    <row r="275" ht="15.75" customHeight="1">
      <c r="A275" s="22"/>
      <c r="D275" s="23"/>
      <c r="E275" s="22"/>
      <c r="I275" s="24"/>
      <c r="J275" s="24"/>
      <c r="K275" s="25"/>
      <c r="L275" s="26"/>
    </row>
    <row r="276" ht="15.75" customHeight="1">
      <c r="A276" s="22"/>
      <c r="D276" s="23"/>
      <c r="E276" s="22"/>
      <c r="I276" s="24"/>
      <c r="J276" s="24"/>
      <c r="K276" s="25"/>
      <c r="L276" s="26"/>
    </row>
    <row r="277" ht="15.75" customHeight="1">
      <c r="A277" s="22"/>
      <c r="D277" s="23"/>
      <c r="E277" s="22"/>
      <c r="I277" s="24"/>
      <c r="J277" s="24"/>
      <c r="K277" s="25"/>
      <c r="L277" s="26"/>
    </row>
    <row r="278" ht="15.75" customHeight="1">
      <c r="A278" s="22"/>
      <c r="D278" s="23"/>
      <c r="E278" s="22"/>
      <c r="I278" s="24"/>
      <c r="J278" s="24"/>
      <c r="K278" s="25"/>
      <c r="L278" s="26"/>
    </row>
    <row r="279" ht="15.75" customHeight="1">
      <c r="A279" s="22"/>
      <c r="D279" s="23"/>
      <c r="E279" s="22"/>
      <c r="I279" s="24"/>
      <c r="J279" s="24"/>
      <c r="K279" s="25"/>
      <c r="L279" s="26"/>
    </row>
    <row r="280" ht="15.75" customHeight="1">
      <c r="A280" s="22"/>
      <c r="D280" s="23"/>
      <c r="E280" s="22"/>
      <c r="I280" s="24"/>
      <c r="J280" s="24"/>
      <c r="K280" s="25"/>
      <c r="L280" s="26"/>
    </row>
    <row r="281" ht="15.75" customHeight="1">
      <c r="A281" s="22"/>
      <c r="D281" s="23"/>
      <c r="E281" s="22"/>
      <c r="I281" s="24"/>
      <c r="J281" s="24"/>
      <c r="K281" s="25"/>
      <c r="L281" s="26"/>
    </row>
    <row r="282" ht="15.75" customHeight="1">
      <c r="A282" s="22"/>
      <c r="D282" s="23"/>
      <c r="E282" s="22"/>
      <c r="I282" s="24"/>
      <c r="J282" s="24"/>
      <c r="K282" s="25"/>
      <c r="L282" s="26"/>
    </row>
    <row r="283" ht="15.75" customHeight="1">
      <c r="A283" s="22"/>
      <c r="D283" s="23"/>
      <c r="E283" s="22"/>
      <c r="I283" s="24"/>
      <c r="J283" s="24"/>
      <c r="K283" s="25"/>
      <c r="L283" s="26"/>
    </row>
    <row r="284" ht="15.75" customHeight="1">
      <c r="A284" s="22"/>
      <c r="D284" s="23"/>
      <c r="E284" s="22"/>
      <c r="I284" s="24"/>
      <c r="J284" s="24"/>
      <c r="K284" s="25"/>
      <c r="L284" s="26"/>
    </row>
    <row r="285" ht="15.75" customHeight="1">
      <c r="A285" s="22"/>
      <c r="D285" s="23"/>
      <c r="E285" s="22"/>
      <c r="I285" s="24"/>
      <c r="J285" s="24"/>
      <c r="K285" s="25"/>
      <c r="L285" s="26"/>
    </row>
    <row r="286" ht="15.75" customHeight="1">
      <c r="A286" s="22"/>
      <c r="D286" s="23"/>
      <c r="E286" s="22"/>
      <c r="I286" s="24"/>
      <c r="J286" s="24"/>
      <c r="K286" s="25"/>
      <c r="L286" s="26"/>
    </row>
    <row r="287" ht="15.75" customHeight="1">
      <c r="A287" s="22"/>
      <c r="D287" s="23"/>
      <c r="E287" s="22"/>
      <c r="I287" s="24"/>
      <c r="J287" s="24"/>
      <c r="K287" s="25"/>
      <c r="L287" s="26"/>
    </row>
    <row r="288" ht="15.75" customHeight="1">
      <c r="A288" s="22"/>
      <c r="D288" s="23"/>
      <c r="E288" s="22"/>
      <c r="I288" s="24"/>
      <c r="J288" s="24"/>
      <c r="K288" s="25"/>
      <c r="L288" s="26"/>
    </row>
    <row r="289" ht="15.75" customHeight="1">
      <c r="A289" s="22"/>
      <c r="D289" s="23"/>
      <c r="E289" s="22"/>
      <c r="I289" s="24"/>
      <c r="J289" s="24"/>
      <c r="K289" s="25"/>
      <c r="L289" s="26"/>
    </row>
    <row r="290" ht="15.75" customHeight="1">
      <c r="A290" s="22"/>
      <c r="D290" s="23"/>
      <c r="E290" s="22"/>
      <c r="I290" s="24"/>
      <c r="J290" s="24"/>
      <c r="K290" s="25"/>
      <c r="L290" s="26"/>
    </row>
    <row r="291" ht="15.75" customHeight="1">
      <c r="A291" s="22"/>
      <c r="D291" s="23"/>
      <c r="E291" s="22"/>
      <c r="I291" s="24"/>
      <c r="J291" s="24"/>
      <c r="K291" s="25"/>
      <c r="L291" s="26"/>
    </row>
    <row r="292" ht="15.75" customHeight="1">
      <c r="A292" s="22"/>
      <c r="D292" s="23"/>
      <c r="E292" s="22"/>
      <c r="I292" s="24"/>
      <c r="J292" s="24"/>
      <c r="K292" s="25"/>
      <c r="L292" s="26"/>
    </row>
    <row r="293" ht="15.75" customHeight="1">
      <c r="A293" s="22"/>
      <c r="D293" s="23"/>
      <c r="E293" s="22"/>
      <c r="I293" s="24"/>
      <c r="J293" s="24"/>
      <c r="K293" s="25"/>
      <c r="L293" s="26"/>
    </row>
    <row r="294" ht="15.75" customHeight="1">
      <c r="A294" s="22"/>
      <c r="D294" s="23"/>
      <c r="E294" s="22"/>
      <c r="I294" s="24"/>
      <c r="J294" s="24"/>
      <c r="K294" s="25"/>
      <c r="L294" s="26"/>
    </row>
    <row r="295" ht="15.75" customHeight="1">
      <c r="A295" s="22"/>
      <c r="D295" s="23"/>
      <c r="E295" s="22"/>
      <c r="I295" s="24"/>
      <c r="J295" s="24"/>
      <c r="K295" s="25"/>
      <c r="L295" s="26"/>
    </row>
    <row r="296" ht="15.75" customHeight="1">
      <c r="A296" s="22"/>
      <c r="D296" s="23"/>
      <c r="E296" s="22"/>
      <c r="I296" s="24"/>
      <c r="J296" s="24"/>
      <c r="K296" s="25"/>
      <c r="L296" s="26"/>
    </row>
    <row r="297" ht="15.75" customHeight="1">
      <c r="A297" s="22"/>
      <c r="D297" s="23"/>
      <c r="E297" s="22"/>
      <c r="I297" s="24"/>
      <c r="J297" s="24"/>
      <c r="K297" s="25"/>
      <c r="L297" s="26"/>
    </row>
    <row r="298" ht="15.75" customHeight="1">
      <c r="A298" s="22"/>
      <c r="D298" s="23"/>
      <c r="E298" s="22"/>
      <c r="I298" s="24"/>
      <c r="J298" s="24"/>
      <c r="K298" s="25"/>
      <c r="L298" s="26"/>
    </row>
    <row r="299" ht="15.75" customHeight="1">
      <c r="A299" s="22"/>
      <c r="D299" s="23"/>
      <c r="E299" s="22"/>
      <c r="I299" s="24"/>
      <c r="J299" s="24"/>
      <c r="K299" s="25"/>
      <c r="L299" s="26"/>
    </row>
    <row r="300" ht="15.75" customHeight="1">
      <c r="A300" s="22"/>
      <c r="D300" s="23"/>
      <c r="E300" s="22"/>
      <c r="I300" s="24"/>
      <c r="J300" s="24"/>
      <c r="K300" s="25"/>
      <c r="L300" s="26"/>
    </row>
    <row r="301" ht="15.75" customHeight="1">
      <c r="A301" s="22"/>
      <c r="D301" s="23"/>
      <c r="E301" s="22"/>
      <c r="I301" s="24"/>
      <c r="J301" s="24"/>
      <c r="K301" s="25"/>
      <c r="L301" s="26"/>
    </row>
    <row r="302" ht="15.75" customHeight="1">
      <c r="A302" s="22"/>
      <c r="D302" s="23"/>
      <c r="E302" s="22"/>
      <c r="I302" s="24"/>
      <c r="J302" s="24"/>
      <c r="K302" s="25"/>
      <c r="L302" s="26"/>
    </row>
    <row r="303" ht="15.75" customHeight="1">
      <c r="A303" s="22"/>
      <c r="D303" s="23"/>
      <c r="E303" s="22"/>
      <c r="I303" s="24"/>
      <c r="J303" s="24"/>
      <c r="K303" s="25"/>
      <c r="L303" s="26"/>
    </row>
    <row r="304" ht="15.75" customHeight="1">
      <c r="A304" s="22"/>
      <c r="D304" s="23"/>
      <c r="E304" s="22"/>
      <c r="I304" s="24"/>
      <c r="J304" s="24"/>
      <c r="K304" s="25"/>
      <c r="L304" s="26"/>
    </row>
    <row r="305" ht="15.75" customHeight="1">
      <c r="A305" s="22"/>
      <c r="D305" s="23"/>
      <c r="E305" s="22"/>
      <c r="I305" s="24"/>
      <c r="J305" s="24"/>
      <c r="K305" s="25"/>
      <c r="L305" s="26"/>
    </row>
    <row r="306" ht="15.75" customHeight="1">
      <c r="A306" s="22"/>
      <c r="D306" s="23"/>
      <c r="E306" s="22"/>
      <c r="I306" s="24"/>
      <c r="J306" s="24"/>
      <c r="K306" s="25"/>
      <c r="L306" s="26"/>
    </row>
    <row r="307" ht="15.75" customHeight="1">
      <c r="A307" s="22"/>
      <c r="D307" s="23"/>
      <c r="E307" s="22"/>
      <c r="I307" s="24"/>
      <c r="J307" s="24"/>
      <c r="K307" s="25"/>
      <c r="L307" s="26"/>
    </row>
    <row r="308" ht="15.75" customHeight="1">
      <c r="A308" s="22"/>
      <c r="D308" s="23"/>
      <c r="E308" s="22"/>
      <c r="I308" s="24"/>
      <c r="J308" s="24"/>
      <c r="K308" s="25"/>
      <c r="L308" s="26"/>
    </row>
    <row r="309" ht="15.75" customHeight="1">
      <c r="A309" s="22"/>
      <c r="D309" s="23"/>
      <c r="E309" s="22"/>
      <c r="I309" s="24"/>
      <c r="J309" s="24"/>
      <c r="K309" s="25"/>
      <c r="L309" s="26"/>
    </row>
    <row r="310" ht="15.75" customHeight="1">
      <c r="A310" s="22"/>
      <c r="D310" s="23"/>
      <c r="E310" s="22"/>
      <c r="I310" s="24"/>
      <c r="J310" s="24"/>
      <c r="K310" s="25"/>
      <c r="L310" s="26"/>
    </row>
    <row r="311" ht="15.75" customHeight="1">
      <c r="A311" s="22"/>
      <c r="D311" s="23"/>
      <c r="E311" s="22"/>
      <c r="I311" s="24"/>
      <c r="J311" s="24"/>
      <c r="K311" s="25"/>
      <c r="L311" s="26"/>
    </row>
    <row r="312" ht="15.75" customHeight="1">
      <c r="A312" s="22"/>
      <c r="D312" s="23"/>
      <c r="E312" s="22"/>
      <c r="I312" s="24"/>
      <c r="J312" s="24"/>
      <c r="K312" s="25"/>
      <c r="L312" s="26"/>
    </row>
    <row r="313" ht="15.75" customHeight="1">
      <c r="A313" s="22"/>
      <c r="D313" s="23"/>
      <c r="E313" s="22"/>
      <c r="I313" s="24"/>
      <c r="J313" s="24"/>
      <c r="K313" s="25"/>
      <c r="L313" s="26"/>
    </row>
    <row r="314" ht="15.75" customHeight="1">
      <c r="A314" s="22"/>
      <c r="D314" s="23"/>
      <c r="E314" s="22"/>
      <c r="I314" s="24"/>
      <c r="J314" s="24"/>
      <c r="K314" s="25"/>
      <c r="L314" s="26"/>
    </row>
    <row r="315" ht="15.75" customHeight="1">
      <c r="A315" s="22"/>
      <c r="D315" s="23"/>
      <c r="E315" s="22"/>
      <c r="I315" s="24"/>
      <c r="J315" s="24"/>
      <c r="K315" s="25"/>
      <c r="L315" s="26"/>
    </row>
    <row r="316" ht="15.75" customHeight="1">
      <c r="A316" s="22"/>
      <c r="D316" s="23"/>
      <c r="E316" s="22"/>
      <c r="I316" s="24"/>
      <c r="J316" s="24"/>
      <c r="K316" s="25"/>
      <c r="L316" s="26"/>
    </row>
    <row r="317" ht="15.75" customHeight="1">
      <c r="A317" s="22"/>
      <c r="D317" s="23"/>
      <c r="E317" s="22"/>
      <c r="I317" s="24"/>
      <c r="J317" s="24"/>
      <c r="K317" s="25"/>
      <c r="L317" s="26"/>
    </row>
    <row r="318" ht="15.75" customHeight="1">
      <c r="A318" s="22"/>
      <c r="D318" s="23"/>
      <c r="E318" s="22"/>
      <c r="I318" s="24"/>
      <c r="J318" s="24"/>
      <c r="K318" s="25"/>
      <c r="L318" s="26"/>
    </row>
    <row r="319" ht="15.75" customHeight="1">
      <c r="A319" s="22"/>
      <c r="D319" s="23"/>
      <c r="E319" s="22"/>
      <c r="I319" s="24"/>
      <c r="J319" s="24"/>
      <c r="K319" s="25"/>
      <c r="L319" s="26"/>
    </row>
    <row r="320" ht="15.75" customHeight="1">
      <c r="A320" s="22"/>
      <c r="D320" s="23"/>
      <c r="E320" s="22"/>
      <c r="I320" s="24"/>
      <c r="J320" s="24"/>
      <c r="K320" s="25"/>
      <c r="L320" s="26"/>
    </row>
    <row r="321" ht="15.75" customHeight="1">
      <c r="A321" s="22"/>
      <c r="D321" s="23"/>
      <c r="E321" s="22"/>
      <c r="I321" s="24"/>
      <c r="J321" s="24"/>
      <c r="K321" s="25"/>
      <c r="L321" s="26"/>
    </row>
    <row r="322" ht="15.75" customHeight="1">
      <c r="A322" s="22"/>
      <c r="D322" s="23"/>
      <c r="E322" s="22"/>
      <c r="I322" s="24"/>
      <c r="J322" s="24"/>
      <c r="K322" s="25"/>
      <c r="L322" s="26"/>
    </row>
    <row r="323" ht="15.75" customHeight="1">
      <c r="A323" s="22"/>
      <c r="D323" s="23"/>
      <c r="E323" s="22"/>
      <c r="I323" s="24"/>
      <c r="J323" s="24"/>
      <c r="K323" s="25"/>
      <c r="L323" s="26"/>
    </row>
    <row r="324" ht="15.75" customHeight="1">
      <c r="A324" s="22"/>
      <c r="D324" s="23"/>
      <c r="E324" s="22"/>
      <c r="I324" s="24"/>
      <c r="J324" s="24"/>
      <c r="K324" s="25"/>
      <c r="L324" s="26"/>
    </row>
    <row r="325" ht="15.75" customHeight="1">
      <c r="A325" s="22"/>
      <c r="D325" s="23"/>
      <c r="E325" s="22"/>
      <c r="I325" s="24"/>
      <c r="J325" s="24"/>
      <c r="K325" s="25"/>
      <c r="L325" s="26"/>
    </row>
    <row r="326" ht="15.75" customHeight="1">
      <c r="A326" s="22"/>
      <c r="D326" s="23"/>
      <c r="E326" s="22"/>
      <c r="I326" s="24"/>
      <c r="J326" s="24"/>
      <c r="K326" s="25"/>
      <c r="L326" s="26"/>
    </row>
    <row r="327" ht="15.75" customHeight="1">
      <c r="A327" s="22"/>
      <c r="D327" s="23"/>
      <c r="E327" s="22"/>
      <c r="I327" s="24"/>
      <c r="J327" s="24"/>
      <c r="K327" s="25"/>
      <c r="L327" s="26"/>
    </row>
    <row r="328" ht="15.75" customHeight="1">
      <c r="A328" s="22"/>
      <c r="D328" s="23"/>
      <c r="E328" s="22"/>
      <c r="I328" s="24"/>
      <c r="J328" s="24"/>
      <c r="K328" s="25"/>
      <c r="L328" s="26"/>
    </row>
    <row r="329" ht="15.75" customHeight="1">
      <c r="A329" s="22"/>
      <c r="D329" s="23"/>
      <c r="E329" s="22"/>
      <c r="I329" s="24"/>
      <c r="J329" s="24"/>
      <c r="K329" s="25"/>
      <c r="L329" s="26"/>
    </row>
    <row r="330" ht="15.75" customHeight="1">
      <c r="A330" s="22"/>
      <c r="D330" s="23"/>
      <c r="E330" s="22"/>
      <c r="I330" s="24"/>
      <c r="J330" s="24"/>
      <c r="K330" s="25"/>
      <c r="L330" s="26"/>
    </row>
    <row r="331" ht="15.75" customHeight="1">
      <c r="A331" s="22"/>
      <c r="D331" s="23"/>
      <c r="E331" s="22"/>
      <c r="I331" s="24"/>
      <c r="J331" s="24"/>
      <c r="K331" s="25"/>
      <c r="L331" s="26"/>
    </row>
    <row r="332" ht="15.75" customHeight="1">
      <c r="A332" s="22"/>
      <c r="D332" s="23"/>
      <c r="E332" s="22"/>
      <c r="I332" s="24"/>
      <c r="J332" s="24"/>
      <c r="K332" s="25"/>
      <c r="L332" s="26"/>
    </row>
    <row r="333" ht="15.75" customHeight="1">
      <c r="A333" s="22"/>
      <c r="D333" s="23"/>
      <c r="E333" s="22"/>
      <c r="I333" s="24"/>
      <c r="J333" s="24"/>
      <c r="K333" s="25"/>
      <c r="L333" s="26"/>
    </row>
    <row r="334" ht="15.75" customHeight="1">
      <c r="A334" s="22"/>
      <c r="D334" s="23"/>
      <c r="E334" s="22"/>
      <c r="I334" s="24"/>
      <c r="J334" s="24"/>
      <c r="K334" s="25"/>
      <c r="L334" s="26"/>
    </row>
    <row r="335" ht="15.75" customHeight="1">
      <c r="A335" s="22"/>
      <c r="D335" s="23"/>
      <c r="E335" s="22"/>
      <c r="I335" s="24"/>
      <c r="J335" s="24"/>
      <c r="K335" s="25"/>
      <c r="L335" s="26"/>
    </row>
    <row r="336" ht="15.75" customHeight="1">
      <c r="A336" s="22"/>
      <c r="D336" s="23"/>
      <c r="E336" s="22"/>
      <c r="I336" s="24"/>
      <c r="J336" s="24"/>
      <c r="K336" s="25"/>
      <c r="L336" s="26"/>
    </row>
    <row r="337" ht="15.75" customHeight="1">
      <c r="A337" s="22"/>
      <c r="D337" s="23"/>
      <c r="E337" s="22"/>
      <c r="I337" s="24"/>
      <c r="J337" s="24"/>
      <c r="K337" s="25"/>
      <c r="L337" s="26"/>
    </row>
    <row r="338" ht="15.75" customHeight="1">
      <c r="A338" s="22"/>
      <c r="D338" s="23"/>
      <c r="E338" s="22"/>
      <c r="I338" s="24"/>
      <c r="J338" s="24"/>
      <c r="K338" s="25"/>
      <c r="L338" s="26"/>
    </row>
    <row r="339" ht="15.75" customHeight="1">
      <c r="A339" s="22"/>
      <c r="D339" s="23"/>
      <c r="E339" s="22"/>
      <c r="I339" s="24"/>
      <c r="J339" s="24"/>
      <c r="K339" s="25"/>
      <c r="L339" s="26"/>
    </row>
    <row r="340" ht="15.75" customHeight="1">
      <c r="A340" s="22"/>
      <c r="D340" s="23"/>
      <c r="E340" s="22"/>
      <c r="I340" s="24"/>
      <c r="J340" s="24"/>
      <c r="K340" s="25"/>
      <c r="L340" s="26"/>
    </row>
    <row r="341" ht="15.75" customHeight="1">
      <c r="A341" s="22"/>
      <c r="D341" s="23"/>
      <c r="E341" s="22"/>
      <c r="I341" s="24"/>
      <c r="J341" s="24"/>
      <c r="K341" s="25"/>
      <c r="L341" s="26"/>
    </row>
    <row r="342" ht="15.75" customHeight="1">
      <c r="A342" s="22"/>
      <c r="D342" s="23"/>
      <c r="E342" s="22"/>
      <c r="I342" s="24"/>
      <c r="J342" s="24"/>
      <c r="K342" s="25"/>
      <c r="L342" s="26"/>
    </row>
    <row r="343" ht="15.75" customHeight="1">
      <c r="A343" s="22"/>
      <c r="D343" s="23"/>
      <c r="E343" s="22"/>
      <c r="I343" s="24"/>
      <c r="J343" s="24"/>
      <c r="K343" s="25"/>
      <c r="L343" s="26"/>
    </row>
    <row r="344" ht="15.75" customHeight="1">
      <c r="A344" s="22"/>
      <c r="D344" s="23"/>
      <c r="E344" s="22"/>
      <c r="I344" s="24"/>
      <c r="J344" s="24"/>
      <c r="K344" s="25"/>
      <c r="L344" s="26"/>
    </row>
    <row r="345" ht="15.75" customHeight="1">
      <c r="A345" s="22"/>
      <c r="D345" s="23"/>
      <c r="E345" s="22"/>
      <c r="I345" s="24"/>
      <c r="J345" s="24"/>
      <c r="K345" s="25"/>
      <c r="L345" s="26"/>
    </row>
    <row r="346" ht="15.75" customHeight="1">
      <c r="A346" s="22"/>
      <c r="D346" s="23"/>
      <c r="E346" s="22"/>
      <c r="I346" s="24"/>
      <c r="J346" s="24"/>
      <c r="K346" s="25"/>
      <c r="L346" s="26"/>
    </row>
    <row r="347" ht="15.75" customHeight="1">
      <c r="A347" s="22"/>
      <c r="D347" s="23"/>
      <c r="E347" s="22"/>
      <c r="I347" s="24"/>
      <c r="J347" s="24"/>
      <c r="K347" s="25"/>
      <c r="L347" s="26"/>
    </row>
    <row r="348" ht="15.75" customHeight="1">
      <c r="A348" s="22"/>
      <c r="D348" s="23"/>
      <c r="E348" s="22"/>
      <c r="I348" s="24"/>
      <c r="J348" s="24"/>
      <c r="K348" s="25"/>
      <c r="L348" s="26"/>
    </row>
    <row r="349" ht="15.75" customHeight="1">
      <c r="A349" s="22"/>
      <c r="D349" s="23"/>
      <c r="E349" s="22"/>
      <c r="I349" s="24"/>
      <c r="J349" s="24"/>
      <c r="K349" s="25"/>
      <c r="L349" s="26"/>
    </row>
    <row r="350" ht="15.75" customHeight="1">
      <c r="A350" s="22"/>
      <c r="D350" s="23"/>
      <c r="E350" s="22"/>
      <c r="I350" s="24"/>
      <c r="J350" s="24"/>
      <c r="K350" s="25"/>
      <c r="L350" s="26"/>
    </row>
    <row r="351" ht="15.75" customHeight="1">
      <c r="A351" s="22"/>
      <c r="D351" s="23"/>
      <c r="E351" s="22"/>
      <c r="I351" s="24"/>
      <c r="J351" s="24"/>
      <c r="K351" s="25"/>
      <c r="L351" s="26"/>
    </row>
    <row r="352" ht="15.75" customHeight="1">
      <c r="A352" s="22"/>
      <c r="D352" s="23"/>
      <c r="E352" s="22"/>
      <c r="I352" s="24"/>
      <c r="J352" s="24"/>
      <c r="K352" s="25"/>
      <c r="L352" s="26"/>
    </row>
    <row r="353" ht="15.75" customHeight="1">
      <c r="A353" s="22"/>
      <c r="D353" s="23"/>
      <c r="E353" s="22"/>
      <c r="I353" s="24"/>
      <c r="J353" s="24"/>
      <c r="K353" s="25"/>
      <c r="L353" s="26"/>
    </row>
    <row r="354" ht="15.75" customHeight="1">
      <c r="A354" s="22"/>
      <c r="D354" s="23"/>
      <c r="E354" s="22"/>
      <c r="I354" s="24"/>
      <c r="J354" s="24"/>
      <c r="K354" s="25"/>
      <c r="L354" s="26"/>
    </row>
    <row r="355" ht="15.75" customHeight="1">
      <c r="A355" s="22"/>
      <c r="D355" s="23"/>
      <c r="E355" s="22"/>
      <c r="I355" s="24"/>
      <c r="J355" s="24"/>
      <c r="K355" s="25"/>
      <c r="L355" s="26"/>
    </row>
    <row r="356" ht="15.75" customHeight="1">
      <c r="A356" s="22"/>
      <c r="D356" s="23"/>
      <c r="E356" s="22"/>
      <c r="I356" s="24"/>
      <c r="J356" s="24"/>
      <c r="K356" s="25"/>
      <c r="L356" s="26"/>
    </row>
    <row r="357" ht="15.75" customHeight="1">
      <c r="A357" s="22"/>
      <c r="D357" s="23"/>
      <c r="E357" s="22"/>
      <c r="I357" s="24"/>
      <c r="J357" s="24"/>
      <c r="K357" s="25"/>
      <c r="L357" s="26"/>
    </row>
    <row r="358" ht="15.75" customHeight="1">
      <c r="A358" s="22"/>
      <c r="D358" s="23"/>
      <c r="E358" s="22"/>
      <c r="I358" s="24"/>
      <c r="J358" s="24"/>
      <c r="K358" s="25"/>
      <c r="L358" s="26"/>
    </row>
    <row r="359" ht="15.75" customHeight="1">
      <c r="A359" s="22"/>
      <c r="D359" s="23"/>
      <c r="E359" s="22"/>
      <c r="I359" s="24"/>
      <c r="J359" s="24"/>
      <c r="K359" s="25"/>
      <c r="L359" s="26"/>
    </row>
    <row r="360" ht="15.75" customHeight="1">
      <c r="A360" s="22"/>
      <c r="D360" s="23"/>
      <c r="E360" s="22"/>
      <c r="I360" s="24"/>
      <c r="J360" s="24"/>
      <c r="K360" s="25"/>
      <c r="L360" s="26"/>
    </row>
    <row r="361" ht="15.75" customHeight="1">
      <c r="A361" s="22"/>
      <c r="D361" s="23"/>
      <c r="E361" s="22"/>
      <c r="I361" s="24"/>
      <c r="J361" s="24"/>
      <c r="K361" s="25"/>
      <c r="L361" s="26"/>
    </row>
    <row r="362" ht="15.75" customHeight="1">
      <c r="A362" s="22"/>
      <c r="D362" s="23"/>
      <c r="E362" s="22"/>
      <c r="I362" s="24"/>
      <c r="J362" s="24"/>
      <c r="K362" s="25"/>
      <c r="L362" s="26"/>
    </row>
    <row r="363" ht="15.75" customHeight="1">
      <c r="A363" s="22"/>
      <c r="D363" s="23"/>
      <c r="E363" s="22"/>
      <c r="I363" s="24"/>
      <c r="J363" s="24"/>
      <c r="K363" s="25"/>
      <c r="L363" s="26"/>
    </row>
    <row r="364" ht="15.75" customHeight="1">
      <c r="A364" s="22"/>
      <c r="D364" s="23"/>
      <c r="E364" s="22"/>
      <c r="I364" s="24"/>
      <c r="J364" s="24"/>
      <c r="K364" s="25"/>
      <c r="L364" s="26"/>
    </row>
    <row r="365" ht="15.75" customHeight="1">
      <c r="A365" s="22"/>
      <c r="D365" s="23"/>
      <c r="E365" s="22"/>
      <c r="I365" s="24"/>
      <c r="J365" s="24"/>
      <c r="K365" s="25"/>
      <c r="L365" s="26"/>
    </row>
    <row r="366" ht="15.75" customHeight="1">
      <c r="A366" s="22"/>
      <c r="D366" s="23"/>
      <c r="E366" s="22"/>
      <c r="I366" s="24"/>
      <c r="J366" s="24"/>
      <c r="K366" s="25"/>
      <c r="L366" s="26"/>
    </row>
    <row r="367" ht="15.75" customHeight="1">
      <c r="A367" s="22"/>
      <c r="D367" s="23"/>
      <c r="E367" s="22"/>
      <c r="I367" s="24"/>
      <c r="J367" s="24"/>
      <c r="K367" s="25"/>
      <c r="L367" s="26"/>
    </row>
    <row r="368" ht="15.75" customHeight="1">
      <c r="A368" s="22"/>
      <c r="D368" s="23"/>
      <c r="E368" s="22"/>
      <c r="I368" s="24"/>
      <c r="J368" s="24"/>
      <c r="K368" s="25"/>
      <c r="L368" s="26"/>
    </row>
    <row r="369" ht="15.75" customHeight="1">
      <c r="A369" s="22"/>
      <c r="D369" s="23"/>
      <c r="E369" s="22"/>
      <c r="I369" s="24"/>
      <c r="J369" s="24"/>
      <c r="K369" s="25"/>
      <c r="L369" s="26"/>
    </row>
    <row r="370" ht="15.75" customHeight="1">
      <c r="A370" s="22"/>
      <c r="D370" s="23"/>
      <c r="E370" s="22"/>
      <c r="I370" s="24"/>
      <c r="J370" s="24"/>
      <c r="K370" s="25"/>
      <c r="L370" s="26"/>
    </row>
    <row r="371" ht="15.75" customHeight="1">
      <c r="A371" s="22"/>
      <c r="D371" s="23"/>
      <c r="E371" s="22"/>
      <c r="I371" s="24"/>
      <c r="J371" s="24"/>
      <c r="K371" s="25"/>
      <c r="L371" s="26"/>
    </row>
    <row r="372" ht="15.75" customHeight="1">
      <c r="A372" s="22"/>
      <c r="D372" s="23"/>
      <c r="E372" s="22"/>
      <c r="I372" s="24"/>
      <c r="J372" s="24"/>
      <c r="K372" s="25"/>
      <c r="L372" s="26"/>
    </row>
    <row r="373" ht="15.75" customHeight="1">
      <c r="A373" s="22"/>
      <c r="D373" s="23"/>
      <c r="E373" s="22"/>
      <c r="I373" s="24"/>
      <c r="J373" s="24"/>
      <c r="K373" s="25"/>
      <c r="L373" s="26"/>
    </row>
    <row r="374" ht="15.75" customHeight="1">
      <c r="A374" s="22"/>
      <c r="D374" s="23"/>
      <c r="E374" s="22"/>
      <c r="I374" s="24"/>
      <c r="J374" s="24"/>
      <c r="K374" s="25"/>
      <c r="L374" s="26"/>
    </row>
    <row r="375" ht="15.75" customHeight="1">
      <c r="A375" s="22"/>
      <c r="D375" s="23"/>
      <c r="E375" s="22"/>
      <c r="I375" s="24"/>
      <c r="J375" s="24"/>
      <c r="K375" s="25"/>
      <c r="L375" s="26"/>
    </row>
    <row r="376" ht="15.75" customHeight="1">
      <c r="A376" s="22"/>
      <c r="D376" s="23"/>
      <c r="E376" s="22"/>
      <c r="I376" s="24"/>
      <c r="J376" s="24"/>
      <c r="K376" s="25"/>
      <c r="L376" s="26"/>
    </row>
    <row r="377" ht="15.75" customHeight="1">
      <c r="A377" s="22"/>
      <c r="D377" s="23"/>
      <c r="E377" s="22"/>
      <c r="I377" s="24"/>
      <c r="J377" s="24"/>
      <c r="K377" s="25"/>
      <c r="L377" s="26"/>
    </row>
    <row r="378" ht="15.75" customHeight="1">
      <c r="A378" s="22"/>
      <c r="D378" s="23"/>
      <c r="E378" s="22"/>
      <c r="I378" s="24"/>
      <c r="J378" s="24"/>
      <c r="K378" s="25"/>
      <c r="L378" s="26"/>
    </row>
    <row r="379" ht="15.75" customHeight="1">
      <c r="A379" s="22"/>
      <c r="D379" s="23"/>
      <c r="E379" s="22"/>
      <c r="I379" s="24"/>
      <c r="J379" s="24"/>
      <c r="K379" s="25"/>
      <c r="L379" s="26"/>
    </row>
    <row r="380" ht="15.75" customHeight="1">
      <c r="A380" s="22"/>
      <c r="D380" s="23"/>
      <c r="E380" s="22"/>
      <c r="I380" s="24"/>
      <c r="J380" s="24"/>
      <c r="K380" s="25"/>
      <c r="L380" s="26"/>
    </row>
    <row r="381" ht="15.75" customHeight="1">
      <c r="A381" s="22"/>
      <c r="D381" s="23"/>
      <c r="E381" s="22"/>
      <c r="I381" s="24"/>
      <c r="J381" s="24"/>
      <c r="K381" s="25"/>
      <c r="L381" s="26"/>
    </row>
    <row r="382" ht="15.75" customHeight="1">
      <c r="A382" s="22"/>
      <c r="D382" s="23"/>
      <c r="E382" s="22"/>
      <c r="I382" s="24"/>
      <c r="J382" s="24"/>
      <c r="K382" s="25"/>
      <c r="L382" s="26"/>
    </row>
    <row r="383" ht="15.75" customHeight="1">
      <c r="A383" s="22"/>
      <c r="D383" s="23"/>
      <c r="E383" s="22"/>
      <c r="I383" s="24"/>
      <c r="J383" s="24"/>
      <c r="K383" s="25"/>
      <c r="L383" s="26"/>
    </row>
    <row r="384" ht="15.75" customHeight="1">
      <c r="A384" s="22"/>
      <c r="D384" s="23"/>
      <c r="E384" s="22"/>
      <c r="I384" s="24"/>
      <c r="J384" s="24"/>
      <c r="K384" s="25"/>
      <c r="L384" s="26"/>
    </row>
    <row r="385" ht="15.75" customHeight="1">
      <c r="A385" s="22"/>
      <c r="D385" s="23"/>
      <c r="E385" s="22"/>
      <c r="I385" s="24"/>
      <c r="J385" s="24"/>
      <c r="K385" s="25"/>
      <c r="L385" s="26"/>
    </row>
    <row r="386" ht="15.75" customHeight="1">
      <c r="A386" s="22"/>
      <c r="D386" s="23"/>
      <c r="E386" s="22"/>
      <c r="I386" s="24"/>
      <c r="J386" s="24"/>
      <c r="K386" s="25"/>
      <c r="L386" s="26"/>
    </row>
    <row r="387" ht="15.75" customHeight="1">
      <c r="A387" s="22"/>
      <c r="D387" s="23"/>
      <c r="E387" s="22"/>
      <c r="I387" s="24"/>
      <c r="J387" s="24"/>
      <c r="K387" s="25"/>
      <c r="L387" s="26"/>
    </row>
    <row r="388" ht="15.75" customHeight="1">
      <c r="A388" s="22"/>
      <c r="D388" s="23"/>
      <c r="E388" s="22"/>
      <c r="I388" s="24"/>
      <c r="J388" s="24"/>
      <c r="K388" s="25"/>
      <c r="L388" s="26"/>
    </row>
    <row r="389" ht="15.75" customHeight="1">
      <c r="A389" s="22"/>
      <c r="D389" s="23"/>
      <c r="E389" s="22"/>
      <c r="I389" s="24"/>
      <c r="J389" s="24"/>
      <c r="K389" s="25"/>
      <c r="L389" s="26"/>
    </row>
    <row r="390" ht="15.75" customHeight="1">
      <c r="A390" s="22"/>
      <c r="D390" s="23"/>
      <c r="E390" s="22"/>
      <c r="I390" s="24"/>
      <c r="J390" s="24"/>
      <c r="K390" s="25"/>
      <c r="L390" s="26"/>
    </row>
    <row r="391" ht="15.75" customHeight="1">
      <c r="A391" s="22"/>
      <c r="D391" s="23"/>
      <c r="E391" s="22"/>
      <c r="I391" s="24"/>
      <c r="J391" s="24"/>
      <c r="K391" s="25"/>
      <c r="L391" s="26"/>
    </row>
    <row r="392" ht="15.75" customHeight="1">
      <c r="A392" s="22"/>
      <c r="D392" s="23"/>
      <c r="E392" s="22"/>
      <c r="I392" s="24"/>
      <c r="J392" s="24"/>
      <c r="K392" s="25"/>
      <c r="L392" s="26"/>
    </row>
    <row r="393" ht="15.75" customHeight="1">
      <c r="A393" s="22"/>
      <c r="D393" s="23"/>
      <c r="E393" s="22"/>
      <c r="I393" s="24"/>
      <c r="J393" s="24"/>
      <c r="K393" s="25"/>
      <c r="L393" s="26"/>
    </row>
    <row r="394" ht="15.75" customHeight="1">
      <c r="A394" s="22"/>
      <c r="D394" s="23"/>
      <c r="E394" s="22"/>
      <c r="I394" s="24"/>
      <c r="J394" s="24"/>
      <c r="K394" s="25"/>
      <c r="L394" s="26"/>
    </row>
    <row r="395" ht="15.75" customHeight="1">
      <c r="A395" s="22"/>
      <c r="D395" s="23"/>
      <c r="E395" s="22"/>
      <c r="I395" s="24"/>
      <c r="J395" s="24"/>
      <c r="K395" s="25"/>
      <c r="L395" s="26"/>
    </row>
    <row r="396" ht="15.75" customHeight="1">
      <c r="A396" s="22"/>
      <c r="D396" s="23"/>
      <c r="E396" s="22"/>
      <c r="I396" s="24"/>
      <c r="J396" s="24"/>
      <c r="K396" s="25"/>
      <c r="L396" s="26"/>
    </row>
    <row r="397" ht="15.75" customHeight="1">
      <c r="A397" s="22"/>
      <c r="D397" s="23"/>
      <c r="E397" s="22"/>
      <c r="I397" s="24"/>
      <c r="J397" s="24"/>
      <c r="K397" s="25"/>
      <c r="L397" s="26"/>
    </row>
    <row r="398" ht="15.75" customHeight="1">
      <c r="A398" s="22"/>
      <c r="D398" s="23"/>
      <c r="E398" s="22"/>
      <c r="I398" s="24"/>
      <c r="J398" s="24"/>
      <c r="K398" s="25"/>
      <c r="L398" s="26"/>
    </row>
    <row r="399" ht="15.75" customHeight="1">
      <c r="A399" s="22"/>
      <c r="D399" s="23"/>
      <c r="E399" s="22"/>
      <c r="I399" s="24"/>
      <c r="J399" s="24"/>
      <c r="K399" s="25"/>
      <c r="L399" s="26"/>
    </row>
    <row r="400" ht="15.75" customHeight="1">
      <c r="A400" s="22"/>
      <c r="D400" s="23"/>
      <c r="E400" s="22"/>
      <c r="I400" s="24"/>
      <c r="J400" s="24"/>
      <c r="K400" s="25"/>
      <c r="L400" s="26"/>
    </row>
    <row r="401" ht="15.75" customHeight="1">
      <c r="A401" s="22"/>
      <c r="D401" s="23"/>
      <c r="E401" s="22"/>
      <c r="I401" s="24"/>
      <c r="J401" s="24"/>
      <c r="K401" s="25"/>
      <c r="L401" s="26"/>
    </row>
    <row r="402" ht="15.75" customHeight="1">
      <c r="A402" s="22"/>
      <c r="D402" s="23"/>
      <c r="E402" s="22"/>
      <c r="I402" s="24"/>
      <c r="J402" s="24"/>
      <c r="K402" s="25"/>
      <c r="L402" s="26"/>
    </row>
    <row r="403" ht="15.75" customHeight="1">
      <c r="A403" s="22"/>
      <c r="D403" s="23"/>
      <c r="E403" s="22"/>
      <c r="I403" s="24"/>
      <c r="J403" s="24"/>
      <c r="K403" s="25"/>
      <c r="L403" s="26"/>
    </row>
    <row r="404" ht="15.75" customHeight="1">
      <c r="A404" s="22"/>
      <c r="D404" s="23"/>
      <c r="E404" s="22"/>
      <c r="I404" s="24"/>
      <c r="J404" s="24"/>
      <c r="K404" s="25"/>
      <c r="L404" s="26"/>
    </row>
    <row r="405" ht="15.75" customHeight="1">
      <c r="A405" s="22"/>
      <c r="D405" s="23"/>
      <c r="E405" s="22"/>
      <c r="I405" s="24"/>
      <c r="J405" s="24"/>
      <c r="K405" s="25"/>
      <c r="L405" s="26"/>
    </row>
    <row r="406" ht="15.75" customHeight="1">
      <c r="A406" s="22"/>
      <c r="D406" s="23"/>
      <c r="E406" s="22"/>
      <c r="I406" s="24"/>
      <c r="J406" s="24"/>
      <c r="K406" s="25"/>
      <c r="L406" s="26"/>
    </row>
    <row r="407" ht="15.75" customHeight="1">
      <c r="A407" s="22"/>
      <c r="D407" s="23"/>
      <c r="E407" s="22"/>
      <c r="I407" s="24"/>
      <c r="J407" s="24"/>
      <c r="K407" s="25"/>
      <c r="L407" s="26"/>
    </row>
    <row r="408" ht="15.75" customHeight="1">
      <c r="A408" s="22"/>
      <c r="D408" s="23"/>
      <c r="E408" s="22"/>
      <c r="I408" s="24"/>
      <c r="J408" s="24"/>
      <c r="K408" s="25"/>
      <c r="L408" s="26"/>
    </row>
    <row r="409" ht="15.75" customHeight="1">
      <c r="A409" s="22"/>
      <c r="D409" s="23"/>
      <c r="E409" s="22"/>
      <c r="I409" s="24"/>
      <c r="J409" s="24"/>
      <c r="K409" s="25"/>
      <c r="L409" s="26"/>
    </row>
    <row r="410" ht="15.75" customHeight="1">
      <c r="A410" s="22"/>
      <c r="D410" s="23"/>
      <c r="E410" s="22"/>
      <c r="I410" s="24"/>
      <c r="J410" s="24"/>
      <c r="K410" s="25"/>
      <c r="L410" s="26"/>
    </row>
    <row r="411" ht="15.75" customHeight="1">
      <c r="A411" s="22"/>
      <c r="D411" s="23"/>
      <c r="E411" s="22"/>
      <c r="I411" s="24"/>
      <c r="J411" s="24"/>
      <c r="K411" s="25"/>
      <c r="L411" s="26"/>
    </row>
    <row r="412" ht="15.75" customHeight="1">
      <c r="A412" s="22"/>
      <c r="D412" s="23"/>
      <c r="E412" s="22"/>
      <c r="I412" s="24"/>
      <c r="J412" s="24"/>
      <c r="K412" s="25"/>
      <c r="L412" s="26"/>
    </row>
    <row r="413" ht="15.75" customHeight="1">
      <c r="A413" s="22"/>
      <c r="D413" s="23"/>
      <c r="E413" s="22"/>
      <c r="I413" s="24"/>
      <c r="J413" s="24"/>
      <c r="K413" s="25"/>
      <c r="L413" s="26"/>
    </row>
    <row r="414" ht="15.75" customHeight="1">
      <c r="A414" s="22"/>
      <c r="D414" s="23"/>
      <c r="E414" s="22"/>
      <c r="I414" s="24"/>
      <c r="J414" s="24"/>
      <c r="K414" s="25"/>
      <c r="L414" s="26"/>
    </row>
    <row r="415" ht="15.75" customHeight="1">
      <c r="A415" s="22"/>
      <c r="D415" s="23"/>
      <c r="E415" s="22"/>
      <c r="I415" s="24"/>
      <c r="J415" s="24"/>
      <c r="K415" s="25"/>
      <c r="L415" s="26"/>
    </row>
    <row r="416" ht="15.75" customHeight="1">
      <c r="A416" s="22"/>
      <c r="D416" s="23"/>
      <c r="E416" s="22"/>
      <c r="I416" s="24"/>
      <c r="J416" s="24"/>
      <c r="K416" s="25"/>
      <c r="L416" s="26"/>
    </row>
    <row r="417" ht="15.75" customHeight="1">
      <c r="A417" s="22"/>
      <c r="D417" s="23"/>
      <c r="E417" s="22"/>
      <c r="I417" s="24"/>
      <c r="J417" s="24"/>
      <c r="K417" s="25"/>
      <c r="L417" s="26"/>
    </row>
    <row r="418" ht="15.75" customHeight="1">
      <c r="A418" s="22"/>
      <c r="D418" s="23"/>
      <c r="E418" s="22"/>
      <c r="I418" s="24"/>
      <c r="J418" s="24"/>
      <c r="K418" s="25"/>
      <c r="L418" s="26"/>
    </row>
    <row r="419" ht="15.75" customHeight="1">
      <c r="A419" s="22"/>
      <c r="D419" s="23"/>
      <c r="E419" s="22"/>
      <c r="I419" s="24"/>
      <c r="J419" s="24"/>
      <c r="K419" s="25"/>
      <c r="L419" s="26"/>
    </row>
    <row r="420" ht="15.75" customHeight="1">
      <c r="A420" s="22"/>
      <c r="D420" s="23"/>
      <c r="E420" s="22"/>
      <c r="I420" s="24"/>
      <c r="J420" s="24"/>
      <c r="K420" s="25"/>
      <c r="L420" s="26"/>
    </row>
    <row r="421" ht="15.75" customHeight="1">
      <c r="A421" s="22"/>
      <c r="D421" s="23"/>
      <c r="E421" s="22"/>
      <c r="I421" s="24"/>
      <c r="J421" s="24"/>
      <c r="K421" s="25"/>
      <c r="L421" s="26"/>
    </row>
    <row r="422" ht="15.75" customHeight="1">
      <c r="A422" s="22"/>
      <c r="D422" s="23"/>
      <c r="E422" s="22"/>
      <c r="I422" s="24"/>
      <c r="J422" s="24"/>
      <c r="K422" s="25"/>
      <c r="L422" s="26"/>
    </row>
    <row r="423" ht="15.75" customHeight="1">
      <c r="A423" s="22"/>
      <c r="D423" s="23"/>
      <c r="E423" s="22"/>
      <c r="I423" s="24"/>
      <c r="J423" s="24"/>
      <c r="K423" s="25"/>
      <c r="L423" s="26"/>
    </row>
    <row r="424" ht="15.75" customHeight="1">
      <c r="A424" s="22"/>
      <c r="D424" s="23"/>
      <c r="E424" s="22"/>
      <c r="I424" s="24"/>
      <c r="J424" s="24"/>
      <c r="K424" s="25"/>
      <c r="L424" s="26"/>
    </row>
    <row r="425" ht="15.75" customHeight="1">
      <c r="A425" s="22"/>
      <c r="D425" s="23"/>
      <c r="E425" s="22"/>
      <c r="I425" s="24"/>
      <c r="J425" s="24"/>
      <c r="K425" s="25"/>
      <c r="L425" s="26"/>
    </row>
    <row r="426" ht="15.75" customHeight="1">
      <c r="A426" s="22"/>
      <c r="D426" s="23"/>
      <c r="E426" s="22"/>
      <c r="I426" s="24"/>
      <c r="J426" s="24"/>
      <c r="K426" s="25"/>
      <c r="L426" s="26"/>
    </row>
    <row r="427" ht="15.75" customHeight="1">
      <c r="A427" s="22"/>
      <c r="D427" s="23"/>
      <c r="E427" s="22"/>
      <c r="I427" s="24"/>
      <c r="J427" s="24"/>
      <c r="K427" s="25"/>
      <c r="L427" s="26"/>
    </row>
    <row r="428" ht="15.75" customHeight="1">
      <c r="D428" s="79"/>
      <c r="K428" s="26"/>
      <c r="L428" s="26"/>
    </row>
    <row r="429" ht="15.75" customHeight="1">
      <c r="D429" s="79"/>
      <c r="K429" s="26"/>
      <c r="L429" s="26"/>
    </row>
    <row r="430" ht="15.75" customHeight="1">
      <c r="D430" s="79"/>
      <c r="K430" s="26"/>
      <c r="L430" s="26"/>
    </row>
    <row r="431" ht="15.75" customHeight="1">
      <c r="D431" s="79"/>
      <c r="K431" s="26"/>
      <c r="L431" s="26"/>
    </row>
    <row r="432" ht="15.75" customHeight="1">
      <c r="D432" s="79"/>
      <c r="K432" s="26"/>
      <c r="L432" s="26"/>
    </row>
    <row r="433" ht="15.75" customHeight="1">
      <c r="D433" s="79"/>
      <c r="K433" s="26"/>
      <c r="L433" s="26"/>
    </row>
    <row r="434" ht="15.75" customHeight="1">
      <c r="D434" s="79"/>
      <c r="K434" s="26"/>
      <c r="L434" s="26"/>
    </row>
    <row r="435" ht="15.75" customHeight="1">
      <c r="D435" s="79"/>
      <c r="K435" s="26"/>
      <c r="L435" s="26"/>
    </row>
    <row r="436" ht="15.75" customHeight="1">
      <c r="D436" s="79"/>
      <c r="K436" s="26"/>
      <c r="L436" s="26"/>
    </row>
    <row r="437" ht="15.75" customHeight="1">
      <c r="D437" s="79"/>
      <c r="K437" s="26"/>
      <c r="L437" s="26"/>
    </row>
    <row r="438" ht="15.75" customHeight="1">
      <c r="D438" s="79"/>
      <c r="K438" s="26"/>
      <c r="L438" s="26"/>
    </row>
    <row r="439" ht="15.75" customHeight="1">
      <c r="D439" s="79"/>
      <c r="K439" s="26"/>
      <c r="L439" s="26"/>
    </row>
    <row r="440" ht="15.75" customHeight="1">
      <c r="D440" s="79"/>
      <c r="K440" s="26"/>
      <c r="L440" s="26"/>
    </row>
    <row r="441" ht="15.75" customHeight="1">
      <c r="D441" s="79"/>
      <c r="K441" s="26"/>
      <c r="L441" s="26"/>
    </row>
    <row r="442" ht="15.75" customHeight="1">
      <c r="D442" s="79"/>
      <c r="K442" s="26"/>
      <c r="L442" s="26"/>
    </row>
    <row r="443" ht="15.75" customHeight="1">
      <c r="D443" s="79"/>
      <c r="K443" s="26"/>
      <c r="L443" s="26"/>
    </row>
    <row r="444" ht="15.75" customHeight="1">
      <c r="D444" s="79"/>
      <c r="K444" s="26"/>
      <c r="L444" s="26"/>
    </row>
    <row r="445" ht="15.75" customHeight="1">
      <c r="D445" s="79"/>
      <c r="K445" s="26"/>
      <c r="L445" s="26"/>
    </row>
    <row r="446" ht="15.75" customHeight="1">
      <c r="D446" s="79"/>
      <c r="K446" s="26"/>
      <c r="L446" s="26"/>
    </row>
    <row r="447" ht="15.75" customHeight="1">
      <c r="D447" s="79"/>
      <c r="K447" s="26"/>
      <c r="L447" s="26"/>
    </row>
    <row r="448" ht="15.75" customHeight="1">
      <c r="D448" s="79"/>
      <c r="K448" s="26"/>
      <c r="L448" s="26"/>
    </row>
    <row r="449" ht="15.75" customHeight="1">
      <c r="D449" s="79"/>
      <c r="K449" s="26"/>
      <c r="L449" s="26"/>
    </row>
    <row r="450" ht="15.75" customHeight="1">
      <c r="D450" s="79"/>
      <c r="K450" s="26"/>
      <c r="L450" s="26"/>
    </row>
    <row r="451" ht="15.75" customHeight="1">
      <c r="D451" s="79"/>
      <c r="K451" s="26"/>
      <c r="L451" s="26"/>
    </row>
    <row r="452" ht="15.75" customHeight="1">
      <c r="D452" s="79"/>
      <c r="K452" s="26"/>
      <c r="L452" s="26"/>
    </row>
    <row r="453" ht="15.75" customHeight="1">
      <c r="D453" s="79"/>
      <c r="K453" s="26"/>
      <c r="L453" s="26"/>
    </row>
    <row r="454" ht="15.75" customHeight="1">
      <c r="D454" s="79"/>
      <c r="K454" s="26"/>
      <c r="L454" s="26"/>
    </row>
    <row r="455" ht="15.75" customHeight="1">
      <c r="D455" s="79"/>
      <c r="K455" s="26"/>
      <c r="L455" s="26"/>
    </row>
    <row r="456" ht="15.75" customHeight="1">
      <c r="D456" s="79"/>
      <c r="K456" s="26"/>
      <c r="L456" s="26"/>
    </row>
    <row r="457" ht="15.75" customHeight="1">
      <c r="D457" s="79"/>
      <c r="K457" s="26"/>
      <c r="L457" s="26"/>
    </row>
    <row r="458" ht="15.75" customHeight="1">
      <c r="D458" s="79"/>
      <c r="K458" s="26"/>
      <c r="L458" s="26"/>
    </row>
    <row r="459" ht="15.75" customHeight="1">
      <c r="D459" s="79"/>
      <c r="K459" s="26"/>
      <c r="L459" s="26"/>
    </row>
    <row r="460" ht="15.75" customHeight="1">
      <c r="D460" s="79"/>
      <c r="K460" s="26"/>
      <c r="L460" s="26"/>
    </row>
    <row r="461" ht="15.75" customHeight="1">
      <c r="D461" s="79"/>
      <c r="K461" s="26"/>
      <c r="L461" s="26"/>
    </row>
    <row r="462" ht="15.75" customHeight="1">
      <c r="D462" s="79"/>
      <c r="K462" s="26"/>
      <c r="L462" s="26"/>
    </row>
    <row r="463" ht="15.75" customHeight="1">
      <c r="D463" s="79"/>
      <c r="K463" s="26"/>
      <c r="L463" s="26"/>
    </row>
    <row r="464" ht="15.75" customHeight="1">
      <c r="D464" s="79"/>
      <c r="K464" s="26"/>
      <c r="L464" s="26"/>
    </row>
    <row r="465" ht="15.75" customHeight="1">
      <c r="D465" s="79"/>
      <c r="K465" s="26"/>
      <c r="L465" s="26"/>
    </row>
    <row r="466" ht="15.75" customHeight="1">
      <c r="D466" s="79"/>
      <c r="K466" s="26"/>
      <c r="L466" s="26"/>
    </row>
    <row r="467" ht="15.75" customHeight="1">
      <c r="D467" s="79"/>
      <c r="K467" s="26"/>
      <c r="L467" s="26"/>
    </row>
    <row r="468" ht="15.75" customHeight="1">
      <c r="D468" s="79"/>
      <c r="K468" s="26"/>
      <c r="L468" s="26"/>
    </row>
    <row r="469" ht="15.75" customHeight="1">
      <c r="D469" s="79"/>
      <c r="K469" s="26"/>
      <c r="L469" s="26"/>
    </row>
    <row r="470" ht="15.75" customHeight="1">
      <c r="D470" s="79"/>
      <c r="K470" s="26"/>
      <c r="L470" s="26"/>
    </row>
    <row r="471" ht="15.75" customHeight="1">
      <c r="D471" s="79"/>
      <c r="K471" s="26"/>
      <c r="L471" s="26"/>
    </row>
    <row r="472" ht="15.75" customHeight="1">
      <c r="D472" s="79"/>
      <c r="K472" s="26"/>
      <c r="L472" s="26"/>
    </row>
    <row r="473" ht="15.75" customHeight="1">
      <c r="D473" s="79"/>
      <c r="K473" s="26"/>
      <c r="L473" s="26"/>
    </row>
    <row r="474" ht="15.75" customHeight="1">
      <c r="D474" s="79"/>
      <c r="K474" s="26"/>
      <c r="L474" s="26"/>
    </row>
    <row r="475" ht="15.75" customHeight="1">
      <c r="D475" s="79"/>
      <c r="K475" s="26"/>
      <c r="L475" s="26"/>
    </row>
    <row r="476" ht="15.75" customHeight="1">
      <c r="D476" s="79"/>
      <c r="K476" s="26"/>
      <c r="L476" s="26"/>
    </row>
    <row r="477" ht="15.75" customHeight="1">
      <c r="D477" s="79"/>
      <c r="K477" s="26"/>
      <c r="L477" s="26"/>
    </row>
    <row r="478" ht="15.75" customHeight="1">
      <c r="D478" s="79"/>
      <c r="K478" s="26"/>
      <c r="L478" s="26"/>
    </row>
    <row r="479" ht="15.75" customHeight="1">
      <c r="D479" s="79"/>
      <c r="K479" s="26"/>
      <c r="L479" s="26"/>
    </row>
    <row r="480" ht="15.75" customHeight="1">
      <c r="D480" s="79"/>
      <c r="K480" s="26"/>
      <c r="L480" s="26"/>
    </row>
    <row r="481" ht="15.75" customHeight="1">
      <c r="D481" s="79"/>
      <c r="K481" s="26"/>
      <c r="L481" s="26"/>
    </row>
    <row r="482" ht="15.75" customHeight="1">
      <c r="D482" s="79"/>
      <c r="K482" s="26"/>
      <c r="L482" s="26"/>
    </row>
    <row r="483" ht="15.75" customHeight="1">
      <c r="D483" s="79"/>
      <c r="K483" s="26"/>
      <c r="L483" s="26"/>
    </row>
    <row r="484" ht="15.75" customHeight="1">
      <c r="D484" s="79"/>
      <c r="K484" s="26"/>
      <c r="L484" s="26"/>
    </row>
    <row r="485" ht="15.75" customHeight="1">
      <c r="D485" s="79"/>
      <c r="K485" s="26"/>
      <c r="L485" s="26"/>
    </row>
    <row r="486" ht="15.75" customHeight="1">
      <c r="D486" s="79"/>
      <c r="K486" s="26"/>
      <c r="L486" s="26"/>
    </row>
    <row r="487" ht="15.75" customHeight="1">
      <c r="D487" s="79"/>
      <c r="K487" s="26"/>
      <c r="L487" s="26"/>
    </row>
    <row r="488" ht="15.75" customHeight="1">
      <c r="D488" s="79"/>
      <c r="K488" s="26"/>
      <c r="L488" s="26"/>
    </row>
    <row r="489" ht="15.75" customHeight="1">
      <c r="D489" s="79"/>
      <c r="K489" s="26"/>
      <c r="L489" s="26"/>
    </row>
    <row r="490" ht="15.75" customHeight="1">
      <c r="D490" s="79"/>
      <c r="K490" s="26"/>
      <c r="L490" s="26"/>
    </row>
    <row r="491" ht="15.75" customHeight="1">
      <c r="D491" s="79"/>
      <c r="K491" s="26"/>
      <c r="L491" s="26"/>
    </row>
    <row r="492" ht="15.75" customHeight="1">
      <c r="D492" s="79"/>
      <c r="K492" s="26"/>
      <c r="L492" s="26"/>
    </row>
    <row r="493" ht="15.75" customHeight="1">
      <c r="D493" s="79"/>
      <c r="K493" s="26"/>
      <c r="L493" s="26"/>
    </row>
    <row r="494" ht="15.75" customHeight="1">
      <c r="D494" s="79"/>
      <c r="K494" s="26"/>
      <c r="L494" s="26"/>
    </row>
    <row r="495" ht="15.75" customHeight="1">
      <c r="D495" s="79"/>
      <c r="K495" s="26"/>
      <c r="L495" s="26"/>
    </row>
    <row r="496" ht="15.75" customHeight="1">
      <c r="D496" s="79"/>
      <c r="K496" s="26"/>
      <c r="L496" s="26"/>
    </row>
    <row r="497" ht="15.75" customHeight="1">
      <c r="D497" s="79"/>
      <c r="K497" s="26"/>
      <c r="L497" s="26"/>
    </row>
    <row r="498" ht="15.75" customHeight="1">
      <c r="D498" s="79"/>
      <c r="K498" s="26"/>
      <c r="L498" s="26"/>
    </row>
    <row r="499" ht="15.75" customHeight="1">
      <c r="D499" s="79"/>
      <c r="K499" s="26"/>
      <c r="L499" s="26"/>
    </row>
    <row r="500" ht="15.75" customHeight="1">
      <c r="D500" s="79"/>
      <c r="K500" s="26"/>
      <c r="L500" s="26"/>
    </row>
    <row r="501" ht="15.75" customHeight="1">
      <c r="D501" s="79"/>
      <c r="K501" s="26"/>
      <c r="L501" s="26"/>
    </row>
    <row r="502" ht="15.75" customHeight="1">
      <c r="D502" s="79"/>
      <c r="K502" s="26"/>
      <c r="L502" s="26"/>
    </row>
    <row r="503" ht="15.75" customHeight="1">
      <c r="D503" s="79"/>
      <c r="K503" s="26"/>
      <c r="L503" s="26"/>
    </row>
    <row r="504" ht="15.75" customHeight="1">
      <c r="D504" s="79"/>
      <c r="K504" s="26"/>
      <c r="L504" s="26"/>
    </row>
    <row r="505" ht="15.75" customHeight="1">
      <c r="D505" s="79"/>
      <c r="K505" s="26"/>
      <c r="L505" s="26"/>
    </row>
    <row r="506" ht="15.75" customHeight="1">
      <c r="D506" s="79"/>
      <c r="K506" s="26"/>
      <c r="L506" s="26"/>
    </row>
    <row r="507" ht="15.75" customHeight="1">
      <c r="D507" s="79"/>
      <c r="K507" s="26"/>
      <c r="L507" s="26"/>
    </row>
    <row r="508" ht="15.75" customHeight="1">
      <c r="D508" s="79"/>
      <c r="K508" s="26"/>
      <c r="L508" s="26"/>
    </row>
    <row r="509" ht="15.75" customHeight="1">
      <c r="D509" s="79"/>
      <c r="K509" s="26"/>
      <c r="L509" s="26"/>
    </row>
    <row r="510" ht="15.75" customHeight="1">
      <c r="D510" s="79"/>
      <c r="K510" s="26"/>
      <c r="L510" s="26"/>
    </row>
    <row r="511" ht="15.75" customHeight="1">
      <c r="D511" s="79"/>
      <c r="K511" s="26"/>
      <c r="L511" s="26"/>
    </row>
    <row r="512" ht="15.75" customHeight="1">
      <c r="D512" s="79"/>
      <c r="K512" s="26"/>
      <c r="L512" s="26"/>
    </row>
    <row r="513" ht="15.75" customHeight="1">
      <c r="D513" s="79"/>
      <c r="K513" s="26"/>
      <c r="L513" s="26"/>
    </row>
    <row r="514" ht="15.75" customHeight="1">
      <c r="D514" s="79"/>
      <c r="K514" s="26"/>
      <c r="L514" s="26"/>
    </row>
    <row r="515" ht="15.75" customHeight="1">
      <c r="D515" s="79"/>
      <c r="K515" s="26"/>
      <c r="L515" s="26"/>
    </row>
    <row r="516" ht="15.75" customHeight="1">
      <c r="D516" s="79"/>
      <c r="K516" s="26"/>
      <c r="L516" s="26"/>
    </row>
    <row r="517" ht="15.75" customHeight="1">
      <c r="D517" s="79"/>
      <c r="K517" s="26"/>
      <c r="L517" s="26"/>
    </row>
    <row r="518" ht="15.75" customHeight="1">
      <c r="D518" s="79"/>
      <c r="K518" s="26"/>
      <c r="L518" s="26"/>
    </row>
    <row r="519" ht="15.75" customHeight="1">
      <c r="D519" s="79"/>
      <c r="K519" s="26"/>
      <c r="L519" s="26"/>
    </row>
    <row r="520" ht="15.75" customHeight="1">
      <c r="D520" s="79"/>
      <c r="K520" s="26"/>
      <c r="L520" s="26"/>
    </row>
    <row r="521" ht="15.75" customHeight="1">
      <c r="D521" s="79"/>
      <c r="K521" s="26"/>
      <c r="L521" s="26"/>
    </row>
    <row r="522" ht="15.75" customHeight="1">
      <c r="D522" s="79"/>
      <c r="K522" s="26"/>
      <c r="L522" s="26"/>
    </row>
    <row r="523" ht="15.75" customHeight="1">
      <c r="D523" s="79"/>
      <c r="K523" s="26"/>
      <c r="L523" s="26"/>
    </row>
    <row r="524" ht="15.75" customHeight="1">
      <c r="D524" s="79"/>
      <c r="K524" s="26"/>
      <c r="L524" s="26"/>
    </row>
    <row r="525" ht="15.75" customHeight="1">
      <c r="D525" s="79"/>
      <c r="K525" s="26"/>
      <c r="L525" s="26"/>
    </row>
    <row r="526" ht="15.75" customHeight="1">
      <c r="D526" s="79"/>
      <c r="K526" s="26"/>
      <c r="L526" s="26"/>
    </row>
    <row r="527" ht="15.75" customHeight="1">
      <c r="D527" s="79"/>
      <c r="K527" s="26"/>
      <c r="L527" s="26"/>
    </row>
    <row r="528" ht="15.75" customHeight="1">
      <c r="D528" s="79"/>
      <c r="K528" s="26"/>
      <c r="L528" s="26"/>
    </row>
    <row r="529" ht="15.75" customHeight="1">
      <c r="D529" s="79"/>
      <c r="K529" s="26"/>
      <c r="L529" s="26"/>
    </row>
    <row r="530" ht="15.75" customHeight="1">
      <c r="D530" s="79"/>
      <c r="K530" s="26"/>
      <c r="L530" s="26"/>
    </row>
    <row r="531" ht="15.75" customHeight="1">
      <c r="D531" s="79"/>
      <c r="K531" s="26"/>
      <c r="L531" s="26"/>
    </row>
    <row r="532" ht="15.75" customHeight="1">
      <c r="D532" s="79"/>
      <c r="K532" s="26"/>
      <c r="L532" s="26"/>
    </row>
    <row r="533" ht="15.75" customHeight="1">
      <c r="D533" s="79"/>
      <c r="K533" s="26"/>
      <c r="L533" s="26"/>
    </row>
    <row r="534" ht="15.75" customHeight="1">
      <c r="D534" s="79"/>
      <c r="K534" s="26"/>
      <c r="L534" s="26"/>
    </row>
    <row r="535" ht="15.75" customHeight="1">
      <c r="D535" s="79"/>
      <c r="K535" s="26"/>
      <c r="L535" s="26"/>
    </row>
    <row r="536" ht="15.75" customHeight="1">
      <c r="D536" s="79"/>
      <c r="K536" s="26"/>
      <c r="L536" s="26"/>
    </row>
    <row r="537" ht="15.75" customHeight="1">
      <c r="D537" s="79"/>
      <c r="K537" s="26"/>
      <c r="L537" s="26"/>
    </row>
    <row r="538" ht="15.75" customHeight="1">
      <c r="D538" s="79"/>
      <c r="K538" s="26"/>
      <c r="L538" s="26"/>
    </row>
    <row r="539" ht="15.75" customHeight="1">
      <c r="D539" s="79"/>
      <c r="K539" s="26"/>
      <c r="L539" s="26"/>
    </row>
    <row r="540" ht="15.75" customHeight="1">
      <c r="D540" s="79"/>
      <c r="K540" s="26"/>
      <c r="L540" s="26"/>
    </row>
    <row r="541" ht="15.75" customHeight="1">
      <c r="D541" s="79"/>
      <c r="K541" s="26"/>
      <c r="L541" s="26"/>
    </row>
    <row r="542" ht="15.75" customHeight="1">
      <c r="D542" s="79"/>
      <c r="K542" s="26"/>
      <c r="L542" s="26"/>
    </row>
    <row r="543" ht="15.75" customHeight="1">
      <c r="D543" s="79"/>
      <c r="K543" s="26"/>
      <c r="L543" s="26"/>
    </row>
    <row r="544" ht="15.75" customHeight="1">
      <c r="D544" s="79"/>
      <c r="K544" s="26"/>
      <c r="L544" s="26"/>
    </row>
    <row r="545" ht="15.75" customHeight="1">
      <c r="D545" s="79"/>
      <c r="K545" s="26"/>
      <c r="L545" s="26"/>
    </row>
    <row r="546" ht="15.75" customHeight="1">
      <c r="D546" s="79"/>
      <c r="K546" s="26"/>
      <c r="L546" s="26"/>
    </row>
    <row r="547" ht="15.75" customHeight="1">
      <c r="D547" s="79"/>
      <c r="K547" s="26"/>
      <c r="L547" s="26"/>
    </row>
    <row r="548" ht="15.75" customHeight="1">
      <c r="D548" s="79"/>
      <c r="K548" s="26"/>
      <c r="L548" s="26"/>
    </row>
    <row r="549" ht="15.75" customHeight="1">
      <c r="D549" s="79"/>
      <c r="K549" s="26"/>
      <c r="L549" s="26"/>
    </row>
    <row r="550" ht="15.75" customHeight="1">
      <c r="D550" s="79"/>
      <c r="K550" s="26"/>
      <c r="L550" s="26"/>
    </row>
    <row r="551" ht="15.75" customHeight="1">
      <c r="D551" s="79"/>
      <c r="K551" s="26"/>
      <c r="L551" s="26"/>
    </row>
    <row r="552" ht="15.75" customHeight="1">
      <c r="D552" s="79"/>
      <c r="K552" s="26"/>
      <c r="L552" s="26"/>
    </row>
    <row r="553" ht="15.75" customHeight="1">
      <c r="D553" s="79"/>
      <c r="K553" s="26"/>
      <c r="L553" s="26"/>
    </row>
    <row r="554" ht="15.75" customHeight="1">
      <c r="D554" s="79"/>
      <c r="K554" s="26"/>
      <c r="L554" s="26"/>
    </row>
    <row r="555" ht="15.75" customHeight="1">
      <c r="D555" s="79"/>
      <c r="K555" s="26"/>
      <c r="L555" s="26"/>
    </row>
    <row r="556" ht="15.75" customHeight="1">
      <c r="D556" s="79"/>
      <c r="K556" s="26"/>
      <c r="L556" s="26"/>
    </row>
    <row r="557" ht="15.75" customHeight="1">
      <c r="D557" s="79"/>
      <c r="K557" s="26"/>
      <c r="L557" s="26"/>
    </row>
    <row r="558" ht="15.75" customHeight="1">
      <c r="D558" s="79"/>
      <c r="K558" s="26"/>
      <c r="L558" s="26"/>
    </row>
    <row r="559" ht="15.75" customHeight="1">
      <c r="D559" s="79"/>
      <c r="K559" s="26"/>
      <c r="L559" s="26"/>
    </row>
    <row r="560" ht="15.75" customHeight="1">
      <c r="D560" s="79"/>
      <c r="K560" s="26"/>
      <c r="L560" s="26"/>
    </row>
    <row r="561" ht="15.75" customHeight="1">
      <c r="D561" s="79"/>
      <c r="K561" s="26"/>
      <c r="L561" s="26"/>
    </row>
    <row r="562" ht="15.75" customHeight="1">
      <c r="D562" s="79"/>
      <c r="K562" s="26"/>
      <c r="L562" s="26"/>
    </row>
    <row r="563" ht="15.75" customHeight="1">
      <c r="D563" s="79"/>
      <c r="K563" s="26"/>
      <c r="L563" s="26"/>
    </row>
    <row r="564" ht="15.75" customHeight="1">
      <c r="D564" s="79"/>
      <c r="K564" s="26"/>
      <c r="L564" s="26"/>
    </row>
    <row r="565" ht="15.75" customHeight="1">
      <c r="D565" s="79"/>
      <c r="K565" s="26"/>
      <c r="L565" s="26"/>
    </row>
    <row r="566" ht="15.75" customHeight="1">
      <c r="D566" s="79"/>
      <c r="K566" s="26"/>
      <c r="L566" s="26"/>
    </row>
    <row r="567" ht="15.75" customHeight="1">
      <c r="D567" s="79"/>
      <c r="K567" s="26"/>
      <c r="L567" s="26"/>
    </row>
    <row r="568" ht="15.75" customHeight="1">
      <c r="D568" s="79"/>
      <c r="K568" s="26"/>
      <c r="L568" s="26"/>
    </row>
    <row r="569" ht="15.75" customHeight="1">
      <c r="D569" s="79"/>
      <c r="K569" s="26"/>
      <c r="L569" s="26"/>
    </row>
    <row r="570" ht="15.75" customHeight="1">
      <c r="D570" s="79"/>
      <c r="K570" s="26"/>
      <c r="L570" s="26"/>
    </row>
    <row r="571" ht="15.75" customHeight="1">
      <c r="D571" s="79"/>
      <c r="K571" s="26"/>
      <c r="L571" s="26"/>
    </row>
    <row r="572" ht="15.75" customHeight="1">
      <c r="D572" s="79"/>
      <c r="K572" s="26"/>
      <c r="L572" s="26"/>
    </row>
    <row r="573" ht="15.75" customHeight="1">
      <c r="D573" s="79"/>
      <c r="K573" s="26"/>
      <c r="L573" s="26"/>
    </row>
    <row r="574" ht="15.75" customHeight="1">
      <c r="D574" s="79"/>
      <c r="K574" s="26"/>
      <c r="L574" s="26"/>
    </row>
    <row r="575" ht="15.75" customHeight="1">
      <c r="D575" s="79"/>
      <c r="K575" s="26"/>
      <c r="L575" s="26"/>
    </row>
    <row r="576" ht="15.75" customHeight="1">
      <c r="D576" s="79"/>
      <c r="K576" s="26"/>
      <c r="L576" s="26"/>
    </row>
    <row r="577" ht="15.75" customHeight="1">
      <c r="D577" s="79"/>
      <c r="K577" s="26"/>
      <c r="L577" s="26"/>
    </row>
    <row r="578" ht="15.75" customHeight="1">
      <c r="D578" s="79"/>
      <c r="K578" s="26"/>
      <c r="L578" s="26"/>
    </row>
    <row r="579" ht="15.75" customHeight="1">
      <c r="D579" s="79"/>
      <c r="K579" s="26"/>
      <c r="L579" s="26"/>
    </row>
    <row r="580" ht="15.75" customHeight="1">
      <c r="D580" s="79"/>
      <c r="K580" s="26"/>
      <c r="L580" s="26"/>
    </row>
    <row r="581" ht="15.75" customHeight="1">
      <c r="D581" s="79"/>
      <c r="K581" s="26"/>
      <c r="L581" s="26"/>
    </row>
    <row r="582" ht="15.75" customHeight="1">
      <c r="D582" s="79"/>
      <c r="K582" s="26"/>
      <c r="L582" s="26"/>
    </row>
    <row r="583" ht="15.75" customHeight="1">
      <c r="D583" s="79"/>
      <c r="K583" s="26"/>
      <c r="L583" s="26"/>
    </row>
    <row r="584" ht="15.75" customHeight="1">
      <c r="D584" s="79"/>
      <c r="K584" s="26"/>
      <c r="L584" s="26"/>
    </row>
    <row r="585" ht="15.75" customHeight="1">
      <c r="D585" s="79"/>
      <c r="K585" s="26"/>
      <c r="L585" s="26"/>
    </row>
    <row r="586" ht="15.75" customHeight="1">
      <c r="D586" s="79"/>
      <c r="K586" s="26"/>
      <c r="L586" s="26"/>
    </row>
    <row r="587" ht="15.75" customHeight="1">
      <c r="D587" s="79"/>
      <c r="K587" s="26"/>
      <c r="L587" s="26"/>
    </row>
    <row r="588" ht="15.75" customHeight="1">
      <c r="D588" s="79"/>
      <c r="K588" s="26"/>
      <c r="L588" s="26"/>
    </row>
    <row r="589" ht="15.75" customHeight="1">
      <c r="D589" s="79"/>
      <c r="K589" s="26"/>
      <c r="L589" s="26"/>
    </row>
    <row r="590" ht="15.75" customHeight="1">
      <c r="D590" s="79"/>
      <c r="K590" s="26"/>
      <c r="L590" s="26"/>
    </row>
    <row r="591" ht="15.75" customHeight="1">
      <c r="D591" s="79"/>
      <c r="K591" s="26"/>
      <c r="L591" s="26"/>
    </row>
    <row r="592" ht="15.75" customHeight="1">
      <c r="D592" s="79"/>
      <c r="K592" s="26"/>
      <c r="L592" s="26"/>
    </row>
    <row r="593" ht="15.75" customHeight="1">
      <c r="D593" s="79"/>
      <c r="K593" s="26"/>
      <c r="L593" s="26"/>
    </row>
    <row r="594" ht="15.75" customHeight="1">
      <c r="D594" s="79"/>
      <c r="K594" s="26"/>
      <c r="L594" s="26"/>
    </row>
    <row r="595" ht="15.75" customHeight="1">
      <c r="D595" s="79"/>
      <c r="K595" s="26"/>
      <c r="L595" s="26"/>
    </row>
    <row r="596" ht="15.75" customHeight="1">
      <c r="D596" s="79"/>
      <c r="K596" s="26"/>
      <c r="L596" s="26"/>
    </row>
    <row r="597" ht="15.75" customHeight="1">
      <c r="D597" s="79"/>
      <c r="K597" s="26"/>
      <c r="L597" s="26"/>
    </row>
    <row r="598" ht="15.75" customHeight="1">
      <c r="D598" s="79"/>
      <c r="K598" s="26"/>
      <c r="L598" s="26"/>
    </row>
    <row r="599" ht="15.75" customHeight="1">
      <c r="D599" s="79"/>
      <c r="K599" s="26"/>
      <c r="L599" s="26"/>
    </row>
    <row r="600" ht="15.75" customHeight="1">
      <c r="D600" s="79"/>
      <c r="K600" s="26"/>
      <c r="L600" s="26"/>
    </row>
    <row r="601" ht="15.75" customHeight="1">
      <c r="D601" s="79"/>
      <c r="K601" s="26"/>
      <c r="L601" s="26"/>
    </row>
    <row r="602" ht="15.75" customHeight="1">
      <c r="D602" s="79"/>
      <c r="K602" s="26"/>
      <c r="L602" s="26"/>
    </row>
    <row r="603" ht="15.75" customHeight="1">
      <c r="D603" s="79"/>
      <c r="K603" s="26"/>
      <c r="L603" s="26"/>
    </row>
    <row r="604" ht="15.75" customHeight="1">
      <c r="D604" s="79"/>
      <c r="K604" s="26"/>
      <c r="L604" s="26"/>
    </row>
    <row r="605" ht="15.75" customHeight="1">
      <c r="D605" s="79"/>
      <c r="K605" s="26"/>
      <c r="L605" s="26"/>
    </row>
    <row r="606" ht="15.75" customHeight="1">
      <c r="D606" s="79"/>
      <c r="K606" s="26"/>
      <c r="L606" s="26"/>
    </row>
    <row r="607" ht="15.75" customHeight="1">
      <c r="D607" s="79"/>
      <c r="K607" s="26"/>
      <c r="L607" s="26"/>
    </row>
    <row r="608" ht="15.75" customHeight="1">
      <c r="D608" s="79"/>
      <c r="K608" s="26"/>
      <c r="L608" s="26"/>
    </row>
    <row r="609" ht="15.75" customHeight="1">
      <c r="D609" s="79"/>
      <c r="K609" s="26"/>
      <c r="L609" s="26"/>
    </row>
    <row r="610" ht="15.75" customHeight="1">
      <c r="D610" s="79"/>
      <c r="K610" s="26"/>
      <c r="L610" s="26"/>
    </row>
    <row r="611" ht="15.75" customHeight="1">
      <c r="D611" s="79"/>
      <c r="K611" s="26"/>
      <c r="L611" s="26"/>
    </row>
    <row r="612" ht="15.75" customHeight="1">
      <c r="D612" s="79"/>
      <c r="K612" s="26"/>
      <c r="L612" s="26"/>
    </row>
    <row r="613" ht="15.75" customHeight="1">
      <c r="D613" s="79"/>
      <c r="K613" s="26"/>
      <c r="L613" s="26"/>
    </row>
    <row r="614" ht="15.75" customHeight="1">
      <c r="D614" s="79"/>
      <c r="K614" s="26"/>
      <c r="L614" s="26"/>
    </row>
    <row r="615" ht="15.75" customHeight="1">
      <c r="D615" s="79"/>
      <c r="K615" s="26"/>
      <c r="L615" s="26"/>
    </row>
    <row r="616" ht="15.75" customHeight="1">
      <c r="D616" s="79"/>
      <c r="K616" s="26"/>
      <c r="L616" s="26"/>
    </row>
    <row r="617" ht="15.75" customHeight="1">
      <c r="D617" s="79"/>
      <c r="K617" s="26"/>
      <c r="L617" s="26"/>
    </row>
    <row r="618" ht="15.75" customHeight="1">
      <c r="D618" s="79"/>
      <c r="K618" s="26"/>
      <c r="L618" s="26"/>
    </row>
    <row r="619" ht="15.75" customHeight="1">
      <c r="D619" s="79"/>
      <c r="K619" s="26"/>
      <c r="L619" s="26"/>
    </row>
    <row r="620" ht="15.75" customHeight="1">
      <c r="D620" s="79"/>
      <c r="K620" s="26"/>
      <c r="L620" s="26"/>
    </row>
    <row r="621" ht="15.75" customHeight="1">
      <c r="D621" s="79"/>
      <c r="K621" s="26"/>
      <c r="L621" s="26"/>
    </row>
    <row r="622" ht="15.75" customHeight="1">
      <c r="D622" s="79"/>
      <c r="K622" s="26"/>
      <c r="L622" s="26"/>
    </row>
    <row r="623" ht="15.75" customHeight="1">
      <c r="D623" s="79"/>
      <c r="K623" s="26"/>
      <c r="L623" s="26"/>
    </row>
    <row r="624" ht="15.75" customHeight="1">
      <c r="D624" s="79"/>
      <c r="K624" s="26"/>
      <c r="L624" s="26"/>
    </row>
    <row r="625" ht="15.75" customHeight="1">
      <c r="D625" s="79"/>
      <c r="K625" s="26"/>
      <c r="L625" s="26"/>
    </row>
    <row r="626" ht="15.75" customHeight="1">
      <c r="D626" s="79"/>
      <c r="K626" s="26"/>
      <c r="L626" s="26"/>
    </row>
    <row r="627" ht="15.75" customHeight="1">
      <c r="D627" s="79"/>
      <c r="K627" s="26"/>
      <c r="L627" s="26"/>
    </row>
    <row r="628" ht="15.75" customHeight="1">
      <c r="D628" s="79"/>
      <c r="K628" s="26"/>
      <c r="L628" s="26"/>
    </row>
    <row r="629" ht="15.75" customHeight="1">
      <c r="D629" s="79"/>
      <c r="K629" s="26"/>
      <c r="L629" s="26"/>
    </row>
    <row r="630" ht="15.75" customHeight="1">
      <c r="D630" s="79"/>
      <c r="K630" s="26"/>
      <c r="L630" s="26"/>
    </row>
    <row r="631" ht="15.75" customHeight="1">
      <c r="D631" s="79"/>
      <c r="K631" s="26"/>
      <c r="L631" s="26"/>
    </row>
    <row r="632" ht="15.75" customHeight="1">
      <c r="D632" s="79"/>
      <c r="K632" s="26"/>
      <c r="L632" s="26"/>
    </row>
    <row r="633" ht="15.75" customHeight="1">
      <c r="D633" s="79"/>
      <c r="K633" s="26"/>
      <c r="L633" s="26"/>
    </row>
    <row r="634" ht="15.75" customHeight="1">
      <c r="D634" s="79"/>
      <c r="K634" s="26"/>
      <c r="L634" s="26"/>
    </row>
    <row r="635" ht="15.75" customHeight="1">
      <c r="D635" s="79"/>
      <c r="K635" s="26"/>
      <c r="L635" s="26"/>
    </row>
    <row r="636" ht="15.75" customHeight="1">
      <c r="D636" s="79"/>
      <c r="K636" s="26"/>
      <c r="L636" s="26"/>
    </row>
    <row r="637" ht="15.75" customHeight="1">
      <c r="D637" s="79"/>
      <c r="K637" s="26"/>
      <c r="L637" s="26"/>
    </row>
    <row r="638" ht="15.75" customHeight="1">
      <c r="D638" s="79"/>
      <c r="K638" s="26"/>
      <c r="L638" s="26"/>
    </row>
    <row r="639" ht="15.75" customHeight="1">
      <c r="D639" s="79"/>
      <c r="K639" s="26"/>
      <c r="L639" s="26"/>
    </row>
    <row r="640" ht="15.75" customHeight="1">
      <c r="D640" s="79"/>
      <c r="K640" s="26"/>
      <c r="L640" s="26"/>
    </row>
    <row r="641" ht="15.75" customHeight="1">
      <c r="D641" s="79"/>
      <c r="K641" s="26"/>
      <c r="L641" s="26"/>
    </row>
    <row r="642" ht="15.75" customHeight="1">
      <c r="D642" s="79"/>
      <c r="K642" s="26"/>
      <c r="L642" s="26"/>
    </row>
    <row r="643" ht="15.75" customHeight="1">
      <c r="D643" s="79"/>
      <c r="K643" s="26"/>
      <c r="L643" s="26"/>
    </row>
    <row r="644" ht="15.75" customHeight="1">
      <c r="D644" s="79"/>
      <c r="K644" s="26"/>
      <c r="L644" s="26"/>
    </row>
    <row r="645" ht="15.75" customHeight="1">
      <c r="D645" s="79"/>
      <c r="K645" s="26"/>
      <c r="L645" s="26"/>
    </row>
    <row r="646" ht="15.75" customHeight="1">
      <c r="D646" s="79"/>
      <c r="K646" s="26"/>
      <c r="L646" s="26"/>
    </row>
    <row r="647" ht="15.75" customHeight="1">
      <c r="D647" s="79"/>
      <c r="K647" s="26"/>
      <c r="L647" s="26"/>
    </row>
    <row r="648" ht="15.75" customHeight="1">
      <c r="D648" s="79"/>
      <c r="K648" s="26"/>
      <c r="L648" s="26"/>
    </row>
    <row r="649" ht="15.75" customHeight="1">
      <c r="D649" s="79"/>
      <c r="K649" s="26"/>
      <c r="L649" s="26"/>
    </row>
    <row r="650" ht="15.75" customHeight="1">
      <c r="D650" s="79"/>
      <c r="K650" s="26"/>
      <c r="L650" s="26"/>
    </row>
    <row r="651" ht="15.75" customHeight="1">
      <c r="D651" s="79"/>
      <c r="K651" s="26"/>
      <c r="L651" s="26"/>
    </row>
    <row r="652" ht="15.75" customHeight="1">
      <c r="D652" s="79"/>
      <c r="K652" s="26"/>
      <c r="L652" s="26"/>
    </row>
    <row r="653" ht="15.75" customHeight="1">
      <c r="D653" s="79"/>
      <c r="K653" s="26"/>
      <c r="L653" s="26"/>
    </row>
    <row r="654" ht="15.75" customHeight="1">
      <c r="D654" s="79"/>
      <c r="K654" s="26"/>
      <c r="L654" s="26"/>
    </row>
    <row r="655" ht="15.75" customHeight="1">
      <c r="D655" s="79"/>
      <c r="K655" s="26"/>
      <c r="L655" s="26"/>
    </row>
    <row r="656" ht="15.75" customHeight="1">
      <c r="D656" s="79"/>
      <c r="K656" s="26"/>
      <c r="L656" s="26"/>
    </row>
    <row r="657" ht="15.75" customHeight="1">
      <c r="D657" s="79"/>
      <c r="K657" s="26"/>
      <c r="L657" s="26"/>
    </row>
    <row r="658" ht="15.75" customHeight="1">
      <c r="D658" s="79"/>
      <c r="K658" s="26"/>
      <c r="L658" s="26"/>
    </row>
    <row r="659" ht="15.75" customHeight="1">
      <c r="D659" s="79"/>
      <c r="K659" s="26"/>
      <c r="L659" s="26"/>
    </row>
    <row r="660" ht="15.75" customHeight="1">
      <c r="D660" s="79"/>
      <c r="K660" s="26"/>
      <c r="L660" s="26"/>
    </row>
    <row r="661" ht="15.75" customHeight="1">
      <c r="D661" s="79"/>
      <c r="K661" s="26"/>
      <c r="L661" s="26"/>
    </row>
    <row r="662" ht="15.75" customHeight="1">
      <c r="D662" s="79"/>
      <c r="K662" s="26"/>
      <c r="L662" s="26"/>
    </row>
    <row r="663" ht="15.75" customHeight="1">
      <c r="D663" s="79"/>
      <c r="K663" s="26"/>
      <c r="L663" s="26"/>
    </row>
    <row r="664" ht="15.75" customHeight="1">
      <c r="D664" s="79"/>
      <c r="K664" s="26"/>
      <c r="L664" s="26"/>
    </row>
    <row r="665" ht="15.75" customHeight="1">
      <c r="D665" s="79"/>
      <c r="K665" s="26"/>
      <c r="L665" s="26"/>
    </row>
    <row r="666" ht="15.75" customHeight="1">
      <c r="D666" s="79"/>
      <c r="K666" s="26"/>
      <c r="L666" s="26"/>
    </row>
    <row r="667" ht="15.75" customHeight="1">
      <c r="D667" s="79"/>
      <c r="K667" s="26"/>
      <c r="L667" s="26"/>
    </row>
    <row r="668" ht="15.75" customHeight="1">
      <c r="D668" s="79"/>
      <c r="K668" s="26"/>
      <c r="L668" s="26"/>
    </row>
    <row r="669" ht="15.75" customHeight="1">
      <c r="D669" s="79"/>
      <c r="K669" s="26"/>
      <c r="L669" s="26"/>
    </row>
    <row r="670" ht="15.75" customHeight="1">
      <c r="D670" s="79"/>
      <c r="K670" s="26"/>
      <c r="L670" s="26"/>
    </row>
    <row r="671" ht="15.75" customHeight="1">
      <c r="D671" s="79"/>
      <c r="K671" s="26"/>
      <c r="L671" s="26"/>
    </row>
    <row r="672" ht="15.75" customHeight="1">
      <c r="D672" s="79"/>
      <c r="K672" s="26"/>
      <c r="L672" s="26"/>
    </row>
    <row r="673" ht="15.75" customHeight="1">
      <c r="D673" s="79"/>
      <c r="K673" s="26"/>
      <c r="L673" s="26"/>
    </row>
    <row r="674" ht="15.75" customHeight="1">
      <c r="D674" s="79"/>
      <c r="K674" s="26"/>
      <c r="L674" s="26"/>
    </row>
    <row r="675" ht="15.75" customHeight="1">
      <c r="D675" s="79"/>
      <c r="K675" s="26"/>
      <c r="L675" s="26"/>
    </row>
    <row r="676" ht="15.75" customHeight="1">
      <c r="D676" s="79"/>
      <c r="K676" s="26"/>
      <c r="L676" s="26"/>
    </row>
    <row r="677" ht="15.75" customHeight="1">
      <c r="D677" s="79"/>
      <c r="K677" s="26"/>
      <c r="L677" s="26"/>
    </row>
    <row r="678" ht="15.75" customHeight="1">
      <c r="D678" s="79"/>
      <c r="K678" s="26"/>
      <c r="L678" s="26"/>
    </row>
    <row r="679" ht="15.75" customHeight="1">
      <c r="D679" s="79"/>
      <c r="K679" s="26"/>
      <c r="L679" s="26"/>
    </row>
    <row r="680" ht="15.75" customHeight="1">
      <c r="D680" s="79"/>
      <c r="K680" s="26"/>
      <c r="L680" s="26"/>
    </row>
    <row r="681" ht="15.75" customHeight="1">
      <c r="D681" s="79"/>
      <c r="K681" s="26"/>
      <c r="L681" s="26"/>
    </row>
    <row r="682" ht="15.75" customHeight="1">
      <c r="D682" s="79"/>
      <c r="K682" s="26"/>
      <c r="L682" s="26"/>
    </row>
    <row r="683" ht="15.75" customHeight="1">
      <c r="D683" s="79"/>
      <c r="K683" s="26"/>
      <c r="L683" s="26"/>
    </row>
    <row r="684" ht="15.75" customHeight="1">
      <c r="D684" s="79"/>
      <c r="K684" s="26"/>
      <c r="L684" s="26"/>
    </row>
    <row r="685" ht="15.75" customHeight="1">
      <c r="D685" s="79"/>
      <c r="K685" s="26"/>
      <c r="L685" s="26"/>
    </row>
    <row r="686" ht="15.75" customHeight="1">
      <c r="D686" s="79"/>
      <c r="K686" s="26"/>
      <c r="L686" s="26"/>
    </row>
    <row r="687" ht="15.75" customHeight="1">
      <c r="D687" s="79"/>
      <c r="K687" s="26"/>
      <c r="L687" s="26"/>
    </row>
    <row r="688" ht="15.75" customHeight="1">
      <c r="D688" s="79"/>
      <c r="K688" s="26"/>
      <c r="L688" s="26"/>
    </row>
    <row r="689" ht="15.75" customHeight="1">
      <c r="D689" s="79"/>
      <c r="K689" s="26"/>
      <c r="L689" s="26"/>
    </row>
    <row r="690" ht="15.75" customHeight="1">
      <c r="D690" s="79"/>
      <c r="K690" s="26"/>
      <c r="L690" s="26"/>
    </row>
    <row r="691" ht="15.75" customHeight="1">
      <c r="D691" s="79"/>
      <c r="K691" s="26"/>
      <c r="L691" s="26"/>
    </row>
    <row r="692" ht="15.75" customHeight="1">
      <c r="D692" s="79"/>
      <c r="K692" s="26"/>
      <c r="L692" s="26"/>
    </row>
    <row r="693" ht="15.75" customHeight="1">
      <c r="D693" s="79"/>
      <c r="K693" s="26"/>
      <c r="L693" s="26"/>
    </row>
    <row r="694" ht="15.75" customHeight="1">
      <c r="D694" s="79"/>
      <c r="K694" s="26"/>
      <c r="L694" s="26"/>
    </row>
    <row r="695" ht="15.75" customHeight="1">
      <c r="D695" s="79"/>
      <c r="K695" s="26"/>
      <c r="L695" s="26"/>
    </row>
    <row r="696" ht="15.75" customHeight="1">
      <c r="D696" s="79"/>
      <c r="K696" s="26"/>
      <c r="L696" s="26"/>
    </row>
    <row r="697" ht="15.75" customHeight="1">
      <c r="D697" s="79"/>
      <c r="K697" s="26"/>
      <c r="L697" s="26"/>
    </row>
    <row r="698" ht="15.75" customHeight="1">
      <c r="D698" s="79"/>
      <c r="K698" s="26"/>
      <c r="L698" s="26"/>
    </row>
    <row r="699" ht="15.75" customHeight="1">
      <c r="D699" s="79"/>
      <c r="K699" s="26"/>
      <c r="L699" s="26"/>
    </row>
    <row r="700" ht="15.75" customHeight="1">
      <c r="D700" s="79"/>
      <c r="K700" s="26"/>
      <c r="L700" s="26"/>
    </row>
    <row r="701" ht="15.75" customHeight="1">
      <c r="D701" s="79"/>
      <c r="K701" s="26"/>
      <c r="L701" s="26"/>
    </row>
    <row r="702" ht="15.75" customHeight="1">
      <c r="D702" s="79"/>
      <c r="K702" s="26"/>
      <c r="L702" s="26"/>
    </row>
    <row r="703" ht="15.75" customHeight="1">
      <c r="D703" s="79"/>
      <c r="K703" s="26"/>
      <c r="L703" s="26"/>
    </row>
    <row r="704" ht="15.75" customHeight="1">
      <c r="D704" s="79"/>
      <c r="K704" s="26"/>
      <c r="L704" s="26"/>
    </row>
    <row r="705" ht="15.75" customHeight="1">
      <c r="D705" s="79"/>
      <c r="K705" s="26"/>
      <c r="L705" s="26"/>
    </row>
    <row r="706" ht="15.75" customHeight="1">
      <c r="D706" s="79"/>
      <c r="K706" s="26"/>
      <c r="L706" s="26"/>
    </row>
    <row r="707" ht="15.75" customHeight="1">
      <c r="D707" s="79"/>
      <c r="K707" s="26"/>
      <c r="L707" s="26"/>
    </row>
    <row r="708" ht="15.75" customHeight="1">
      <c r="D708" s="79"/>
      <c r="K708" s="26"/>
      <c r="L708" s="26"/>
    </row>
    <row r="709" ht="15.75" customHeight="1">
      <c r="D709" s="79"/>
      <c r="K709" s="26"/>
      <c r="L709" s="26"/>
    </row>
    <row r="710" ht="15.75" customHeight="1">
      <c r="D710" s="79"/>
      <c r="K710" s="26"/>
      <c r="L710" s="26"/>
    </row>
    <row r="711" ht="15.75" customHeight="1">
      <c r="D711" s="79"/>
      <c r="K711" s="26"/>
      <c r="L711" s="26"/>
    </row>
    <row r="712" ht="15.75" customHeight="1">
      <c r="D712" s="79"/>
      <c r="K712" s="26"/>
      <c r="L712" s="26"/>
    </row>
    <row r="713" ht="15.75" customHeight="1">
      <c r="D713" s="79"/>
      <c r="K713" s="26"/>
      <c r="L713" s="26"/>
    </row>
    <row r="714" ht="15.75" customHeight="1">
      <c r="D714" s="79"/>
      <c r="K714" s="26"/>
      <c r="L714" s="26"/>
    </row>
    <row r="715" ht="15.75" customHeight="1">
      <c r="D715" s="79"/>
      <c r="K715" s="26"/>
      <c r="L715" s="26"/>
    </row>
    <row r="716" ht="15.75" customHeight="1">
      <c r="D716" s="79"/>
      <c r="K716" s="26"/>
      <c r="L716" s="26"/>
    </row>
    <row r="717" ht="15.75" customHeight="1">
      <c r="D717" s="79"/>
      <c r="K717" s="26"/>
      <c r="L717" s="26"/>
    </row>
    <row r="718" ht="15.75" customHeight="1">
      <c r="D718" s="79"/>
      <c r="K718" s="26"/>
      <c r="L718" s="26"/>
    </row>
    <row r="719" ht="15.75" customHeight="1">
      <c r="D719" s="79"/>
      <c r="K719" s="26"/>
      <c r="L719" s="26"/>
    </row>
    <row r="720" ht="15.75" customHeight="1">
      <c r="D720" s="79"/>
      <c r="K720" s="26"/>
      <c r="L720" s="26"/>
    </row>
    <row r="721" ht="15.75" customHeight="1">
      <c r="D721" s="79"/>
      <c r="K721" s="26"/>
      <c r="L721" s="26"/>
    </row>
    <row r="722" ht="15.75" customHeight="1">
      <c r="D722" s="79"/>
      <c r="K722" s="26"/>
      <c r="L722" s="26"/>
    </row>
    <row r="723" ht="15.75" customHeight="1">
      <c r="D723" s="79"/>
      <c r="K723" s="26"/>
      <c r="L723" s="26"/>
    </row>
    <row r="724" ht="15.75" customHeight="1">
      <c r="D724" s="79"/>
      <c r="K724" s="26"/>
      <c r="L724" s="26"/>
    </row>
    <row r="725" ht="15.75" customHeight="1">
      <c r="D725" s="79"/>
      <c r="K725" s="26"/>
      <c r="L725" s="26"/>
    </row>
    <row r="726" ht="15.75" customHeight="1">
      <c r="D726" s="79"/>
      <c r="K726" s="26"/>
      <c r="L726" s="26"/>
    </row>
    <row r="727" ht="15.75" customHeight="1">
      <c r="D727" s="79"/>
      <c r="K727" s="26"/>
      <c r="L727" s="26"/>
    </row>
    <row r="728" ht="15.75" customHeight="1">
      <c r="D728" s="79"/>
      <c r="K728" s="26"/>
      <c r="L728" s="26"/>
    </row>
    <row r="729" ht="15.75" customHeight="1">
      <c r="D729" s="79"/>
      <c r="K729" s="26"/>
      <c r="L729" s="26"/>
    </row>
    <row r="730" ht="15.75" customHeight="1">
      <c r="D730" s="79"/>
      <c r="K730" s="26"/>
      <c r="L730" s="26"/>
    </row>
    <row r="731" ht="15.75" customHeight="1">
      <c r="D731" s="79"/>
      <c r="K731" s="26"/>
      <c r="L731" s="26"/>
    </row>
    <row r="732" ht="15.75" customHeight="1">
      <c r="D732" s="79"/>
      <c r="K732" s="26"/>
      <c r="L732" s="26"/>
    </row>
    <row r="733" ht="15.75" customHeight="1">
      <c r="D733" s="79"/>
      <c r="K733" s="26"/>
      <c r="L733" s="26"/>
    </row>
    <row r="734" ht="15.75" customHeight="1">
      <c r="D734" s="79"/>
      <c r="K734" s="26"/>
      <c r="L734" s="26"/>
    </row>
    <row r="735" ht="15.75" customHeight="1">
      <c r="D735" s="79"/>
      <c r="K735" s="26"/>
      <c r="L735" s="26"/>
    </row>
    <row r="736" ht="15.75" customHeight="1">
      <c r="D736" s="79"/>
      <c r="K736" s="26"/>
      <c r="L736" s="26"/>
    </row>
    <row r="737" ht="15.75" customHeight="1">
      <c r="D737" s="79"/>
      <c r="K737" s="26"/>
      <c r="L737" s="26"/>
    </row>
    <row r="738" ht="15.75" customHeight="1">
      <c r="D738" s="79"/>
      <c r="K738" s="26"/>
      <c r="L738" s="26"/>
    </row>
    <row r="739" ht="15.75" customHeight="1">
      <c r="D739" s="79"/>
      <c r="K739" s="26"/>
      <c r="L739" s="26"/>
    </row>
    <row r="740" ht="15.75" customHeight="1">
      <c r="D740" s="79"/>
      <c r="K740" s="26"/>
      <c r="L740" s="26"/>
    </row>
    <row r="741" ht="15.75" customHeight="1">
      <c r="D741" s="79"/>
      <c r="K741" s="26"/>
      <c r="L741" s="26"/>
    </row>
    <row r="742" ht="15.75" customHeight="1">
      <c r="D742" s="79"/>
      <c r="K742" s="26"/>
      <c r="L742" s="26"/>
    </row>
    <row r="743" ht="15.75" customHeight="1">
      <c r="D743" s="79"/>
      <c r="K743" s="26"/>
      <c r="L743" s="26"/>
    </row>
    <row r="744" ht="15.75" customHeight="1">
      <c r="D744" s="79"/>
      <c r="K744" s="26"/>
      <c r="L744" s="26"/>
    </row>
    <row r="745" ht="15.75" customHeight="1">
      <c r="D745" s="79"/>
      <c r="K745" s="26"/>
      <c r="L745" s="26"/>
    </row>
    <row r="746" ht="15.75" customHeight="1">
      <c r="D746" s="79"/>
      <c r="K746" s="26"/>
      <c r="L746" s="26"/>
    </row>
    <row r="747" ht="15.75" customHeight="1">
      <c r="D747" s="79"/>
      <c r="K747" s="26"/>
      <c r="L747" s="26"/>
    </row>
    <row r="748" ht="15.75" customHeight="1">
      <c r="D748" s="79"/>
      <c r="K748" s="26"/>
      <c r="L748" s="26"/>
    </row>
    <row r="749" ht="15.75" customHeight="1">
      <c r="D749" s="79"/>
      <c r="K749" s="26"/>
      <c r="L749" s="26"/>
    </row>
    <row r="750" ht="15.75" customHeight="1">
      <c r="D750" s="79"/>
      <c r="K750" s="26"/>
      <c r="L750" s="26"/>
    </row>
    <row r="751" ht="15.75" customHeight="1">
      <c r="D751" s="79"/>
      <c r="K751" s="26"/>
      <c r="L751" s="26"/>
    </row>
    <row r="752" ht="15.75" customHeight="1">
      <c r="D752" s="79"/>
      <c r="K752" s="26"/>
      <c r="L752" s="26"/>
    </row>
    <row r="753" ht="15.75" customHeight="1">
      <c r="D753" s="79"/>
      <c r="K753" s="26"/>
      <c r="L753" s="26"/>
    </row>
    <row r="754" ht="15.75" customHeight="1">
      <c r="D754" s="79"/>
      <c r="K754" s="26"/>
      <c r="L754" s="26"/>
    </row>
    <row r="755" ht="15.75" customHeight="1">
      <c r="D755" s="79"/>
      <c r="K755" s="26"/>
      <c r="L755" s="26"/>
    </row>
    <row r="756" ht="15.75" customHeight="1">
      <c r="D756" s="79"/>
      <c r="K756" s="26"/>
      <c r="L756" s="26"/>
    </row>
    <row r="757" ht="15.75" customHeight="1">
      <c r="D757" s="79"/>
      <c r="K757" s="26"/>
      <c r="L757" s="26"/>
    </row>
    <row r="758" ht="15.75" customHeight="1">
      <c r="D758" s="79"/>
      <c r="K758" s="26"/>
      <c r="L758" s="26"/>
    </row>
    <row r="759" ht="15.75" customHeight="1">
      <c r="D759" s="79"/>
      <c r="K759" s="26"/>
      <c r="L759" s="26"/>
    </row>
    <row r="760" ht="15.75" customHeight="1">
      <c r="D760" s="79"/>
      <c r="K760" s="26"/>
      <c r="L760" s="26"/>
    </row>
    <row r="761" ht="15.75" customHeight="1">
      <c r="D761" s="79"/>
      <c r="K761" s="26"/>
      <c r="L761" s="26"/>
    </row>
    <row r="762" ht="15.75" customHeight="1">
      <c r="D762" s="79"/>
      <c r="K762" s="26"/>
      <c r="L762" s="26"/>
    </row>
    <row r="763" ht="15.75" customHeight="1">
      <c r="D763" s="79"/>
      <c r="K763" s="26"/>
      <c r="L763" s="26"/>
    </row>
    <row r="764" ht="15.75" customHeight="1">
      <c r="D764" s="79"/>
      <c r="K764" s="26"/>
      <c r="L764" s="26"/>
    </row>
    <row r="765" ht="15.75" customHeight="1">
      <c r="D765" s="79"/>
      <c r="K765" s="26"/>
      <c r="L765" s="26"/>
    </row>
    <row r="766" ht="15.75" customHeight="1">
      <c r="D766" s="79"/>
      <c r="K766" s="26"/>
      <c r="L766" s="26"/>
    </row>
    <row r="767" ht="15.75" customHeight="1">
      <c r="D767" s="79"/>
      <c r="K767" s="26"/>
      <c r="L767" s="26"/>
    </row>
    <row r="768" ht="15.75" customHeight="1">
      <c r="D768" s="79"/>
      <c r="K768" s="26"/>
      <c r="L768" s="26"/>
    </row>
    <row r="769" ht="15.75" customHeight="1">
      <c r="D769" s="79"/>
      <c r="K769" s="26"/>
      <c r="L769" s="26"/>
    </row>
    <row r="770" ht="15.75" customHeight="1">
      <c r="D770" s="79"/>
      <c r="K770" s="26"/>
      <c r="L770" s="26"/>
    </row>
    <row r="771" ht="15.75" customHeight="1">
      <c r="D771" s="79"/>
      <c r="K771" s="26"/>
      <c r="L771" s="26"/>
    </row>
    <row r="772" ht="15.75" customHeight="1">
      <c r="D772" s="79"/>
      <c r="K772" s="26"/>
      <c r="L772" s="26"/>
    </row>
    <row r="773" ht="15.75" customHeight="1">
      <c r="D773" s="79"/>
      <c r="K773" s="26"/>
      <c r="L773" s="26"/>
    </row>
    <row r="774" ht="15.75" customHeight="1">
      <c r="D774" s="79"/>
      <c r="K774" s="26"/>
      <c r="L774" s="26"/>
    </row>
    <row r="775" ht="15.75" customHeight="1">
      <c r="D775" s="79"/>
      <c r="K775" s="26"/>
      <c r="L775" s="26"/>
    </row>
    <row r="776" ht="15.75" customHeight="1">
      <c r="D776" s="79"/>
      <c r="K776" s="26"/>
      <c r="L776" s="26"/>
    </row>
    <row r="777" ht="15.75" customHeight="1">
      <c r="D777" s="79"/>
      <c r="K777" s="26"/>
      <c r="L777" s="26"/>
    </row>
    <row r="778" ht="15.75" customHeight="1">
      <c r="D778" s="79"/>
      <c r="K778" s="26"/>
      <c r="L778" s="26"/>
    </row>
    <row r="779" ht="15.75" customHeight="1">
      <c r="D779" s="79"/>
      <c r="K779" s="26"/>
      <c r="L779" s="26"/>
    </row>
    <row r="780" ht="15.75" customHeight="1">
      <c r="D780" s="79"/>
      <c r="K780" s="26"/>
      <c r="L780" s="26"/>
    </row>
    <row r="781" ht="15.75" customHeight="1">
      <c r="D781" s="79"/>
      <c r="K781" s="26"/>
      <c r="L781" s="26"/>
    </row>
    <row r="782" ht="15.75" customHeight="1">
      <c r="D782" s="79"/>
      <c r="K782" s="26"/>
      <c r="L782" s="26"/>
    </row>
    <row r="783" ht="15.75" customHeight="1">
      <c r="D783" s="79"/>
      <c r="K783" s="26"/>
      <c r="L783" s="26"/>
    </row>
    <row r="784" ht="15.75" customHeight="1">
      <c r="D784" s="79"/>
      <c r="K784" s="26"/>
      <c r="L784" s="26"/>
    </row>
    <row r="785" ht="15.75" customHeight="1">
      <c r="D785" s="79"/>
      <c r="K785" s="26"/>
      <c r="L785" s="26"/>
    </row>
    <row r="786" ht="15.75" customHeight="1">
      <c r="D786" s="79"/>
      <c r="K786" s="26"/>
      <c r="L786" s="26"/>
    </row>
    <row r="787" ht="15.75" customHeight="1">
      <c r="D787" s="79"/>
      <c r="K787" s="26"/>
      <c r="L787" s="26"/>
    </row>
    <row r="788" ht="15.75" customHeight="1">
      <c r="D788" s="79"/>
      <c r="K788" s="26"/>
      <c r="L788" s="26"/>
    </row>
    <row r="789" ht="15.75" customHeight="1">
      <c r="D789" s="79"/>
      <c r="K789" s="26"/>
      <c r="L789" s="26"/>
    </row>
    <row r="790" ht="15.75" customHeight="1">
      <c r="D790" s="79"/>
      <c r="K790" s="26"/>
      <c r="L790" s="26"/>
    </row>
    <row r="791" ht="15.75" customHeight="1">
      <c r="D791" s="79"/>
      <c r="K791" s="26"/>
      <c r="L791" s="26"/>
    </row>
    <row r="792" ht="15.75" customHeight="1">
      <c r="D792" s="79"/>
      <c r="K792" s="26"/>
      <c r="L792" s="26"/>
    </row>
    <row r="793" ht="15.75" customHeight="1">
      <c r="D793" s="79"/>
      <c r="K793" s="26"/>
      <c r="L793" s="26"/>
    </row>
    <row r="794" ht="15.75" customHeight="1">
      <c r="D794" s="79"/>
      <c r="K794" s="26"/>
      <c r="L794" s="26"/>
    </row>
    <row r="795" ht="15.75" customHeight="1">
      <c r="D795" s="79"/>
      <c r="K795" s="26"/>
      <c r="L795" s="26"/>
    </row>
    <row r="796" ht="15.75" customHeight="1">
      <c r="D796" s="79"/>
      <c r="K796" s="26"/>
      <c r="L796" s="26"/>
    </row>
    <row r="797" ht="15.75" customHeight="1">
      <c r="D797" s="79"/>
      <c r="K797" s="26"/>
      <c r="L797" s="26"/>
    </row>
    <row r="798" ht="15.75" customHeight="1">
      <c r="D798" s="79"/>
      <c r="K798" s="26"/>
      <c r="L798" s="26"/>
    </row>
    <row r="799" ht="15.75" customHeight="1">
      <c r="D799" s="79"/>
      <c r="K799" s="26"/>
      <c r="L799" s="26"/>
    </row>
    <row r="800" ht="15.75" customHeight="1">
      <c r="D800" s="79"/>
      <c r="K800" s="26"/>
      <c r="L800" s="26"/>
    </row>
    <row r="801" ht="15.75" customHeight="1">
      <c r="D801" s="79"/>
      <c r="K801" s="26"/>
      <c r="L801" s="26"/>
    </row>
    <row r="802" ht="15.75" customHeight="1">
      <c r="D802" s="79"/>
      <c r="K802" s="26"/>
      <c r="L802" s="26"/>
    </row>
    <row r="803" ht="15.75" customHeight="1">
      <c r="D803" s="79"/>
      <c r="K803" s="26"/>
      <c r="L803" s="26"/>
    </row>
    <row r="804" ht="15.75" customHeight="1">
      <c r="D804" s="79"/>
      <c r="K804" s="26"/>
      <c r="L804" s="26"/>
    </row>
    <row r="805" ht="15.75" customHeight="1">
      <c r="D805" s="79"/>
      <c r="K805" s="26"/>
      <c r="L805" s="26"/>
    </row>
    <row r="806" ht="15.75" customHeight="1">
      <c r="D806" s="79"/>
      <c r="K806" s="26"/>
      <c r="L806" s="26"/>
    </row>
    <row r="807" ht="15.75" customHeight="1">
      <c r="D807" s="79"/>
      <c r="K807" s="26"/>
      <c r="L807" s="26"/>
    </row>
    <row r="808" ht="15.75" customHeight="1">
      <c r="D808" s="79"/>
      <c r="K808" s="26"/>
      <c r="L808" s="26"/>
    </row>
    <row r="809" ht="15.75" customHeight="1">
      <c r="D809" s="79"/>
      <c r="K809" s="26"/>
      <c r="L809" s="26"/>
    </row>
    <row r="810" ht="15.75" customHeight="1">
      <c r="D810" s="79"/>
      <c r="K810" s="26"/>
      <c r="L810" s="26"/>
    </row>
    <row r="811" ht="15.75" customHeight="1">
      <c r="D811" s="79"/>
      <c r="K811" s="26"/>
      <c r="L811" s="26"/>
    </row>
    <row r="812" ht="15.75" customHeight="1">
      <c r="D812" s="79"/>
      <c r="K812" s="26"/>
      <c r="L812" s="26"/>
    </row>
    <row r="813" ht="15.75" customHeight="1">
      <c r="D813" s="79"/>
      <c r="K813" s="26"/>
      <c r="L813" s="26"/>
    </row>
    <row r="814" ht="15.75" customHeight="1">
      <c r="D814" s="79"/>
      <c r="K814" s="26"/>
      <c r="L814" s="26"/>
    </row>
    <row r="815" ht="15.75" customHeight="1">
      <c r="D815" s="79"/>
      <c r="K815" s="26"/>
      <c r="L815" s="26"/>
    </row>
    <row r="816" ht="15.75" customHeight="1">
      <c r="D816" s="79"/>
      <c r="K816" s="26"/>
      <c r="L816" s="26"/>
    </row>
    <row r="817" ht="15.75" customHeight="1">
      <c r="D817" s="79"/>
      <c r="K817" s="26"/>
      <c r="L817" s="26"/>
    </row>
    <row r="818" ht="15.75" customHeight="1">
      <c r="D818" s="79"/>
      <c r="K818" s="26"/>
      <c r="L818" s="26"/>
    </row>
    <row r="819" ht="15.75" customHeight="1">
      <c r="D819" s="79"/>
      <c r="K819" s="26"/>
      <c r="L819" s="26"/>
    </row>
    <row r="820" ht="15.75" customHeight="1">
      <c r="D820" s="79"/>
      <c r="K820" s="26"/>
      <c r="L820" s="26"/>
    </row>
    <row r="821" ht="15.75" customHeight="1">
      <c r="D821" s="79"/>
      <c r="K821" s="26"/>
      <c r="L821" s="26"/>
    </row>
    <row r="822" ht="15.75" customHeight="1">
      <c r="D822" s="79"/>
      <c r="K822" s="26"/>
      <c r="L822" s="26"/>
    </row>
    <row r="823" ht="15.75" customHeight="1">
      <c r="D823" s="79"/>
      <c r="K823" s="26"/>
      <c r="L823" s="26"/>
    </row>
    <row r="824" ht="15.75" customHeight="1">
      <c r="D824" s="79"/>
      <c r="K824" s="26"/>
      <c r="L824" s="26"/>
    </row>
    <row r="825" ht="15.75" customHeight="1">
      <c r="D825" s="79"/>
      <c r="K825" s="26"/>
      <c r="L825" s="26"/>
    </row>
    <row r="826" ht="15.75" customHeight="1">
      <c r="D826" s="79"/>
      <c r="K826" s="26"/>
      <c r="L826" s="26"/>
    </row>
    <row r="827" ht="15.75" customHeight="1">
      <c r="D827" s="79"/>
      <c r="K827" s="26"/>
      <c r="L827" s="26"/>
    </row>
    <row r="828" ht="15.75" customHeight="1">
      <c r="D828" s="79"/>
      <c r="K828" s="26"/>
      <c r="L828" s="26"/>
    </row>
    <row r="829" ht="15.75" customHeight="1">
      <c r="D829" s="79"/>
      <c r="K829" s="26"/>
      <c r="L829" s="26"/>
    </row>
    <row r="830" ht="15.75" customHeight="1">
      <c r="D830" s="79"/>
      <c r="K830" s="26"/>
      <c r="L830" s="26"/>
    </row>
    <row r="831" ht="15.75" customHeight="1">
      <c r="D831" s="79"/>
      <c r="K831" s="26"/>
      <c r="L831" s="26"/>
    </row>
    <row r="832" ht="15.75" customHeight="1">
      <c r="D832" s="79"/>
      <c r="K832" s="26"/>
      <c r="L832" s="26"/>
    </row>
    <row r="833" ht="15.75" customHeight="1">
      <c r="D833" s="79"/>
      <c r="K833" s="26"/>
      <c r="L833" s="26"/>
    </row>
    <row r="834" ht="15.75" customHeight="1">
      <c r="D834" s="79"/>
      <c r="K834" s="26"/>
      <c r="L834" s="26"/>
    </row>
    <row r="835" ht="15.75" customHeight="1">
      <c r="D835" s="79"/>
      <c r="K835" s="26"/>
      <c r="L835" s="26"/>
    </row>
    <row r="836" ht="15.75" customHeight="1">
      <c r="D836" s="79"/>
      <c r="K836" s="26"/>
      <c r="L836" s="26"/>
    </row>
    <row r="837" ht="15.75" customHeight="1">
      <c r="D837" s="79"/>
      <c r="K837" s="26"/>
      <c r="L837" s="26"/>
    </row>
    <row r="838" ht="15.75" customHeight="1">
      <c r="D838" s="79"/>
      <c r="K838" s="26"/>
      <c r="L838" s="26"/>
    </row>
    <row r="839" ht="15.75" customHeight="1">
      <c r="D839" s="79"/>
      <c r="K839" s="26"/>
      <c r="L839" s="26"/>
    </row>
    <row r="840" ht="15.75" customHeight="1">
      <c r="D840" s="79"/>
      <c r="K840" s="26"/>
      <c r="L840" s="26"/>
    </row>
    <row r="841" ht="15.75" customHeight="1">
      <c r="D841" s="79"/>
      <c r="K841" s="26"/>
      <c r="L841" s="26"/>
    </row>
    <row r="842" ht="15.75" customHeight="1">
      <c r="D842" s="79"/>
      <c r="K842" s="26"/>
      <c r="L842" s="26"/>
    </row>
    <row r="843" ht="15.75" customHeight="1">
      <c r="D843" s="79"/>
      <c r="K843" s="26"/>
      <c r="L843" s="26"/>
    </row>
    <row r="844" ht="15.75" customHeight="1">
      <c r="D844" s="79"/>
      <c r="K844" s="26"/>
      <c r="L844" s="26"/>
    </row>
    <row r="845" ht="15.75" customHeight="1">
      <c r="D845" s="79"/>
      <c r="K845" s="26"/>
      <c r="L845" s="26"/>
    </row>
    <row r="846" ht="15.75" customHeight="1">
      <c r="D846" s="79"/>
      <c r="K846" s="26"/>
      <c r="L846" s="26"/>
    </row>
    <row r="847" ht="15.75" customHeight="1">
      <c r="D847" s="79"/>
      <c r="K847" s="26"/>
      <c r="L847" s="26"/>
    </row>
    <row r="848" ht="15.75" customHeight="1">
      <c r="D848" s="79"/>
      <c r="K848" s="26"/>
      <c r="L848" s="26"/>
    </row>
    <row r="849" ht="15.75" customHeight="1">
      <c r="D849" s="79"/>
      <c r="K849" s="26"/>
      <c r="L849" s="26"/>
    </row>
    <row r="850" ht="15.75" customHeight="1">
      <c r="D850" s="79"/>
      <c r="K850" s="26"/>
      <c r="L850" s="26"/>
    </row>
    <row r="851" ht="15.75" customHeight="1">
      <c r="D851" s="79"/>
      <c r="K851" s="26"/>
      <c r="L851" s="26"/>
    </row>
    <row r="852" ht="15.75" customHeight="1">
      <c r="D852" s="79"/>
      <c r="K852" s="26"/>
      <c r="L852" s="26"/>
    </row>
    <row r="853" ht="15.75" customHeight="1">
      <c r="D853" s="79"/>
      <c r="K853" s="26"/>
      <c r="L853" s="26"/>
    </row>
    <row r="854" ht="15.75" customHeight="1">
      <c r="D854" s="79"/>
      <c r="K854" s="26"/>
      <c r="L854" s="26"/>
    </row>
    <row r="855" ht="15.75" customHeight="1">
      <c r="D855" s="79"/>
      <c r="K855" s="26"/>
      <c r="L855" s="26"/>
    </row>
    <row r="856" ht="15.75" customHeight="1">
      <c r="D856" s="79"/>
      <c r="K856" s="26"/>
      <c r="L856" s="26"/>
    </row>
    <row r="857" ht="15.75" customHeight="1">
      <c r="D857" s="79"/>
      <c r="K857" s="26"/>
      <c r="L857" s="26"/>
    </row>
    <row r="858" ht="15.75" customHeight="1">
      <c r="D858" s="79"/>
      <c r="K858" s="26"/>
      <c r="L858" s="26"/>
    </row>
    <row r="859" ht="15.75" customHeight="1">
      <c r="D859" s="79"/>
      <c r="K859" s="26"/>
      <c r="L859" s="26"/>
    </row>
    <row r="860" ht="15.75" customHeight="1">
      <c r="D860" s="79"/>
      <c r="K860" s="26"/>
      <c r="L860" s="26"/>
    </row>
    <row r="861" ht="15.75" customHeight="1">
      <c r="D861" s="79"/>
      <c r="K861" s="26"/>
      <c r="L861" s="26"/>
    </row>
    <row r="862" ht="15.75" customHeight="1">
      <c r="D862" s="79"/>
      <c r="K862" s="26"/>
      <c r="L862" s="26"/>
    </row>
    <row r="863" ht="15.75" customHeight="1">
      <c r="D863" s="79"/>
      <c r="K863" s="26"/>
      <c r="L863" s="26"/>
    </row>
    <row r="864" ht="15.75" customHeight="1">
      <c r="D864" s="79"/>
      <c r="K864" s="26"/>
      <c r="L864" s="26"/>
    </row>
    <row r="865" ht="15.75" customHeight="1">
      <c r="D865" s="79"/>
      <c r="K865" s="26"/>
      <c r="L865" s="26"/>
    </row>
    <row r="866" ht="15.75" customHeight="1">
      <c r="D866" s="79"/>
      <c r="K866" s="26"/>
      <c r="L866" s="26"/>
    </row>
    <row r="867" ht="15.75" customHeight="1">
      <c r="D867" s="79"/>
      <c r="K867" s="26"/>
      <c r="L867" s="26"/>
    </row>
    <row r="868" ht="15.75" customHeight="1">
      <c r="D868" s="79"/>
      <c r="K868" s="26"/>
      <c r="L868" s="26"/>
    </row>
    <row r="869" ht="15.75" customHeight="1">
      <c r="D869" s="79"/>
      <c r="K869" s="26"/>
      <c r="L869" s="26"/>
    </row>
    <row r="870" ht="15.75" customHeight="1">
      <c r="D870" s="79"/>
      <c r="K870" s="26"/>
      <c r="L870" s="26"/>
    </row>
    <row r="871" ht="15.75" customHeight="1">
      <c r="D871" s="79"/>
      <c r="K871" s="26"/>
      <c r="L871" s="26"/>
    </row>
    <row r="872" ht="15.75" customHeight="1">
      <c r="D872" s="79"/>
      <c r="K872" s="26"/>
      <c r="L872" s="26"/>
    </row>
    <row r="873" ht="15.75" customHeight="1">
      <c r="D873" s="79"/>
      <c r="K873" s="26"/>
      <c r="L873" s="26"/>
    </row>
    <row r="874" ht="15.75" customHeight="1">
      <c r="D874" s="79"/>
      <c r="K874" s="26"/>
      <c r="L874" s="26"/>
    </row>
    <row r="875" ht="15.75" customHeight="1">
      <c r="D875" s="79"/>
      <c r="K875" s="26"/>
      <c r="L875" s="26"/>
    </row>
    <row r="876" ht="15.75" customHeight="1">
      <c r="D876" s="79"/>
      <c r="K876" s="26"/>
      <c r="L876" s="26"/>
    </row>
    <row r="877" ht="15.75" customHeight="1">
      <c r="D877" s="79"/>
      <c r="K877" s="26"/>
      <c r="L877" s="26"/>
    </row>
    <row r="878" ht="15.75" customHeight="1">
      <c r="D878" s="79"/>
      <c r="K878" s="26"/>
      <c r="L878" s="26"/>
    </row>
    <row r="879" ht="15.75" customHeight="1">
      <c r="D879" s="79"/>
      <c r="K879" s="26"/>
      <c r="L879" s="26"/>
    </row>
    <row r="880" ht="15.75" customHeight="1">
      <c r="D880" s="79"/>
      <c r="K880" s="26"/>
      <c r="L880" s="26"/>
    </row>
    <row r="881" ht="15.75" customHeight="1">
      <c r="D881" s="79"/>
      <c r="K881" s="26"/>
      <c r="L881" s="26"/>
    </row>
    <row r="882" ht="15.75" customHeight="1">
      <c r="D882" s="79"/>
      <c r="K882" s="26"/>
      <c r="L882" s="26"/>
    </row>
    <row r="883" ht="15.75" customHeight="1">
      <c r="D883" s="79"/>
      <c r="K883" s="26"/>
      <c r="L883" s="26"/>
    </row>
    <row r="884" ht="15.75" customHeight="1">
      <c r="D884" s="79"/>
      <c r="K884" s="26"/>
      <c r="L884" s="26"/>
    </row>
    <row r="885" ht="15.75" customHeight="1">
      <c r="D885" s="79"/>
      <c r="K885" s="26"/>
      <c r="L885" s="26"/>
    </row>
    <row r="886" ht="15.75" customHeight="1">
      <c r="D886" s="79"/>
      <c r="K886" s="26"/>
      <c r="L886" s="26"/>
    </row>
    <row r="887" ht="15.75" customHeight="1">
      <c r="D887" s="79"/>
      <c r="K887" s="26"/>
      <c r="L887" s="26"/>
    </row>
    <row r="888" ht="15.75" customHeight="1">
      <c r="D888" s="79"/>
      <c r="K888" s="26"/>
      <c r="L888" s="26"/>
    </row>
    <row r="889" ht="15.75" customHeight="1">
      <c r="D889" s="79"/>
      <c r="K889" s="26"/>
      <c r="L889" s="26"/>
    </row>
    <row r="890" ht="15.75" customHeight="1">
      <c r="D890" s="79"/>
      <c r="K890" s="26"/>
      <c r="L890" s="26"/>
    </row>
    <row r="891" ht="15.75" customHeight="1">
      <c r="D891" s="79"/>
      <c r="K891" s="26"/>
      <c r="L891" s="26"/>
    </row>
    <row r="892" ht="15.75" customHeight="1">
      <c r="D892" s="79"/>
      <c r="K892" s="26"/>
      <c r="L892" s="26"/>
    </row>
    <row r="893" ht="15.75" customHeight="1">
      <c r="D893" s="79"/>
      <c r="K893" s="26"/>
      <c r="L893" s="26"/>
    </row>
    <row r="894" ht="15.75" customHeight="1">
      <c r="D894" s="79"/>
      <c r="K894" s="26"/>
      <c r="L894" s="26"/>
    </row>
    <row r="895" ht="15.75" customHeight="1">
      <c r="D895" s="79"/>
      <c r="K895" s="26"/>
      <c r="L895" s="26"/>
    </row>
    <row r="896" ht="15.75" customHeight="1">
      <c r="D896" s="79"/>
      <c r="K896" s="26"/>
      <c r="L896" s="26"/>
    </row>
    <row r="897" ht="15.75" customHeight="1">
      <c r="D897" s="79"/>
      <c r="K897" s="26"/>
      <c r="L897" s="26"/>
    </row>
    <row r="898" ht="15.75" customHeight="1">
      <c r="D898" s="79"/>
      <c r="K898" s="26"/>
      <c r="L898" s="26"/>
    </row>
    <row r="899" ht="15.75" customHeight="1">
      <c r="D899" s="79"/>
      <c r="K899" s="26"/>
      <c r="L899" s="26"/>
    </row>
    <row r="900" ht="15.75" customHeight="1">
      <c r="D900" s="79"/>
      <c r="K900" s="26"/>
      <c r="L900" s="26"/>
    </row>
    <row r="901" ht="15.75" customHeight="1">
      <c r="D901" s="79"/>
      <c r="K901" s="26"/>
      <c r="L901" s="26"/>
    </row>
    <row r="902" ht="15.75" customHeight="1">
      <c r="D902" s="79"/>
      <c r="K902" s="26"/>
      <c r="L902" s="26"/>
    </row>
    <row r="903" ht="15.75" customHeight="1">
      <c r="D903" s="79"/>
      <c r="K903" s="26"/>
      <c r="L903" s="26"/>
    </row>
    <row r="904" ht="15.75" customHeight="1">
      <c r="D904" s="79"/>
      <c r="K904" s="26"/>
      <c r="L904" s="26"/>
    </row>
    <row r="905" ht="15.75" customHeight="1">
      <c r="D905" s="79"/>
      <c r="K905" s="26"/>
      <c r="L905" s="26"/>
    </row>
    <row r="906" ht="15.75" customHeight="1">
      <c r="D906" s="79"/>
      <c r="K906" s="26"/>
      <c r="L906" s="26"/>
    </row>
    <row r="907" ht="15.75" customHeight="1">
      <c r="D907" s="79"/>
      <c r="K907" s="26"/>
      <c r="L907" s="26"/>
    </row>
    <row r="908" ht="15.75" customHeight="1">
      <c r="D908" s="79"/>
      <c r="K908" s="26"/>
      <c r="L908" s="26"/>
    </row>
    <row r="909" ht="15.75" customHeight="1">
      <c r="D909" s="79"/>
      <c r="K909" s="26"/>
      <c r="L909" s="26"/>
    </row>
    <row r="910" ht="15.75" customHeight="1">
      <c r="D910" s="79"/>
      <c r="K910" s="26"/>
      <c r="L910" s="26"/>
    </row>
    <row r="911" ht="15.75" customHeight="1">
      <c r="D911" s="79"/>
      <c r="K911" s="26"/>
      <c r="L911" s="26"/>
    </row>
    <row r="912" ht="15.75" customHeight="1">
      <c r="D912" s="79"/>
      <c r="K912" s="26"/>
      <c r="L912" s="26"/>
    </row>
    <row r="913" ht="15.75" customHeight="1">
      <c r="D913" s="79"/>
      <c r="K913" s="26"/>
      <c r="L913" s="26"/>
    </row>
    <row r="914" ht="15.75" customHeight="1">
      <c r="D914" s="79"/>
      <c r="K914" s="26"/>
      <c r="L914" s="26"/>
    </row>
    <row r="915" ht="15.75" customHeight="1">
      <c r="D915" s="79"/>
      <c r="K915" s="26"/>
      <c r="L915" s="26"/>
    </row>
    <row r="916" ht="15.75" customHeight="1">
      <c r="D916" s="79"/>
      <c r="K916" s="26"/>
      <c r="L916" s="26"/>
    </row>
    <row r="917" ht="15.75" customHeight="1">
      <c r="D917" s="79"/>
      <c r="K917" s="26"/>
      <c r="L917" s="26"/>
    </row>
    <row r="918" ht="15.75" customHeight="1">
      <c r="D918" s="79"/>
      <c r="K918" s="26"/>
      <c r="L918" s="26"/>
    </row>
    <row r="919" ht="15.75" customHeight="1">
      <c r="D919" s="79"/>
      <c r="K919" s="26"/>
      <c r="L919" s="26"/>
    </row>
    <row r="920" ht="15.75" customHeight="1">
      <c r="D920" s="79"/>
      <c r="K920" s="26"/>
      <c r="L920" s="26"/>
    </row>
    <row r="921" ht="15.75" customHeight="1">
      <c r="D921" s="79"/>
      <c r="K921" s="26"/>
      <c r="L921" s="26"/>
    </row>
    <row r="922" ht="15.75" customHeight="1">
      <c r="D922" s="79"/>
      <c r="K922" s="26"/>
      <c r="L922" s="26"/>
    </row>
    <row r="923" ht="15.75" customHeight="1">
      <c r="D923" s="79"/>
      <c r="K923" s="26"/>
      <c r="L923" s="26"/>
    </row>
    <row r="924" ht="15.75" customHeight="1">
      <c r="D924" s="79"/>
      <c r="K924" s="26"/>
      <c r="L924" s="26"/>
    </row>
    <row r="925" ht="15.75" customHeight="1">
      <c r="D925" s="79"/>
      <c r="K925" s="26"/>
      <c r="L925" s="26"/>
    </row>
    <row r="926" ht="15.75" customHeight="1">
      <c r="D926" s="79"/>
      <c r="K926" s="26"/>
      <c r="L926" s="26"/>
    </row>
    <row r="927" ht="15.75" customHeight="1">
      <c r="D927" s="79"/>
      <c r="K927" s="26"/>
      <c r="L927" s="26"/>
    </row>
    <row r="928" ht="15.75" customHeight="1">
      <c r="D928" s="79"/>
      <c r="K928" s="26"/>
      <c r="L928" s="26"/>
    </row>
    <row r="929" ht="15.75" customHeight="1">
      <c r="D929" s="79"/>
      <c r="K929" s="26"/>
      <c r="L929" s="26"/>
    </row>
    <row r="930" ht="15.75" customHeight="1">
      <c r="D930" s="79"/>
      <c r="K930" s="26"/>
      <c r="L930" s="26"/>
    </row>
    <row r="931" ht="15.75" customHeight="1">
      <c r="D931" s="79"/>
      <c r="K931" s="26"/>
      <c r="L931" s="26"/>
    </row>
    <row r="932" ht="15.75" customHeight="1">
      <c r="D932" s="79"/>
      <c r="K932" s="26"/>
      <c r="L932" s="26"/>
    </row>
    <row r="933" ht="15.75" customHeight="1">
      <c r="D933" s="79"/>
      <c r="K933" s="26"/>
      <c r="L933" s="26"/>
    </row>
    <row r="934" ht="15.75" customHeight="1">
      <c r="D934" s="79"/>
      <c r="K934" s="26"/>
      <c r="L934" s="26"/>
    </row>
    <row r="935" ht="15.75" customHeight="1">
      <c r="D935" s="79"/>
      <c r="K935" s="26"/>
      <c r="L935" s="26"/>
    </row>
    <row r="936" ht="15.75" customHeight="1">
      <c r="D936" s="79"/>
      <c r="K936" s="26"/>
      <c r="L936" s="26"/>
    </row>
    <row r="937" ht="15.75" customHeight="1">
      <c r="D937" s="79"/>
      <c r="K937" s="26"/>
      <c r="L937" s="26"/>
    </row>
    <row r="938" ht="15.75" customHeight="1">
      <c r="D938" s="79"/>
      <c r="K938" s="26"/>
      <c r="L938" s="26"/>
    </row>
    <row r="939" ht="15.75" customHeight="1">
      <c r="D939" s="79"/>
      <c r="K939" s="26"/>
      <c r="L939" s="26"/>
    </row>
    <row r="940" ht="15.75" customHeight="1">
      <c r="D940" s="79"/>
      <c r="K940" s="26"/>
      <c r="L940" s="26"/>
    </row>
    <row r="941" ht="15.75" customHeight="1">
      <c r="D941" s="79"/>
      <c r="K941" s="26"/>
      <c r="L941" s="26"/>
    </row>
    <row r="942" ht="15.75" customHeight="1">
      <c r="D942" s="79"/>
      <c r="K942" s="26"/>
      <c r="L942" s="26"/>
    </row>
    <row r="943" ht="15.75" customHeight="1">
      <c r="D943" s="79"/>
      <c r="K943" s="26"/>
      <c r="L943" s="26"/>
    </row>
    <row r="944" ht="15.75" customHeight="1">
      <c r="D944" s="79"/>
      <c r="K944" s="26"/>
      <c r="L944" s="26"/>
    </row>
    <row r="945" ht="15.75" customHeight="1">
      <c r="D945" s="79"/>
      <c r="K945" s="26"/>
      <c r="L945" s="26"/>
    </row>
    <row r="946" ht="15.75" customHeight="1">
      <c r="D946" s="79"/>
      <c r="K946" s="26"/>
      <c r="L946" s="26"/>
    </row>
    <row r="947" ht="15.75" customHeight="1">
      <c r="D947" s="79"/>
      <c r="K947" s="26"/>
      <c r="L947" s="26"/>
    </row>
    <row r="948" ht="15.75" customHeight="1">
      <c r="D948" s="79"/>
      <c r="K948" s="26"/>
      <c r="L948" s="26"/>
    </row>
    <row r="949" ht="15.75" customHeight="1">
      <c r="D949" s="79"/>
      <c r="K949" s="26"/>
      <c r="L949" s="26"/>
    </row>
    <row r="950" ht="15.75" customHeight="1">
      <c r="D950" s="79"/>
      <c r="K950" s="26"/>
      <c r="L950" s="26"/>
    </row>
    <row r="951" ht="15.75" customHeight="1">
      <c r="D951" s="79"/>
      <c r="K951" s="26"/>
      <c r="L951" s="26"/>
    </row>
    <row r="952" ht="15.75" customHeight="1">
      <c r="D952" s="79"/>
      <c r="K952" s="26"/>
      <c r="L952" s="26"/>
    </row>
    <row r="953" ht="15.75" customHeight="1">
      <c r="D953" s="79"/>
      <c r="K953" s="26"/>
      <c r="L953" s="26"/>
    </row>
    <row r="954" ht="15.75" customHeight="1">
      <c r="D954" s="79"/>
      <c r="K954" s="26"/>
      <c r="L954" s="26"/>
    </row>
    <row r="955" ht="15.75" customHeight="1">
      <c r="D955" s="79"/>
      <c r="K955" s="26"/>
      <c r="L955" s="26"/>
    </row>
    <row r="956" ht="15.75" customHeight="1">
      <c r="D956" s="79"/>
      <c r="K956" s="26"/>
      <c r="L956" s="26"/>
    </row>
    <row r="957" ht="15.75" customHeight="1">
      <c r="D957" s="79"/>
      <c r="K957" s="26"/>
      <c r="L957" s="26"/>
    </row>
    <row r="958" ht="15.75" customHeight="1">
      <c r="D958" s="79"/>
      <c r="K958" s="26"/>
      <c r="L958" s="26"/>
    </row>
    <row r="959" ht="15.75" customHeight="1">
      <c r="D959" s="79"/>
      <c r="K959" s="26"/>
      <c r="L959" s="26"/>
    </row>
    <row r="960" ht="15.75" customHeight="1">
      <c r="D960" s="79"/>
      <c r="K960" s="26"/>
      <c r="L960" s="26"/>
    </row>
    <row r="961" ht="15.75" customHeight="1">
      <c r="D961" s="79"/>
      <c r="K961" s="26"/>
      <c r="L961" s="26"/>
    </row>
    <row r="962" ht="15.75" customHeight="1">
      <c r="D962" s="79"/>
      <c r="K962" s="26"/>
      <c r="L962" s="26"/>
    </row>
    <row r="963" ht="15.75" customHeight="1">
      <c r="D963" s="79"/>
      <c r="K963" s="26"/>
      <c r="L963" s="26"/>
    </row>
    <row r="964" ht="15.75" customHeight="1">
      <c r="D964" s="79"/>
      <c r="K964" s="26"/>
      <c r="L964" s="26"/>
    </row>
    <row r="965" ht="15.75" customHeight="1">
      <c r="D965" s="79"/>
      <c r="K965" s="26"/>
      <c r="L965" s="26"/>
    </row>
    <row r="966" ht="15.75" customHeight="1">
      <c r="D966" s="79"/>
      <c r="K966" s="26"/>
      <c r="L966" s="26"/>
    </row>
    <row r="967" ht="15.75" customHeight="1">
      <c r="D967" s="79"/>
      <c r="K967" s="26"/>
      <c r="L967" s="26"/>
    </row>
    <row r="968" ht="15.75" customHeight="1">
      <c r="D968" s="79"/>
      <c r="K968" s="26"/>
      <c r="L968" s="26"/>
    </row>
    <row r="969" ht="15.75" customHeight="1">
      <c r="D969" s="79"/>
      <c r="K969" s="26"/>
      <c r="L969" s="26"/>
    </row>
    <row r="970" ht="15.75" customHeight="1">
      <c r="D970" s="79"/>
      <c r="K970" s="26"/>
      <c r="L970" s="26"/>
    </row>
    <row r="971" ht="15.75" customHeight="1">
      <c r="D971" s="79"/>
      <c r="K971" s="26"/>
      <c r="L971" s="26"/>
    </row>
    <row r="972" ht="15.75" customHeight="1">
      <c r="D972" s="79"/>
      <c r="K972" s="26"/>
      <c r="L972" s="26"/>
    </row>
    <row r="973" ht="15.75" customHeight="1">
      <c r="D973" s="79"/>
      <c r="K973" s="26"/>
      <c r="L973" s="26"/>
    </row>
    <row r="974" ht="15.75" customHeight="1">
      <c r="D974" s="79"/>
      <c r="K974" s="26"/>
      <c r="L974" s="26"/>
    </row>
    <row r="975" ht="15.75" customHeight="1">
      <c r="D975" s="79"/>
      <c r="K975" s="26"/>
      <c r="L975" s="26"/>
    </row>
    <row r="976" ht="15.75" customHeight="1">
      <c r="D976" s="79"/>
      <c r="K976" s="26"/>
      <c r="L976" s="26"/>
    </row>
    <row r="977" ht="15.75" customHeight="1">
      <c r="D977" s="79"/>
      <c r="K977" s="26"/>
      <c r="L977" s="26"/>
    </row>
    <row r="978" ht="15.75" customHeight="1">
      <c r="D978" s="79"/>
      <c r="K978" s="26"/>
      <c r="L978" s="26"/>
    </row>
    <row r="979" ht="15.75" customHeight="1">
      <c r="D979" s="79"/>
      <c r="K979" s="26"/>
      <c r="L979" s="26"/>
    </row>
    <row r="980" ht="15.75" customHeight="1">
      <c r="D980" s="79"/>
      <c r="K980" s="26"/>
      <c r="L980" s="26"/>
    </row>
    <row r="981" ht="15.75" customHeight="1">
      <c r="D981" s="79"/>
      <c r="K981" s="26"/>
      <c r="L981" s="26"/>
    </row>
    <row r="982" ht="15.75" customHeight="1">
      <c r="D982" s="79"/>
      <c r="K982" s="26"/>
      <c r="L982" s="26"/>
    </row>
    <row r="983" ht="15.75" customHeight="1">
      <c r="D983" s="79"/>
      <c r="K983" s="26"/>
      <c r="L983" s="26"/>
    </row>
    <row r="984" ht="15.75" customHeight="1">
      <c r="D984" s="79"/>
      <c r="K984" s="26"/>
      <c r="L984" s="26"/>
    </row>
    <row r="985" ht="15.75" customHeight="1">
      <c r="D985" s="79"/>
      <c r="K985" s="26"/>
      <c r="L985" s="26"/>
    </row>
    <row r="986" ht="15.75" customHeight="1">
      <c r="D986" s="79"/>
      <c r="K986" s="26"/>
      <c r="L986" s="26"/>
    </row>
    <row r="987" ht="15.75" customHeight="1">
      <c r="D987" s="79"/>
      <c r="K987" s="26"/>
      <c r="L987" s="26"/>
    </row>
    <row r="988" ht="15.75" customHeight="1">
      <c r="D988" s="79"/>
      <c r="K988" s="26"/>
      <c r="L988" s="26"/>
    </row>
    <row r="989" ht="15.75" customHeight="1">
      <c r="D989" s="79"/>
      <c r="K989" s="26"/>
      <c r="L989" s="26"/>
    </row>
    <row r="990" ht="15.75" customHeight="1">
      <c r="D990" s="79"/>
      <c r="K990" s="26"/>
      <c r="L990" s="26"/>
    </row>
    <row r="991" ht="15.75" customHeight="1">
      <c r="D991" s="79"/>
      <c r="K991" s="26"/>
      <c r="L991" s="26"/>
    </row>
    <row r="992" ht="15.75" customHeight="1">
      <c r="D992" s="79"/>
      <c r="K992" s="26"/>
      <c r="L992" s="26"/>
    </row>
    <row r="993" ht="15.75" customHeight="1">
      <c r="D993" s="79"/>
      <c r="K993" s="26"/>
      <c r="L993" s="26"/>
    </row>
    <row r="994" ht="15.75" customHeight="1">
      <c r="D994" s="79"/>
      <c r="K994" s="26"/>
      <c r="L994" s="26"/>
    </row>
    <row r="995" ht="15.75" customHeight="1">
      <c r="D995" s="79"/>
      <c r="K995" s="26"/>
      <c r="L995" s="26"/>
    </row>
    <row r="996" ht="15.75" customHeight="1">
      <c r="D996" s="79"/>
      <c r="K996" s="26"/>
      <c r="L996" s="26"/>
    </row>
    <row r="997" ht="15.75" customHeight="1">
      <c r="D997" s="79"/>
      <c r="K997" s="26"/>
      <c r="L997" s="26"/>
    </row>
    <row r="998" ht="15.75" customHeight="1">
      <c r="D998" s="79"/>
      <c r="K998" s="26"/>
      <c r="L998" s="26"/>
    </row>
    <row r="999" ht="15.75" customHeight="1">
      <c r="D999" s="79"/>
      <c r="K999" s="26"/>
      <c r="L999" s="26"/>
    </row>
    <row r="1000" ht="15.75" customHeight="1">
      <c r="D1000" s="79"/>
      <c r="K1000" s="26"/>
      <c r="L1000" s="26"/>
    </row>
    <row r="1001" ht="15.75" customHeight="1">
      <c r="D1001" s="79"/>
      <c r="K1001" s="26"/>
      <c r="L1001" s="26"/>
    </row>
    <row r="1002" ht="15.75" customHeight="1">
      <c r="D1002" s="79"/>
      <c r="K1002" s="26"/>
      <c r="L1002" s="26"/>
    </row>
    <row r="1003" ht="15.75" customHeight="1">
      <c r="D1003" s="79"/>
      <c r="K1003" s="26"/>
      <c r="L1003" s="26"/>
    </row>
    <row r="1004" ht="15.75" customHeight="1">
      <c r="D1004" s="79"/>
      <c r="K1004" s="26"/>
      <c r="L1004" s="26"/>
    </row>
    <row r="1005" ht="15.75" customHeight="1">
      <c r="D1005" s="79"/>
      <c r="K1005" s="26"/>
      <c r="L1005" s="26"/>
    </row>
    <row r="1006" ht="15.75" customHeight="1">
      <c r="D1006" s="79"/>
      <c r="K1006" s="26"/>
      <c r="L1006" s="26"/>
    </row>
    <row r="1007" ht="15.75" customHeight="1">
      <c r="D1007" s="79"/>
      <c r="K1007" s="26"/>
      <c r="L1007" s="26"/>
    </row>
    <row r="1008" ht="15.75" customHeight="1">
      <c r="D1008" s="79"/>
      <c r="K1008" s="26"/>
      <c r="L1008" s="26"/>
    </row>
    <row r="1009" ht="15.75" customHeight="1">
      <c r="D1009" s="79"/>
      <c r="K1009" s="26"/>
      <c r="L1009" s="26"/>
    </row>
    <row r="1010" ht="15.75" customHeight="1">
      <c r="D1010" s="79"/>
      <c r="K1010" s="26"/>
      <c r="L1010" s="26"/>
    </row>
    <row r="1011" ht="15.75" customHeight="1">
      <c r="D1011" s="79"/>
      <c r="K1011" s="26"/>
      <c r="L1011" s="26"/>
    </row>
    <row r="1012" ht="15.75" customHeight="1">
      <c r="D1012" s="79"/>
      <c r="K1012" s="26"/>
      <c r="L1012" s="26"/>
    </row>
    <row r="1013" ht="15.75" customHeight="1">
      <c r="D1013" s="79"/>
      <c r="K1013" s="26"/>
      <c r="L1013" s="26"/>
    </row>
    <row r="1014" ht="15.75" customHeight="1">
      <c r="D1014" s="79"/>
      <c r="K1014" s="26"/>
      <c r="L1014" s="26"/>
    </row>
    <row r="1015" ht="15.75" customHeight="1">
      <c r="D1015" s="79"/>
      <c r="K1015" s="26"/>
      <c r="L1015" s="26"/>
    </row>
    <row r="1016" ht="15.75" customHeight="1">
      <c r="D1016" s="79"/>
      <c r="K1016" s="26"/>
      <c r="L1016" s="26"/>
    </row>
    <row r="1017" ht="15.75" customHeight="1">
      <c r="D1017" s="79"/>
      <c r="K1017" s="26"/>
      <c r="L1017" s="26"/>
    </row>
    <row r="1018" ht="15.75" customHeight="1">
      <c r="D1018" s="79"/>
      <c r="K1018" s="26"/>
      <c r="L1018" s="26"/>
    </row>
    <row r="1019" ht="15.75" customHeight="1">
      <c r="D1019" s="79"/>
      <c r="K1019" s="26"/>
      <c r="L1019" s="26"/>
    </row>
    <row r="1020" ht="15.75" customHeight="1">
      <c r="D1020" s="79"/>
      <c r="K1020" s="26"/>
      <c r="L1020" s="26"/>
    </row>
    <row r="1021" ht="15.75" customHeight="1">
      <c r="D1021" s="79"/>
      <c r="K1021" s="26"/>
      <c r="L1021" s="26"/>
    </row>
    <row r="1022" ht="15.75" customHeight="1">
      <c r="D1022" s="79"/>
      <c r="K1022" s="26"/>
      <c r="L1022" s="26"/>
    </row>
    <row r="1023" ht="15.75" customHeight="1">
      <c r="D1023" s="79"/>
      <c r="K1023" s="26"/>
      <c r="L1023" s="26"/>
    </row>
    <row r="1024" ht="15.75" customHeight="1">
      <c r="D1024" s="79"/>
      <c r="K1024" s="26"/>
      <c r="L1024" s="26"/>
    </row>
    <row r="1025" ht="15.75" customHeight="1">
      <c r="D1025" s="79"/>
      <c r="K1025" s="26"/>
      <c r="L1025" s="26"/>
    </row>
    <row r="1026" ht="15.75" customHeight="1">
      <c r="D1026" s="79"/>
      <c r="K1026" s="26"/>
      <c r="L1026" s="26"/>
    </row>
    <row r="1027" ht="15.75" customHeight="1">
      <c r="D1027" s="79"/>
      <c r="K1027" s="26"/>
      <c r="L1027" s="26"/>
    </row>
    <row r="1028" ht="15.75" customHeight="1">
      <c r="D1028" s="79"/>
      <c r="K1028" s="26"/>
      <c r="L1028" s="26"/>
    </row>
    <row r="1029" ht="15.75" customHeight="1">
      <c r="D1029" s="79"/>
      <c r="K1029" s="26"/>
      <c r="L1029" s="26"/>
    </row>
    <row r="1030" ht="15.75" customHeight="1">
      <c r="D1030" s="79"/>
      <c r="K1030" s="26"/>
      <c r="L1030" s="26"/>
    </row>
    <row r="1031" ht="15.75" customHeight="1">
      <c r="D1031" s="79"/>
      <c r="K1031" s="26"/>
      <c r="L1031" s="26"/>
    </row>
    <row r="1032" ht="15.75" customHeight="1">
      <c r="D1032" s="79"/>
      <c r="K1032" s="26"/>
      <c r="L1032" s="26"/>
    </row>
    <row r="1033" ht="15.75" customHeight="1">
      <c r="D1033" s="79"/>
      <c r="K1033" s="26"/>
      <c r="L1033" s="26"/>
    </row>
    <row r="1034" ht="15.75" customHeight="1">
      <c r="D1034" s="79"/>
      <c r="K1034" s="26"/>
      <c r="L1034" s="26"/>
    </row>
    <row r="1035" ht="15.75" customHeight="1">
      <c r="D1035" s="79"/>
      <c r="K1035" s="26"/>
      <c r="L1035" s="26"/>
    </row>
    <row r="1036" ht="15.75" customHeight="1">
      <c r="D1036" s="79"/>
      <c r="K1036" s="26"/>
      <c r="L1036" s="26"/>
    </row>
    <row r="1037" ht="15.75" customHeight="1">
      <c r="D1037" s="79"/>
      <c r="K1037" s="26"/>
      <c r="L1037" s="26"/>
    </row>
    <row r="1038" ht="15.75" customHeight="1">
      <c r="D1038" s="79"/>
      <c r="K1038" s="26"/>
      <c r="L1038" s="26"/>
    </row>
    <row r="1039" ht="15.75" customHeight="1">
      <c r="D1039" s="79"/>
      <c r="K1039" s="26"/>
      <c r="L1039" s="26"/>
    </row>
    <row r="1040" ht="15.75" customHeight="1">
      <c r="D1040" s="79"/>
      <c r="K1040" s="26"/>
      <c r="L1040" s="26"/>
    </row>
    <row r="1041" ht="15.75" customHeight="1">
      <c r="D1041" s="79"/>
      <c r="K1041" s="26"/>
      <c r="L1041" s="26"/>
    </row>
    <row r="1042" ht="15.75" customHeight="1">
      <c r="D1042" s="79"/>
      <c r="K1042" s="26"/>
      <c r="L1042" s="26"/>
    </row>
    <row r="1043" ht="15.75" customHeight="1">
      <c r="D1043" s="79"/>
      <c r="K1043" s="26"/>
      <c r="L1043" s="26"/>
    </row>
    <row r="1044" ht="15.75" customHeight="1">
      <c r="D1044" s="79"/>
      <c r="K1044" s="26"/>
      <c r="L1044" s="26"/>
    </row>
    <row r="1045" ht="15.75" customHeight="1">
      <c r="D1045" s="79"/>
      <c r="K1045" s="26"/>
      <c r="L1045" s="26"/>
    </row>
    <row r="1046" ht="15.75" customHeight="1">
      <c r="D1046" s="79"/>
      <c r="K1046" s="26"/>
      <c r="L1046" s="26"/>
    </row>
    <row r="1047" ht="15.75" customHeight="1">
      <c r="D1047" s="79"/>
      <c r="K1047" s="26"/>
      <c r="L1047" s="26"/>
    </row>
    <row r="1048" ht="15.75" customHeight="1">
      <c r="D1048" s="79"/>
      <c r="K1048" s="26"/>
      <c r="L1048" s="26"/>
    </row>
    <row r="1049" ht="15.75" customHeight="1">
      <c r="D1049" s="79"/>
      <c r="K1049" s="26"/>
      <c r="L1049" s="26"/>
    </row>
    <row r="1050" ht="15.75" customHeight="1">
      <c r="D1050" s="79"/>
      <c r="K1050" s="26"/>
      <c r="L1050" s="26"/>
    </row>
    <row r="1051" ht="15.75" customHeight="1">
      <c r="D1051" s="79"/>
      <c r="K1051" s="26"/>
      <c r="L1051" s="26"/>
    </row>
    <row r="1052" ht="15.75" customHeight="1">
      <c r="D1052" s="79"/>
      <c r="K1052" s="26"/>
      <c r="L1052" s="26"/>
    </row>
    <row r="1053" ht="15.75" customHeight="1">
      <c r="D1053" s="79"/>
      <c r="K1053" s="26"/>
      <c r="L1053" s="26"/>
    </row>
    <row r="1054" ht="15.75" customHeight="1">
      <c r="D1054" s="79"/>
      <c r="K1054" s="26"/>
      <c r="L1054" s="26"/>
    </row>
    <row r="1055" ht="15.75" customHeight="1">
      <c r="D1055" s="79"/>
      <c r="K1055" s="26"/>
      <c r="L1055" s="26"/>
    </row>
    <row r="1056" ht="15.75" customHeight="1">
      <c r="D1056" s="79"/>
      <c r="K1056" s="26"/>
      <c r="L1056" s="26"/>
    </row>
    <row r="1057" ht="15.75" customHeight="1">
      <c r="D1057" s="79"/>
      <c r="K1057" s="26"/>
      <c r="L1057" s="26"/>
    </row>
    <row r="1058" ht="15.75" customHeight="1">
      <c r="D1058" s="79"/>
      <c r="K1058" s="26"/>
      <c r="L1058" s="26"/>
    </row>
    <row r="1059" ht="15.75" customHeight="1">
      <c r="D1059" s="79"/>
      <c r="K1059" s="26"/>
      <c r="L1059" s="26"/>
    </row>
    <row r="1060" ht="15.75" customHeight="1">
      <c r="D1060" s="79"/>
      <c r="K1060" s="26"/>
      <c r="L1060" s="26"/>
    </row>
    <row r="1061" ht="15.75" customHeight="1">
      <c r="D1061" s="79"/>
      <c r="K1061" s="26"/>
      <c r="L1061" s="26"/>
    </row>
    <row r="1062" ht="15.75" customHeight="1">
      <c r="D1062" s="79"/>
      <c r="K1062" s="26"/>
      <c r="L1062" s="26"/>
    </row>
    <row r="1063" ht="15.75" customHeight="1">
      <c r="D1063" s="79"/>
      <c r="K1063" s="26"/>
      <c r="L1063" s="26"/>
    </row>
    <row r="1064" ht="15.75" customHeight="1">
      <c r="D1064" s="79"/>
      <c r="K1064" s="26"/>
      <c r="L1064" s="26"/>
    </row>
    <row r="1065" ht="15.75" customHeight="1">
      <c r="D1065" s="79"/>
      <c r="K1065" s="26"/>
      <c r="L1065" s="26"/>
    </row>
    <row r="1066" ht="15.75" customHeight="1">
      <c r="D1066" s="79"/>
      <c r="K1066" s="26"/>
      <c r="L1066" s="26"/>
    </row>
    <row r="1067" ht="15.75" customHeight="1">
      <c r="D1067" s="79"/>
      <c r="K1067" s="26"/>
      <c r="L1067" s="26"/>
    </row>
    <row r="1068" ht="15.75" customHeight="1">
      <c r="D1068" s="79"/>
      <c r="K1068" s="26"/>
      <c r="L1068" s="26"/>
    </row>
    <row r="1069" ht="15.75" customHeight="1">
      <c r="D1069" s="79"/>
      <c r="K1069" s="26"/>
      <c r="L1069" s="26"/>
    </row>
    <row r="1070" ht="15.75" customHeight="1">
      <c r="D1070" s="79"/>
      <c r="K1070" s="26"/>
      <c r="L1070" s="26"/>
    </row>
    <row r="1071" ht="15.75" customHeight="1">
      <c r="D1071" s="79"/>
      <c r="K1071" s="26"/>
      <c r="L1071" s="26"/>
    </row>
    <row r="1072" ht="15.75" customHeight="1">
      <c r="D1072" s="79"/>
      <c r="K1072" s="26"/>
      <c r="L1072" s="26"/>
    </row>
    <row r="1073" ht="15.75" customHeight="1">
      <c r="D1073" s="79"/>
      <c r="K1073" s="26"/>
      <c r="L1073" s="26"/>
    </row>
    <row r="1074" ht="15.75" customHeight="1">
      <c r="D1074" s="79"/>
      <c r="K1074" s="26"/>
      <c r="L1074" s="26"/>
    </row>
    <row r="1075" ht="15.75" customHeight="1">
      <c r="D1075" s="79"/>
      <c r="K1075" s="26"/>
      <c r="L1075" s="26"/>
    </row>
    <row r="1076" ht="15.75" customHeight="1">
      <c r="D1076" s="79"/>
      <c r="K1076" s="26"/>
      <c r="L1076" s="26"/>
    </row>
    <row r="1077" ht="15.75" customHeight="1">
      <c r="D1077" s="79"/>
      <c r="K1077" s="26"/>
      <c r="L1077" s="26"/>
    </row>
    <row r="1078" ht="15.75" customHeight="1">
      <c r="D1078" s="79"/>
      <c r="K1078" s="26"/>
      <c r="L1078" s="26"/>
    </row>
    <row r="1079" ht="15.75" customHeight="1">
      <c r="D1079" s="79"/>
      <c r="K1079" s="26"/>
      <c r="L1079" s="26"/>
    </row>
    <row r="1080" ht="15.75" customHeight="1">
      <c r="D1080" s="79"/>
      <c r="K1080" s="26"/>
      <c r="L1080" s="26"/>
    </row>
    <row r="1081" ht="15.75" customHeight="1">
      <c r="D1081" s="79"/>
      <c r="K1081" s="26"/>
      <c r="L1081" s="26"/>
    </row>
    <row r="1082" ht="15.75" customHeight="1">
      <c r="D1082" s="79"/>
      <c r="K1082" s="26"/>
      <c r="L1082" s="26"/>
    </row>
    <row r="1083" ht="15.75" customHeight="1">
      <c r="D1083" s="79"/>
      <c r="K1083" s="26"/>
      <c r="L1083" s="26"/>
    </row>
    <row r="1084" ht="15.75" customHeight="1">
      <c r="D1084" s="79"/>
      <c r="K1084" s="26"/>
      <c r="L1084" s="26"/>
    </row>
    <row r="1085" ht="15.75" customHeight="1">
      <c r="D1085" s="79"/>
      <c r="K1085" s="26"/>
      <c r="L1085" s="26"/>
    </row>
    <row r="1086" ht="15.75" customHeight="1">
      <c r="D1086" s="79"/>
      <c r="K1086" s="26"/>
      <c r="L1086" s="26"/>
    </row>
    <row r="1087" ht="15.75" customHeight="1">
      <c r="D1087" s="79"/>
      <c r="K1087" s="26"/>
      <c r="L1087" s="26"/>
    </row>
    <row r="1088" ht="15.75" customHeight="1">
      <c r="D1088" s="79"/>
      <c r="K1088" s="26"/>
      <c r="L1088" s="26"/>
    </row>
    <row r="1089" ht="15.75" customHeight="1">
      <c r="D1089" s="79"/>
      <c r="K1089" s="26"/>
      <c r="L1089" s="26"/>
    </row>
    <row r="1090" ht="15.75" customHeight="1">
      <c r="D1090" s="79"/>
      <c r="K1090" s="26"/>
      <c r="L1090" s="26"/>
    </row>
    <row r="1091" ht="15.75" customHeight="1">
      <c r="D1091" s="79"/>
      <c r="K1091" s="26"/>
      <c r="L1091" s="26"/>
    </row>
    <row r="1092" ht="15.75" customHeight="1">
      <c r="D1092" s="79"/>
      <c r="K1092" s="26"/>
      <c r="L1092" s="26"/>
    </row>
    <row r="1093" ht="15.75" customHeight="1">
      <c r="D1093" s="79"/>
      <c r="K1093" s="26"/>
      <c r="L1093" s="26"/>
    </row>
    <row r="1094" ht="15.75" customHeight="1">
      <c r="D1094" s="79"/>
      <c r="K1094" s="26"/>
      <c r="L1094" s="26"/>
    </row>
    <row r="1095" ht="15.75" customHeight="1">
      <c r="D1095" s="79"/>
      <c r="K1095" s="26"/>
      <c r="L1095" s="26"/>
    </row>
    <row r="1096" ht="15.75" customHeight="1">
      <c r="D1096" s="79"/>
      <c r="K1096" s="26"/>
      <c r="L1096" s="26"/>
    </row>
    <row r="1097" ht="15.75" customHeight="1">
      <c r="D1097" s="79"/>
      <c r="K1097" s="26"/>
      <c r="L1097" s="26"/>
    </row>
    <row r="1098" ht="15.75" customHeight="1">
      <c r="D1098" s="79"/>
      <c r="K1098" s="26"/>
      <c r="L1098" s="26"/>
    </row>
    <row r="1099" ht="15.75" customHeight="1">
      <c r="D1099" s="79"/>
      <c r="K1099" s="26"/>
      <c r="L1099" s="26"/>
    </row>
    <row r="1100" ht="15.75" customHeight="1">
      <c r="D1100" s="79"/>
      <c r="K1100" s="26"/>
      <c r="L1100" s="26"/>
    </row>
    <row r="1101" ht="15.75" customHeight="1">
      <c r="D1101" s="79"/>
      <c r="K1101" s="26"/>
      <c r="L1101" s="26"/>
    </row>
    <row r="1102" ht="15.75" customHeight="1">
      <c r="D1102" s="79"/>
      <c r="K1102" s="26"/>
      <c r="L1102" s="26"/>
    </row>
    <row r="1103" ht="15.75" customHeight="1">
      <c r="D1103" s="79"/>
      <c r="K1103" s="26"/>
      <c r="L1103" s="26"/>
    </row>
    <row r="1104" ht="15.75" customHeight="1">
      <c r="D1104" s="79"/>
      <c r="K1104" s="26"/>
      <c r="L1104" s="26"/>
    </row>
    <row r="1105" ht="15.75" customHeight="1">
      <c r="D1105" s="79"/>
      <c r="K1105" s="26"/>
      <c r="L1105" s="26"/>
    </row>
    <row r="1106" ht="15.75" customHeight="1">
      <c r="D1106" s="79"/>
      <c r="K1106" s="26"/>
      <c r="L1106" s="26"/>
    </row>
    <row r="1107" ht="15.75" customHeight="1">
      <c r="D1107" s="79"/>
      <c r="K1107" s="26"/>
      <c r="L1107" s="26"/>
    </row>
    <row r="1108" ht="15.75" customHeight="1">
      <c r="D1108" s="79"/>
      <c r="K1108" s="26"/>
      <c r="L1108" s="26"/>
    </row>
    <row r="1109" ht="15.75" customHeight="1">
      <c r="D1109" s="79"/>
      <c r="K1109" s="26"/>
      <c r="L1109" s="26"/>
    </row>
    <row r="1110" ht="15.75" customHeight="1">
      <c r="D1110" s="79"/>
      <c r="K1110" s="26"/>
      <c r="L1110" s="26"/>
    </row>
    <row r="1111" ht="15.75" customHeight="1">
      <c r="D1111" s="79"/>
      <c r="K1111" s="26"/>
      <c r="L1111" s="26"/>
    </row>
    <row r="1112" ht="15.75" customHeight="1">
      <c r="D1112" s="79"/>
      <c r="K1112" s="26"/>
      <c r="L1112" s="26"/>
    </row>
    <row r="1113" ht="15.75" customHeight="1">
      <c r="D1113" s="79"/>
      <c r="K1113" s="26"/>
      <c r="L1113" s="26"/>
    </row>
    <row r="1114" ht="15.75" customHeight="1">
      <c r="D1114" s="79"/>
      <c r="K1114" s="26"/>
      <c r="L1114" s="26"/>
    </row>
    <row r="1115" ht="15.75" customHeight="1">
      <c r="D1115" s="79"/>
      <c r="K1115" s="26"/>
      <c r="L1115" s="26"/>
    </row>
    <row r="1116" ht="15.75" customHeight="1">
      <c r="D1116" s="79"/>
      <c r="K1116" s="26"/>
      <c r="L1116" s="26"/>
    </row>
    <row r="1117" ht="15.75" customHeight="1">
      <c r="D1117" s="79"/>
      <c r="K1117" s="26"/>
      <c r="L1117" s="26"/>
    </row>
    <row r="1118" ht="15.75" customHeight="1">
      <c r="D1118" s="79"/>
      <c r="K1118" s="26"/>
      <c r="L1118" s="26"/>
    </row>
    <row r="1119" ht="15.75" customHeight="1">
      <c r="D1119" s="79"/>
      <c r="K1119" s="26"/>
      <c r="L1119" s="26"/>
    </row>
    <row r="1120" ht="15.75" customHeight="1">
      <c r="D1120" s="79"/>
      <c r="K1120" s="26"/>
      <c r="L1120" s="26"/>
    </row>
    <row r="1121" ht="15.75" customHeight="1">
      <c r="D1121" s="79"/>
      <c r="K1121" s="26"/>
      <c r="L1121" s="26"/>
    </row>
    <row r="1122" ht="15.75" customHeight="1">
      <c r="D1122" s="79"/>
      <c r="K1122" s="26"/>
      <c r="L1122" s="26"/>
    </row>
    <row r="1123" ht="15.75" customHeight="1">
      <c r="D1123" s="79"/>
      <c r="K1123" s="26"/>
      <c r="L1123" s="26"/>
    </row>
    <row r="1124" ht="15.75" customHeight="1">
      <c r="D1124" s="79"/>
      <c r="K1124" s="26"/>
      <c r="L1124" s="26"/>
    </row>
    <row r="1125" ht="15.75" customHeight="1">
      <c r="D1125" s="79"/>
      <c r="K1125" s="26"/>
      <c r="L1125" s="26"/>
    </row>
    <row r="1126" ht="15.75" customHeight="1">
      <c r="D1126" s="79"/>
      <c r="K1126" s="26"/>
      <c r="L1126" s="26"/>
    </row>
    <row r="1127" ht="15.75" customHeight="1">
      <c r="D1127" s="79"/>
      <c r="K1127" s="26"/>
      <c r="L1127" s="26"/>
    </row>
    <row r="1128" ht="15.75" customHeight="1">
      <c r="D1128" s="79"/>
      <c r="K1128" s="26"/>
      <c r="L1128" s="26"/>
    </row>
    <row r="1129" ht="15.75" customHeight="1">
      <c r="D1129" s="79"/>
      <c r="K1129" s="26"/>
      <c r="L1129" s="26"/>
    </row>
    <row r="1130" ht="15.75" customHeight="1">
      <c r="D1130" s="79"/>
      <c r="K1130" s="26"/>
      <c r="L1130" s="26"/>
    </row>
    <row r="1131" ht="15.75" customHeight="1">
      <c r="D1131" s="79"/>
      <c r="K1131" s="26"/>
      <c r="L1131" s="26"/>
    </row>
    <row r="1132" ht="15.75" customHeight="1">
      <c r="D1132" s="79"/>
      <c r="K1132" s="26"/>
      <c r="L1132" s="26"/>
    </row>
  </sheetData>
  <conditionalFormatting sqref="H6:H8 H10:H12 H15:H20 H22:H27 H29:H34 H36:H41 H43:H48 H50:H55 H57:H62 H64:H69 H71:H76 H78:H83 H85:H90 H92:H97 H99:H104 H106:H111 H113:H118 H120:H125 H127:H132 H134:H139 H141:H146 H148:H153 H155:H160 H162:H167 H169:H174 H176:H227">
    <cfRule type="cellIs" dxfId="0" priority="1" operator="equal">
      <formula>"Open"</formula>
    </cfRule>
  </conditionalFormatting>
  <conditionalFormatting sqref="H6:H8 H10:H12 H15:H20 H22:H27 H29:H34 H36:H41 H43:H48 H50:H55 H57:H62 H64:H69 H71:H76 H78:H83 H85:H90 H92:H97 H99:H104 H106:H111 H113:H118 H120:H125 H127:H132 H134:H139 H141:H146 H148:H153 H155:H160 H162:H167 H169:H174 H176:H227">
    <cfRule type="cellIs" dxfId="1" priority="2" operator="equal">
      <formula>"Doing"</formula>
    </cfRule>
  </conditionalFormatting>
  <conditionalFormatting sqref="H6:H8 H10:H12 H15:H20 H22:H27 H29:H34 H36:H41 H43:H48 H50:H55 H57:H62 H64:H69 H71:H76 H78:H83 H85:H90 H92:H97 H99:H104 H106:H111 H113:H118 H120:H125 H127:H132 H134:H139 H141:H146 H148:H153 H155:H160 H162:H167 H169:H174 H176:H227">
    <cfRule type="cellIs" dxfId="2" priority="3" operator="equal">
      <formula>"Done"</formula>
    </cfRule>
  </conditionalFormatting>
  <conditionalFormatting sqref="H6:H8 H10:H12 H15:H20 H22:H27 H29:H34 H36:H41 H43:H48 H50:H55 H57:H62 H64:H69 H71:H76 H78:H83 H85:H90 H92:H97 H99:H104 H106:H111 H113:H118 H120:H125 H127:H132 H134:H139 H141:H146 H148:H153 H155:H160 H162:H167 H169:H174 H176:H227">
    <cfRule type="cellIs" dxfId="3" priority="4" operator="equal">
      <formula>"Pending"</formula>
    </cfRule>
  </conditionalFormatting>
  <conditionalFormatting sqref="H6:H8 H10:H12 H15:H20 H22:H27 H29:H34 H36:H41 H43:H48 H50:H55 H57:H62 H64:H69 H71:H76 H78:H83 H85:H90 H92:H97 H99:H104 H106:H111 H113:H118 H120:H125 H127:H132 H134:H139 H141:H146 H148:H153 H155:H160 H162:H167 H169:H174 H176:H227">
    <cfRule type="cellIs" dxfId="4" priority="5" operator="equal">
      <formula>"Cancel"</formula>
    </cfRule>
  </conditionalFormatting>
  <conditionalFormatting sqref="L1:L1132">
    <cfRule type="cellIs" dxfId="5" priority="6" operator="lessThanOrEqual">
      <formula>0</formula>
    </cfRule>
  </conditionalFormatting>
  <conditionalFormatting sqref="J2">
    <cfRule type="cellIs" dxfId="6" priority="7" operator="lessThanOrEqual">
      <formula>0</formula>
    </cfRule>
  </conditionalFormatting>
  <conditionalFormatting sqref="J2">
    <cfRule type="cellIs" dxfId="7" priority="8" operator="greaterThan">
      <formula>0</formula>
    </cfRule>
  </conditionalFormatting>
  <conditionalFormatting sqref="L1:L1132">
    <cfRule type="cellIs" dxfId="8" priority="9" operator="greaterThan">
      <formula>0</formula>
    </cfRule>
  </conditionalFormatting>
  <conditionalFormatting sqref="M1:M1132">
    <cfRule type="cellIs" dxfId="9" priority="10" operator="equal">
      <formula>"TRUE"</formula>
    </cfRule>
  </conditionalFormatting>
  <conditionalFormatting sqref="M1:M1132">
    <cfRule type="cellIs" dxfId="10" priority="11" operator="equal">
      <formula>"FALSE"</formula>
    </cfRule>
  </conditionalFormatting>
  <conditionalFormatting sqref="L223">
    <cfRule type="containsBlanks" dxfId="11" priority="12">
      <formula>LEN(TRIM(L223))=0</formula>
    </cfRule>
  </conditionalFormatting>
  <dataValidations>
    <dataValidation type="list" allowBlank="1" sqref="E6:E8 E10:E12 E15:E20 E22:E27 E29:E34 E36:E41 E43:E48 E50:E55 E57:E62 E64:E69 E71:E76 E78:E83 E85:E90 E92:E97 E99:E104 E106:E111 E113:E118 E120:E125 E127:E132 E134:E139 E141:E146 E148:E153 E155:E160 E162:E167 E169:E174 E176:E186 E188:E196 E198:E206 E208:E211 E213:E216 E218:E223 E225:E227">
      <formula1>"All,DangHH,ThanhNPN,SangDT,LongTT"</formula1>
    </dataValidation>
    <dataValidation type="list" allowBlank="1" sqref="H6:H8 H10:H12 H15:H20 H22:H27 H29:H34 H36:H41 H43:H48 H50:H55 H57:H62 H64:H69 H71:H76 H78:H83 H85:H90 H92:H97 H99:H104 H106:H111 H113:H118 H120:H125 H127:H132 H134:H139 H141:H146 H148:H153 H155:H160 H162:H167 H169:H174 H176:H186 H188:H196 H198:H206 H208:H211 H213:H216 H218:H223 H225:H227">
      <formula1>"Open,Doing,Pending,Cancel,Done"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0" t="s">
        <v>37</v>
      </c>
      <c r="B1" s="81" t="s">
        <v>133</v>
      </c>
      <c r="C1" s="81" t="s">
        <v>134</v>
      </c>
    </row>
    <row r="2" ht="15.75" customHeight="1">
      <c r="A2" s="82" t="s">
        <v>48</v>
      </c>
      <c r="B2" s="83">
        <f>SUMIF(WBS!E$4:E$346,A2,WBS!D$4:D$346)</f>
        <v>191</v>
      </c>
      <c r="C2" s="84">
        <f>SUMIF(WBS!E$4:E$346,A2,WBS!K$4:K$346)</f>
        <v>186</v>
      </c>
    </row>
    <row r="3" ht="15.75" customHeight="1">
      <c r="A3" s="85" t="s">
        <v>64</v>
      </c>
      <c r="B3" s="83">
        <f>SUMIF(WBS!E$4:E$346,A3,WBS!D$4:D$346)</f>
        <v>211</v>
      </c>
      <c r="C3" s="84">
        <f>SUMIF(WBS!E$4:E$346,A3,WBS!K$4:K$346)</f>
        <v>205</v>
      </c>
    </row>
    <row r="4" ht="15.75" customHeight="1">
      <c r="A4" s="85" t="s">
        <v>58</v>
      </c>
      <c r="B4" s="83">
        <f>SUMIF(WBS!E$4:E$346,A4,WBS!D$4:D$346)</f>
        <v>215</v>
      </c>
      <c r="C4" s="84">
        <f>SUMIF(WBS!E$4:E$346,A4,WBS!K$4:K$346)</f>
        <v>209</v>
      </c>
    </row>
    <row r="5" ht="15.75" customHeight="1">
      <c r="A5" s="82" t="s">
        <v>12</v>
      </c>
      <c r="B5" s="83">
        <f>SUMIF(WBS!E$4:E$346,A5,WBS!D$4:D$346)</f>
        <v>222</v>
      </c>
      <c r="C5" s="84">
        <f>SUMIF(WBS!E$4:E$346,A5,WBS!K$4:K$346)</f>
        <v>216</v>
      </c>
    </row>
    <row r="6" ht="15.75" customHeight="1">
      <c r="A6" s="82" t="s">
        <v>62</v>
      </c>
      <c r="B6" s="83">
        <f>SUMIF(WBS!E$4:E$346,A6,WBS!D$4:D$346)</f>
        <v>203</v>
      </c>
      <c r="C6" s="84">
        <f>SUMIF(WBS!E$4:E$346,A6,WBS!K$4:K$346)</f>
        <v>188</v>
      </c>
    </row>
    <row r="7" ht="15.75" customHeight="1">
      <c r="A7" s="86" t="s">
        <v>135</v>
      </c>
      <c r="B7" s="87">
        <f t="shared" ref="B7:C7" si="1">SUM(B2:B6)</f>
        <v>1042</v>
      </c>
      <c r="C7" s="87">
        <f t="shared" si="1"/>
        <v>1004</v>
      </c>
    </row>
    <row r="8" ht="15.75" customHeight="1">
      <c r="B8" s="88"/>
    </row>
    <row r="9" ht="15.75" customHeight="1">
      <c r="B9" s="88"/>
    </row>
    <row r="10" ht="15.75" customHeight="1">
      <c r="B10" s="88"/>
    </row>
    <row r="11" ht="15.75" customHeight="1">
      <c r="B11" s="88"/>
    </row>
    <row r="12" ht="15.75" customHeight="1">
      <c r="B12" s="88"/>
    </row>
    <row r="13" ht="15.75" customHeight="1">
      <c r="B13" s="88"/>
    </row>
    <row r="14" ht="15.75" customHeight="1">
      <c r="B14" s="88"/>
    </row>
    <row r="15" ht="15.75" customHeight="1">
      <c r="B15" s="88"/>
    </row>
    <row r="16" ht="15.75" customHeight="1">
      <c r="B16" s="88"/>
    </row>
    <row r="17" ht="15.75" customHeight="1">
      <c r="B17" s="88"/>
    </row>
    <row r="18" ht="15.75" customHeight="1">
      <c r="B18" s="88"/>
    </row>
    <row r="19" ht="15.75" customHeight="1">
      <c r="B19" s="88"/>
    </row>
    <row r="20" ht="15.75" customHeight="1">
      <c r="B20" s="88"/>
    </row>
    <row r="21" ht="15.75" customHeight="1">
      <c r="B21" s="88"/>
    </row>
    <row r="22" ht="15.75" customHeight="1">
      <c r="B22" s="88"/>
    </row>
    <row r="23" ht="15.75" customHeight="1">
      <c r="B23" s="88"/>
    </row>
    <row r="24" ht="15.75" customHeight="1">
      <c r="B24" s="88"/>
    </row>
    <row r="25" ht="15.75" customHeight="1">
      <c r="B25" s="88"/>
    </row>
    <row r="26" ht="15.75" customHeight="1">
      <c r="B26" s="88"/>
    </row>
    <row r="27" ht="15.75" customHeight="1">
      <c r="B27" s="88"/>
    </row>
    <row r="28" ht="15.75" customHeight="1">
      <c r="B28" s="88"/>
    </row>
    <row r="29" ht="15.75" customHeight="1">
      <c r="B29" s="88"/>
    </row>
    <row r="30" ht="15.75" customHeight="1">
      <c r="B30" s="88"/>
    </row>
    <row r="31" ht="15.75" customHeight="1">
      <c r="B31" s="88"/>
    </row>
    <row r="32" ht="15.75" customHeight="1">
      <c r="B32" s="88"/>
    </row>
    <row r="33" ht="15.75" customHeight="1">
      <c r="B33" s="88"/>
    </row>
    <row r="34" ht="15.75" customHeight="1">
      <c r="B34" s="88"/>
    </row>
    <row r="35" ht="15.75" customHeight="1">
      <c r="B35" s="88"/>
    </row>
    <row r="36" ht="15.75" customHeight="1">
      <c r="B36" s="88"/>
    </row>
    <row r="37" ht="15.75" customHeight="1">
      <c r="B37" s="88"/>
    </row>
    <row r="38" ht="15.75" customHeight="1">
      <c r="B38" s="88"/>
    </row>
    <row r="39" ht="15.75" customHeight="1">
      <c r="B39" s="88"/>
    </row>
    <row r="40" ht="15.75" customHeight="1">
      <c r="B40" s="88"/>
    </row>
    <row r="41" ht="15.75" customHeight="1">
      <c r="B41" s="88"/>
    </row>
    <row r="42" ht="15.75" customHeight="1">
      <c r="B42" s="88"/>
    </row>
    <row r="43" ht="15.75" customHeight="1">
      <c r="B43" s="88"/>
    </row>
    <row r="44" ht="15.75" customHeight="1">
      <c r="B44" s="88"/>
    </row>
    <row r="45" ht="15.75" customHeight="1">
      <c r="B45" s="88"/>
    </row>
    <row r="46" ht="15.75" customHeight="1">
      <c r="B46" s="88"/>
    </row>
    <row r="47" ht="15.75" customHeight="1">
      <c r="B47" s="88"/>
    </row>
    <row r="48" ht="15.75" customHeight="1">
      <c r="B48" s="88"/>
    </row>
    <row r="49" ht="15.75" customHeight="1">
      <c r="B49" s="88"/>
    </row>
    <row r="50" ht="15.75" customHeight="1">
      <c r="B50" s="88"/>
    </row>
    <row r="51" ht="15.75" customHeight="1">
      <c r="B51" s="88"/>
    </row>
    <row r="52" ht="15.75" customHeight="1">
      <c r="B52" s="88"/>
    </row>
    <row r="53" ht="15.75" customHeight="1">
      <c r="B53" s="88"/>
    </row>
    <row r="54" ht="15.75" customHeight="1">
      <c r="B54" s="88"/>
    </row>
    <row r="55" ht="15.75" customHeight="1">
      <c r="B55" s="88"/>
    </row>
    <row r="56" ht="15.75" customHeight="1">
      <c r="B56" s="88"/>
    </row>
    <row r="57" ht="15.75" customHeight="1">
      <c r="B57" s="88"/>
    </row>
    <row r="58" ht="15.75" customHeight="1">
      <c r="B58" s="88"/>
    </row>
    <row r="59" ht="15.75" customHeight="1">
      <c r="B59" s="88"/>
    </row>
    <row r="60" ht="15.75" customHeight="1">
      <c r="B60" s="88"/>
    </row>
    <row r="61" ht="15.75" customHeight="1">
      <c r="B61" s="88"/>
    </row>
    <row r="62" ht="15.75" customHeight="1">
      <c r="B62" s="88"/>
    </row>
    <row r="63" ht="15.75" customHeight="1">
      <c r="B63" s="88"/>
    </row>
    <row r="64" ht="15.75" customHeight="1">
      <c r="B64" s="88"/>
    </row>
    <row r="65" ht="15.75" customHeight="1">
      <c r="B65" s="88"/>
    </row>
    <row r="66" ht="15.75" customHeight="1">
      <c r="B66" s="88"/>
    </row>
    <row r="67" ht="15.75" customHeight="1">
      <c r="B67" s="88"/>
    </row>
    <row r="68" ht="15.75" customHeight="1">
      <c r="B68" s="88"/>
    </row>
    <row r="69" ht="15.75" customHeight="1">
      <c r="B69" s="88"/>
    </row>
    <row r="70" ht="15.75" customHeight="1">
      <c r="B70" s="88"/>
    </row>
    <row r="71" ht="15.75" customHeight="1">
      <c r="B71" s="88"/>
    </row>
    <row r="72" ht="15.75" customHeight="1">
      <c r="B72" s="88"/>
    </row>
    <row r="73" ht="15.75" customHeight="1">
      <c r="B73" s="88"/>
    </row>
    <row r="74" ht="15.75" customHeight="1">
      <c r="B74" s="88"/>
    </row>
    <row r="75" ht="15.75" customHeight="1">
      <c r="B75" s="88"/>
    </row>
    <row r="76" ht="15.75" customHeight="1">
      <c r="B76" s="88"/>
    </row>
    <row r="77" ht="15.75" customHeight="1">
      <c r="B77" s="88"/>
    </row>
    <row r="78" ht="15.75" customHeight="1">
      <c r="B78" s="88"/>
    </row>
    <row r="79" ht="15.75" customHeight="1">
      <c r="B79" s="88"/>
    </row>
    <row r="80" ht="15.75" customHeight="1">
      <c r="B80" s="88"/>
    </row>
    <row r="81" ht="15.75" customHeight="1">
      <c r="B81" s="88"/>
    </row>
    <row r="82" ht="15.75" customHeight="1">
      <c r="B82" s="88"/>
    </row>
    <row r="83" ht="15.75" customHeight="1">
      <c r="B83" s="88"/>
    </row>
    <row r="84" ht="15.75" customHeight="1">
      <c r="B84" s="88"/>
    </row>
    <row r="85" ht="15.75" customHeight="1">
      <c r="B85" s="88"/>
    </row>
    <row r="86" ht="15.75" customHeight="1">
      <c r="B86" s="88"/>
    </row>
    <row r="87" ht="15.75" customHeight="1">
      <c r="B87" s="88"/>
    </row>
    <row r="88" ht="15.75" customHeight="1">
      <c r="B88" s="88"/>
    </row>
    <row r="89" ht="15.75" customHeight="1">
      <c r="B89" s="88"/>
    </row>
    <row r="90" ht="15.75" customHeight="1">
      <c r="B90" s="88"/>
    </row>
    <row r="91" ht="15.75" customHeight="1">
      <c r="B91" s="88"/>
    </row>
    <row r="92" ht="15.75" customHeight="1">
      <c r="B92" s="88"/>
    </row>
    <row r="93" ht="15.75" customHeight="1">
      <c r="B93" s="88"/>
    </row>
    <row r="94" ht="15.75" customHeight="1">
      <c r="B94" s="88"/>
    </row>
    <row r="95" ht="15.75" customHeight="1">
      <c r="B95" s="88"/>
    </row>
    <row r="96" ht="15.75" customHeight="1">
      <c r="B96" s="88"/>
    </row>
    <row r="97" ht="15.75" customHeight="1">
      <c r="B97" s="88"/>
    </row>
    <row r="98" ht="15.75" customHeight="1">
      <c r="B98" s="88"/>
    </row>
    <row r="99" ht="15.75" customHeight="1">
      <c r="B99" s="88"/>
    </row>
    <row r="100" ht="15.75" customHeight="1">
      <c r="B100" s="88"/>
    </row>
    <row r="101" ht="15.75" customHeight="1">
      <c r="B101" s="88"/>
    </row>
    <row r="102" ht="15.75" customHeight="1">
      <c r="B102" s="88"/>
    </row>
    <row r="103" ht="15.75" customHeight="1">
      <c r="B103" s="88"/>
    </row>
    <row r="104" ht="15.75" customHeight="1">
      <c r="B104" s="88"/>
    </row>
    <row r="105" ht="15.75" customHeight="1">
      <c r="B105" s="88"/>
    </row>
    <row r="106" ht="15.75" customHeight="1">
      <c r="B106" s="88"/>
    </row>
    <row r="107" ht="15.75" customHeight="1">
      <c r="B107" s="88"/>
    </row>
    <row r="108" ht="15.75" customHeight="1">
      <c r="B108" s="88"/>
    </row>
    <row r="109" ht="15.75" customHeight="1">
      <c r="B109" s="88"/>
    </row>
    <row r="110" ht="15.75" customHeight="1">
      <c r="B110" s="88"/>
    </row>
    <row r="111" ht="15.75" customHeight="1">
      <c r="B111" s="88"/>
    </row>
    <row r="112" ht="15.75" customHeight="1">
      <c r="B112" s="88"/>
    </row>
    <row r="113" ht="15.75" customHeight="1">
      <c r="B113" s="88"/>
    </row>
    <row r="114" ht="15.75" customHeight="1">
      <c r="B114" s="88"/>
    </row>
    <row r="115" ht="15.75" customHeight="1">
      <c r="B115" s="88"/>
    </row>
    <row r="116" ht="15.75" customHeight="1">
      <c r="B116" s="88"/>
    </row>
    <row r="117" ht="15.75" customHeight="1">
      <c r="B117" s="88"/>
    </row>
    <row r="118" ht="15.75" customHeight="1">
      <c r="B118" s="88"/>
    </row>
    <row r="119" ht="15.75" customHeight="1">
      <c r="B119" s="88"/>
    </row>
    <row r="120" ht="15.75" customHeight="1">
      <c r="B120" s="88"/>
    </row>
    <row r="121" ht="15.75" customHeight="1">
      <c r="B121" s="88"/>
    </row>
    <row r="122" ht="15.75" customHeight="1">
      <c r="B122" s="88"/>
    </row>
    <row r="123" ht="15.75" customHeight="1">
      <c r="B123" s="88"/>
    </row>
    <row r="124" ht="15.75" customHeight="1">
      <c r="B124" s="88"/>
    </row>
    <row r="125" ht="15.75" customHeight="1">
      <c r="B125" s="88"/>
    </row>
    <row r="126" ht="15.75" customHeight="1">
      <c r="B126" s="88"/>
    </row>
    <row r="127" ht="15.75" customHeight="1">
      <c r="B127" s="88"/>
    </row>
    <row r="128" ht="15.75" customHeight="1">
      <c r="B128" s="88"/>
    </row>
    <row r="129" ht="15.75" customHeight="1">
      <c r="B129" s="88"/>
    </row>
    <row r="130" ht="15.75" customHeight="1">
      <c r="B130" s="88"/>
    </row>
    <row r="131" ht="15.75" customHeight="1">
      <c r="B131" s="88"/>
    </row>
    <row r="132" ht="15.75" customHeight="1">
      <c r="B132" s="88"/>
    </row>
    <row r="133" ht="15.75" customHeight="1">
      <c r="B133" s="88"/>
    </row>
    <row r="134" ht="15.75" customHeight="1">
      <c r="B134" s="88"/>
    </row>
    <row r="135" ht="15.75" customHeight="1">
      <c r="B135" s="88"/>
    </row>
    <row r="136" ht="15.75" customHeight="1">
      <c r="B136" s="88"/>
    </row>
    <row r="137" ht="15.75" customHeight="1">
      <c r="B137" s="88"/>
    </row>
    <row r="138" ht="15.75" customHeight="1">
      <c r="B138" s="88"/>
    </row>
    <row r="139" ht="15.75" customHeight="1">
      <c r="B139" s="88"/>
    </row>
    <row r="140" ht="15.75" customHeight="1">
      <c r="B140" s="88"/>
    </row>
    <row r="141" ht="15.75" customHeight="1">
      <c r="B141" s="88"/>
    </row>
    <row r="142" ht="15.75" customHeight="1">
      <c r="B142" s="88"/>
    </row>
    <row r="143" ht="15.75" customHeight="1">
      <c r="B143" s="88"/>
    </row>
    <row r="144" ht="15.75" customHeight="1">
      <c r="B144" s="88"/>
    </row>
    <row r="145" ht="15.75" customHeight="1">
      <c r="B145" s="88"/>
    </row>
    <row r="146" ht="15.75" customHeight="1">
      <c r="B146" s="88"/>
    </row>
    <row r="147" ht="15.75" customHeight="1">
      <c r="B147" s="88"/>
    </row>
    <row r="148" ht="15.75" customHeight="1">
      <c r="B148" s="88"/>
    </row>
    <row r="149" ht="15.75" customHeight="1">
      <c r="B149" s="88"/>
    </row>
    <row r="150" ht="15.75" customHeight="1">
      <c r="B150" s="88"/>
    </row>
    <row r="151" ht="15.75" customHeight="1">
      <c r="B151" s="88"/>
    </row>
    <row r="152" ht="15.75" customHeight="1">
      <c r="B152" s="88"/>
    </row>
    <row r="153" ht="15.75" customHeight="1">
      <c r="B153" s="88"/>
    </row>
    <row r="154" ht="15.75" customHeight="1">
      <c r="B154" s="88"/>
    </row>
    <row r="155" ht="15.75" customHeight="1">
      <c r="B155" s="88"/>
    </row>
    <row r="156" ht="15.75" customHeight="1">
      <c r="B156" s="88"/>
    </row>
    <row r="157" ht="15.75" customHeight="1">
      <c r="B157" s="88"/>
    </row>
    <row r="158" ht="15.75" customHeight="1">
      <c r="B158" s="88"/>
    </row>
    <row r="159" ht="15.75" customHeight="1">
      <c r="B159" s="88"/>
    </row>
    <row r="160" ht="15.75" customHeight="1">
      <c r="B160" s="88"/>
    </row>
    <row r="161" ht="15.75" customHeight="1">
      <c r="B161" s="88"/>
    </row>
    <row r="162" ht="15.75" customHeight="1">
      <c r="B162" s="88"/>
    </row>
    <row r="163" ht="15.75" customHeight="1">
      <c r="B163" s="88"/>
    </row>
    <row r="164" ht="15.75" customHeight="1">
      <c r="B164" s="88"/>
    </row>
    <row r="165" ht="15.75" customHeight="1">
      <c r="B165" s="88"/>
    </row>
    <row r="166" ht="15.75" customHeight="1">
      <c r="B166" s="88"/>
    </row>
    <row r="167" ht="15.75" customHeight="1">
      <c r="B167" s="88"/>
    </row>
    <row r="168" ht="15.75" customHeight="1">
      <c r="B168" s="88"/>
    </row>
    <row r="169" ht="15.75" customHeight="1">
      <c r="B169" s="88"/>
    </row>
    <row r="170" ht="15.75" customHeight="1">
      <c r="B170" s="88"/>
    </row>
    <row r="171" ht="15.75" customHeight="1">
      <c r="B171" s="88"/>
    </row>
    <row r="172" ht="15.75" customHeight="1">
      <c r="B172" s="88"/>
    </row>
    <row r="173" ht="15.75" customHeight="1">
      <c r="B173" s="88"/>
    </row>
    <row r="174" ht="15.75" customHeight="1">
      <c r="B174" s="88"/>
    </row>
    <row r="175" ht="15.75" customHeight="1">
      <c r="B175" s="88"/>
    </row>
    <row r="176" ht="15.75" customHeight="1">
      <c r="B176" s="88"/>
    </row>
    <row r="177" ht="15.75" customHeight="1">
      <c r="B177" s="88"/>
    </row>
    <row r="178" ht="15.75" customHeight="1">
      <c r="B178" s="88"/>
    </row>
    <row r="179" ht="15.75" customHeight="1">
      <c r="B179" s="88"/>
    </row>
    <row r="180" ht="15.75" customHeight="1">
      <c r="B180" s="88"/>
    </row>
    <row r="181" ht="15.75" customHeight="1">
      <c r="B181" s="88"/>
    </row>
    <row r="182" ht="15.75" customHeight="1">
      <c r="B182" s="88"/>
    </row>
    <row r="183" ht="15.75" customHeight="1">
      <c r="B183" s="88"/>
    </row>
    <row r="184" ht="15.75" customHeight="1">
      <c r="B184" s="88"/>
    </row>
    <row r="185" ht="15.75" customHeight="1">
      <c r="B185" s="88"/>
    </row>
    <row r="186" ht="15.75" customHeight="1">
      <c r="B186" s="88"/>
    </row>
    <row r="187" ht="15.75" customHeight="1">
      <c r="B187" s="88"/>
    </row>
    <row r="188" ht="15.75" customHeight="1">
      <c r="B188" s="88"/>
    </row>
    <row r="189" ht="15.75" customHeight="1">
      <c r="B189" s="88"/>
    </row>
    <row r="190" ht="15.75" customHeight="1">
      <c r="B190" s="88"/>
    </row>
    <row r="191" ht="15.75" customHeight="1">
      <c r="B191" s="88"/>
    </row>
    <row r="192" ht="15.75" customHeight="1">
      <c r="B192" s="88"/>
    </row>
    <row r="193" ht="15.75" customHeight="1">
      <c r="B193" s="88"/>
    </row>
    <row r="194" ht="15.75" customHeight="1">
      <c r="B194" s="88"/>
    </row>
    <row r="195" ht="15.75" customHeight="1">
      <c r="B195" s="88"/>
    </row>
    <row r="196" ht="15.75" customHeight="1">
      <c r="B196" s="88"/>
    </row>
    <row r="197" ht="15.75" customHeight="1">
      <c r="B197" s="88"/>
    </row>
    <row r="198" ht="15.75" customHeight="1">
      <c r="B198" s="88"/>
    </row>
    <row r="199" ht="15.75" customHeight="1">
      <c r="B199" s="88"/>
    </row>
    <row r="200" ht="15.75" customHeight="1">
      <c r="B200" s="88"/>
    </row>
    <row r="201" ht="15.75" customHeight="1">
      <c r="B201" s="88"/>
    </row>
    <row r="202" ht="15.75" customHeight="1">
      <c r="B202" s="88"/>
    </row>
    <row r="203" ht="15.75" customHeight="1">
      <c r="B203" s="88"/>
    </row>
    <row r="204" ht="15.75" customHeight="1">
      <c r="B204" s="88"/>
    </row>
    <row r="205" ht="15.75" customHeight="1">
      <c r="B205" s="88"/>
    </row>
    <row r="206" ht="15.75" customHeight="1">
      <c r="B206" s="88"/>
    </row>
    <row r="207" ht="15.75" customHeight="1">
      <c r="B207" s="88"/>
    </row>
    <row r="208" ht="15.75" customHeight="1">
      <c r="B208" s="88"/>
    </row>
    <row r="209" ht="15.75" customHeight="1">
      <c r="B209" s="88"/>
    </row>
    <row r="210" ht="15.75" customHeight="1">
      <c r="B210" s="88"/>
    </row>
    <row r="211" ht="15.75" customHeight="1">
      <c r="B211" s="88"/>
    </row>
    <row r="212" ht="15.75" customHeight="1">
      <c r="B212" s="88"/>
    </row>
    <row r="213" ht="15.75" customHeight="1">
      <c r="B213" s="88"/>
    </row>
    <row r="214" ht="15.75" customHeight="1">
      <c r="B214" s="88"/>
    </row>
    <row r="215" ht="15.75" customHeight="1">
      <c r="B215" s="88"/>
    </row>
    <row r="216" ht="15.75" customHeight="1">
      <c r="B216" s="88"/>
    </row>
    <row r="217" ht="15.75" customHeight="1">
      <c r="B217" s="88"/>
    </row>
    <row r="218" ht="15.75" customHeight="1">
      <c r="B218" s="88"/>
    </row>
    <row r="219" ht="15.75" customHeight="1">
      <c r="B219" s="88"/>
    </row>
    <row r="220" ht="15.75" customHeight="1">
      <c r="B220" s="88"/>
    </row>
    <row r="221" ht="15.75" customHeight="1">
      <c r="B221" s="88"/>
    </row>
    <row r="222" ht="15.75" customHeight="1">
      <c r="B222" s="88"/>
    </row>
    <row r="223" ht="15.75" customHeight="1">
      <c r="B223" s="88"/>
    </row>
    <row r="224" ht="15.75" customHeight="1">
      <c r="B224" s="88"/>
    </row>
    <row r="225" ht="15.75" customHeight="1">
      <c r="B225" s="88"/>
    </row>
    <row r="226" ht="15.75" customHeight="1">
      <c r="B226" s="88"/>
    </row>
    <row r="227" ht="15.75" customHeight="1">
      <c r="B227" s="88"/>
    </row>
    <row r="228" ht="15.75" customHeight="1">
      <c r="B228" s="88"/>
    </row>
    <row r="229" ht="15.75" customHeight="1">
      <c r="B229" s="88"/>
    </row>
    <row r="230" ht="15.75" customHeight="1">
      <c r="B230" s="88"/>
    </row>
    <row r="231" ht="15.75" customHeight="1">
      <c r="B231" s="88"/>
    </row>
    <row r="232" ht="15.75" customHeight="1">
      <c r="B232" s="88"/>
    </row>
    <row r="233" ht="15.75" customHeight="1">
      <c r="B233" s="88"/>
    </row>
    <row r="234" ht="15.75" customHeight="1">
      <c r="B234" s="88"/>
    </row>
    <row r="235" ht="15.75" customHeight="1">
      <c r="B235" s="88"/>
    </row>
    <row r="236" ht="15.75" customHeight="1">
      <c r="B236" s="88"/>
    </row>
    <row r="237" ht="15.75" customHeight="1">
      <c r="B237" s="88"/>
    </row>
    <row r="238" ht="15.75" customHeight="1">
      <c r="B238" s="88"/>
    </row>
    <row r="239" ht="15.75" customHeight="1">
      <c r="B239" s="88"/>
    </row>
    <row r="240" ht="15.75" customHeight="1">
      <c r="B240" s="88"/>
    </row>
    <row r="241" ht="15.75" customHeight="1">
      <c r="B241" s="88"/>
    </row>
    <row r="242" ht="15.75" customHeight="1">
      <c r="B242" s="88"/>
    </row>
    <row r="243" ht="15.75" customHeight="1">
      <c r="B243" s="88"/>
    </row>
    <row r="244" ht="15.75" customHeight="1">
      <c r="B244" s="88"/>
    </row>
    <row r="245" ht="15.75" customHeight="1">
      <c r="B245" s="88"/>
    </row>
    <row r="246" ht="15.75" customHeight="1">
      <c r="B246" s="88"/>
    </row>
    <row r="247" ht="15.75" customHeight="1">
      <c r="B247" s="88"/>
    </row>
    <row r="248" ht="15.75" customHeight="1">
      <c r="B248" s="88"/>
    </row>
    <row r="249" ht="15.75" customHeight="1">
      <c r="B249" s="88"/>
    </row>
    <row r="250" ht="15.75" customHeight="1">
      <c r="B250" s="88"/>
    </row>
    <row r="251" ht="15.75" customHeight="1">
      <c r="B251" s="88"/>
    </row>
    <row r="252" ht="15.75" customHeight="1">
      <c r="B252" s="88"/>
    </row>
    <row r="253" ht="15.75" customHeight="1">
      <c r="B253" s="88"/>
    </row>
    <row r="254" ht="15.75" customHeight="1">
      <c r="B254" s="88"/>
    </row>
    <row r="255" ht="15.75" customHeight="1">
      <c r="B255" s="88"/>
    </row>
    <row r="256" ht="15.75" customHeight="1">
      <c r="B256" s="88"/>
    </row>
    <row r="257" ht="15.75" customHeight="1">
      <c r="B257" s="88"/>
    </row>
    <row r="258" ht="15.75" customHeight="1">
      <c r="B258" s="88"/>
    </row>
    <row r="259" ht="15.75" customHeight="1">
      <c r="B259" s="88"/>
    </row>
    <row r="260" ht="15.75" customHeight="1">
      <c r="B260" s="88"/>
    </row>
    <row r="261" ht="15.75" customHeight="1">
      <c r="B261" s="88"/>
    </row>
    <row r="262" ht="15.75" customHeight="1">
      <c r="B262" s="88"/>
    </row>
    <row r="263" ht="15.75" customHeight="1">
      <c r="B263" s="88"/>
    </row>
    <row r="264" ht="15.75" customHeight="1">
      <c r="B264" s="88"/>
    </row>
    <row r="265" ht="15.75" customHeight="1">
      <c r="B265" s="88"/>
    </row>
    <row r="266" ht="15.75" customHeight="1">
      <c r="B266" s="88"/>
    </row>
    <row r="267" ht="15.75" customHeight="1">
      <c r="B267" s="88"/>
    </row>
    <row r="268" ht="15.75" customHeight="1">
      <c r="B268" s="88"/>
    </row>
    <row r="269" ht="15.75" customHeight="1">
      <c r="B269" s="88"/>
    </row>
    <row r="270" ht="15.75" customHeight="1">
      <c r="B270" s="88"/>
    </row>
    <row r="271" ht="15.75" customHeight="1">
      <c r="B271" s="88"/>
    </row>
    <row r="272" ht="15.75" customHeight="1">
      <c r="B272" s="88"/>
    </row>
    <row r="273" ht="15.75" customHeight="1">
      <c r="B273" s="88"/>
    </row>
    <row r="274" ht="15.75" customHeight="1">
      <c r="B274" s="88"/>
    </row>
    <row r="275" ht="15.75" customHeight="1">
      <c r="B275" s="88"/>
    </row>
    <row r="276" ht="15.75" customHeight="1">
      <c r="B276" s="88"/>
    </row>
    <row r="277" ht="15.75" customHeight="1">
      <c r="B277" s="88"/>
    </row>
    <row r="278" ht="15.75" customHeight="1">
      <c r="B278" s="88"/>
    </row>
    <row r="279" ht="15.75" customHeight="1">
      <c r="B279" s="88"/>
    </row>
    <row r="280" ht="15.75" customHeight="1">
      <c r="B280" s="88"/>
    </row>
    <row r="281" ht="15.75" customHeight="1">
      <c r="B281" s="88"/>
    </row>
    <row r="282" ht="15.75" customHeight="1">
      <c r="B282" s="88"/>
    </row>
    <row r="283" ht="15.75" customHeight="1">
      <c r="B283" s="88"/>
    </row>
    <row r="284" ht="15.75" customHeight="1">
      <c r="B284" s="88"/>
    </row>
    <row r="285" ht="15.75" customHeight="1">
      <c r="B285" s="88"/>
    </row>
    <row r="286" ht="15.75" customHeight="1">
      <c r="B286" s="88"/>
    </row>
    <row r="287" ht="15.75" customHeight="1">
      <c r="B287" s="88"/>
    </row>
    <row r="288" ht="15.75" customHeight="1">
      <c r="B288" s="88"/>
    </row>
    <row r="289" ht="15.75" customHeight="1">
      <c r="B289" s="88"/>
    </row>
    <row r="290" ht="15.75" customHeight="1">
      <c r="B290" s="88"/>
    </row>
    <row r="291" ht="15.75" customHeight="1">
      <c r="B291" s="88"/>
    </row>
    <row r="292" ht="15.75" customHeight="1">
      <c r="B292" s="88"/>
    </row>
    <row r="293" ht="15.75" customHeight="1">
      <c r="B293" s="88"/>
    </row>
    <row r="294" ht="15.75" customHeight="1">
      <c r="B294" s="88"/>
    </row>
    <row r="295" ht="15.75" customHeight="1">
      <c r="B295" s="88"/>
    </row>
    <row r="296" ht="15.75" customHeight="1">
      <c r="B296" s="88"/>
    </row>
    <row r="297" ht="15.75" customHeight="1">
      <c r="B297" s="88"/>
    </row>
    <row r="298" ht="15.75" customHeight="1">
      <c r="B298" s="88"/>
    </row>
    <row r="299" ht="15.75" customHeight="1">
      <c r="B299" s="88"/>
    </row>
    <row r="300" ht="15.75" customHeight="1">
      <c r="B300" s="88"/>
    </row>
    <row r="301" ht="15.75" customHeight="1">
      <c r="B301" s="88"/>
    </row>
    <row r="302" ht="15.75" customHeight="1">
      <c r="B302" s="88"/>
    </row>
    <row r="303" ht="15.75" customHeight="1">
      <c r="B303" s="88"/>
    </row>
    <row r="304" ht="15.75" customHeight="1">
      <c r="B304" s="88"/>
    </row>
    <row r="305" ht="15.75" customHeight="1">
      <c r="B305" s="88"/>
    </row>
    <row r="306" ht="15.75" customHeight="1">
      <c r="B306" s="88"/>
    </row>
    <row r="307" ht="15.75" customHeight="1">
      <c r="B307" s="88"/>
    </row>
    <row r="308" ht="15.75" customHeight="1">
      <c r="B308" s="88"/>
    </row>
    <row r="309" ht="15.75" customHeight="1">
      <c r="B309" s="88"/>
    </row>
    <row r="310" ht="15.75" customHeight="1">
      <c r="B310" s="88"/>
    </row>
    <row r="311" ht="15.75" customHeight="1">
      <c r="B311" s="88"/>
    </row>
    <row r="312" ht="15.75" customHeight="1">
      <c r="B312" s="88"/>
    </row>
    <row r="313" ht="15.75" customHeight="1">
      <c r="B313" s="88"/>
    </row>
    <row r="314" ht="15.75" customHeight="1">
      <c r="B314" s="88"/>
    </row>
    <row r="315" ht="15.75" customHeight="1">
      <c r="B315" s="88"/>
    </row>
    <row r="316" ht="15.75" customHeight="1">
      <c r="B316" s="88"/>
    </row>
    <row r="317" ht="15.75" customHeight="1">
      <c r="B317" s="88"/>
    </row>
    <row r="318" ht="15.75" customHeight="1">
      <c r="B318" s="88"/>
    </row>
    <row r="319" ht="15.75" customHeight="1">
      <c r="B319" s="88"/>
    </row>
    <row r="320" ht="15.75" customHeight="1">
      <c r="B320" s="88"/>
    </row>
    <row r="321" ht="15.75" customHeight="1">
      <c r="B321" s="88"/>
    </row>
    <row r="322" ht="15.75" customHeight="1">
      <c r="B322" s="88"/>
    </row>
    <row r="323" ht="15.75" customHeight="1">
      <c r="B323" s="88"/>
    </row>
    <row r="324" ht="15.75" customHeight="1">
      <c r="B324" s="88"/>
    </row>
    <row r="325" ht="15.75" customHeight="1">
      <c r="B325" s="88"/>
    </row>
    <row r="326" ht="15.75" customHeight="1">
      <c r="B326" s="88"/>
    </row>
    <row r="327" ht="15.75" customHeight="1">
      <c r="B327" s="88"/>
    </row>
    <row r="328" ht="15.75" customHeight="1">
      <c r="B328" s="88"/>
    </row>
    <row r="329" ht="15.75" customHeight="1">
      <c r="B329" s="88"/>
    </row>
    <row r="330" ht="15.75" customHeight="1">
      <c r="B330" s="88"/>
    </row>
    <row r="331" ht="15.75" customHeight="1">
      <c r="B331" s="88"/>
    </row>
    <row r="332" ht="15.75" customHeight="1">
      <c r="B332" s="88"/>
    </row>
    <row r="333" ht="15.75" customHeight="1">
      <c r="B333" s="88"/>
    </row>
    <row r="334" ht="15.75" customHeight="1">
      <c r="B334" s="88"/>
    </row>
    <row r="335" ht="15.75" customHeight="1">
      <c r="B335" s="88"/>
    </row>
    <row r="336" ht="15.75" customHeight="1">
      <c r="B336" s="88"/>
    </row>
    <row r="337" ht="15.75" customHeight="1">
      <c r="B337" s="88"/>
    </row>
    <row r="338" ht="15.75" customHeight="1">
      <c r="B338" s="88"/>
    </row>
    <row r="339" ht="15.75" customHeight="1">
      <c r="B339" s="88"/>
    </row>
    <row r="340" ht="15.75" customHeight="1">
      <c r="B340" s="88"/>
    </row>
    <row r="341" ht="15.75" customHeight="1">
      <c r="B341" s="88"/>
    </row>
    <row r="342" ht="15.75" customHeight="1">
      <c r="B342" s="88"/>
    </row>
    <row r="343" ht="15.75" customHeight="1">
      <c r="B343" s="88"/>
    </row>
    <row r="344" ht="15.75" customHeight="1">
      <c r="B344" s="88"/>
    </row>
    <row r="345" ht="15.75" customHeight="1">
      <c r="B345" s="88"/>
    </row>
    <row r="346" ht="15.75" customHeight="1">
      <c r="B346" s="88"/>
    </row>
    <row r="347" ht="15.75" customHeight="1">
      <c r="B347" s="88"/>
    </row>
    <row r="348" ht="15.75" customHeight="1">
      <c r="B348" s="88"/>
    </row>
    <row r="349" ht="15.75" customHeight="1">
      <c r="B349" s="88"/>
    </row>
    <row r="350" ht="15.75" customHeight="1">
      <c r="B350" s="88"/>
    </row>
    <row r="351" ht="15.75" customHeight="1">
      <c r="B351" s="88"/>
    </row>
    <row r="352" ht="15.75" customHeight="1">
      <c r="B352" s="88"/>
    </row>
    <row r="353" ht="15.75" customHeight="1">
      <c r="B353" s="88"/>
    </row>
    <row r="354" ht="15.75" customHeight="1">
      <c r="B354" s="88"/>
    </row>
    <row r="355" ht="15.75" customHeight="1">
      <c r="B355" s="88"/>
    </row>
    <row r="356" ht="15.75" customHeight="1">
      <c r="B356" s="88"/>
    </row>
    <row r="357" ht="15.75" customHeight="1">
      <c r="B357" s="88"/>
    </row>
    <row r="358" ht="15.75" customHeight="1">
      <c r="B358" s="88"/>
    </row>
    <row r="359" ht="15.75" customHeight="1">
      <c r="B359" s="88"/>
    </row>
    <row r="360" ht="15.75" customHeight="1">
      <c r="B360" s="88"/>
    </row>
    <row r="361" ht="15.75" customHeight="1">
      <c r="B361" s="88"/>
    </row>
    <row r="362" ht="15.75" customHeight="1">
      <c r="B362" s="88"/>
    </row>
    <row r="363" ht="15.75" customHeight="1">
      <c r="B363" s="88"/>
    </row>
    <row r="364" ht="15.75" customHeight="1">
      <c r="B364" s="88"/>
    </row>
    <row r="365" ht="15.75" customHeight="1">
      <c r="B365" s="88"/>
    </row>
    <row r="366" ht="15.75" customHeight="1">
      <c r="B366" s="88"/>
    </row>
    <row r="367" ht="15.75" customHeight="1">
      <c r="B367" s="88"/>
    </row>
    <row r="368" ht="15.75" customHeight="1">
      <c r="B368" s="88"/>
    </row>
    <row r="369" ht="15.75" customHeight="1">
      <c r="B369" s="88"/>
    </row>
    <row r="370" ht="15.75" customHeight="1">
      <c r="B370" s="88"/>
    </row>
    <row r="371" ht="15.75" customHeight="1">
      <c r="B371" s="88"/>
    </row>
    <row r="372" ht="15.75" customHeight="1">
      <c r="B372" s="88"/>
    </row>
    <row r="373" ht="15.75" customHeight="1">
      <c r="B373" s="88"/>
    </row>
    <row r="374" ht="15.75" customHeight="1">
      <c r="B374" s="88"/>
    </row>
    <row r="375" ht="15.75" customHeight="1">
      <c r="B375" s="88"/>
    </row>
    <row r="376" ht="15.75" customHeight="1">
      <c r="B376" s="88"/>
    </row>
    <row r="377" ht="15.75" customHeight="1">
      <c r="B377" s="88"/>
    </row>
    <row r="378" ht="15.75" customHeight="1">
      <c r="B378" s="88"/>
    </row>
    <row r="379" ht="15.75" customHeight="1">
      <c r="B379" s="88"/>
    </row>
    <row r="380" ht="15.75" customHeight="1">
      <c r="B380" s="88"/>
    </row>
    <row r="381" ht="15.75" customHeight="1">
      <c r="B381" s="88"/>
    </row>
    <row r="382" ht="15.75" customHeight="1">
      <c r="B382" s="88"/>
    </row>
    <row r="383" ht="15.75" customHeight="1">
      <c r="B383" s="88"/>
    </row>
    <row r="384" ht="15.75" customHeight="1">
      <c r="B384" s="88"/>
    </row>
    <row r="385" ht="15.75" customHeight="1">
      <c r="B385" s="88"/>
    </row>
    <row r="386" ht="15.75" customHeight="1">
      <c r="B386" s="88"/>
    </row>
    <row r="387" ht="15.75" customHeight="1">
      <c r="B387" s="88"/>
    </row>
    <row r="388" ht="15.75" customHeight="1">
      <c r="B388" s="88"/>
    </row>
    <row r="389" ht="15.75" customHeight="1">
      <c r="B389" s="88"/>
    </row>
    <row r="390" ht="15.75" customHeight="1">
      <c r="B390" s="88"/>
    </row>
    <row r="391" ht="15.75" customHeight="1">
      <c r="B391" s="88"/>
    </row>
    <row r="392" ht="15.75" customHeight="1">
      <c r="B392" s="88"/>
    </row>
    <row r="393" ht="15.75" customHeight="1">
      <c r="B393" s="88"/>
    </row>
    <row r="394" ht="15.75" customHeight="1">
      <c r="B394" s="88"/>
    </row>
    <row r="395" ht="15.75" customHeight="1">
      <c r="B395" s="88"/>
    </row>
    <row r="396" ht="15.75" customHeight="1">
      <c r="B396" s="88"/>
    </row>
    <row r="397" ht="15.75" customHeight="1">
      <c r="B397" s="88"/>
    </row>
    <row r="398" ht="15.75" customHeight="1">
      <c r="B398" s="88"/>
    </row>
    <row r="399" ht="15.75" customHeight="1">
      <c r="B399" s="88"/>
    </row>
    <row r="400" ht="15.75" customHeight="1">
      <c r="B400" s="88"/>
    </row>
    <row r="401" ht="15.75" customHeight="1">
      <c r="B401" s="88"/>
    </row>
    <row r="402" ht="15.75" customHeight="1">
      <c r="B402" s="88"/>
    </row>
    <row r="403" ht="15.75" customHeight="1">
      <c r="B403" s="88"/>
    </row>
    <row r="404" ht="15.75" customHeight="1">
      <c r="B404" s="88"/>
    </row>
    <row r="405" ht="15.75" customHeight="1">
      <c r="B405" s="88"/>
    </row>
    <row r="406" ht="15.75" customHeight="1">
      <c r="B406" s="88"/>
    </row>
    <row r="407" ht="15.75" customHeight="1">
      <c r="B407" s="88"/>
    </row>
    <row r="408" ht="15.75" customHeight="1">
      <c r="B408" s="88"/>
    </row>
    <row r="409" ht="15.75" customHeight="1">
      <c r="B409" s="88"/>
    </row>
    <row r="410" ht="15.75" customHeight="1">
      <c r="B410" s="88"/>
    </row>
    <row r="411" ht="15.75" customHeight="1">
      <c r="B411" s="88"/>
    </row>
    <row r="412" ht="15.75" customHeight="1">
      <c r="B412" s="88"/>
    </row>
    <row r="413" ht="15.75" customHeight="1">
      <c r="B413" s="88"/>
    </row>
    <row r="414" ht="15.75" customHeight="1">
      <c r="B414" s="88"/>
    </row>
    <row r="415" ht="15.75" customHeight="1">
      <c r="B415" s="88"/>
    </row>
    <row r="416" ht="15.75" customHeight="1">
      <c r="B416" s="88"/>
    </row>
    <row r="417" ht="15.75" customHeight="1">
      <c r="B417" s="88"/>
    </row>
    <row r="418" ht="15.75" customHeight="1">
      <c r="B418" s="88"/>
    </row>
    <row r="419" ht="15.75" customHeight="1">
      <c r="B419" s="88"/>
    </row>
    <row r="420" ht="15.75" customHeight="1">
      <c r="B420" s="88"/>
    </row>
    <row r="421" ht="15.75" customHeight="1">
      <c r="B421" s="88"/>
    </row>
    <row r="422" ht="15.75" customHeight="1">
      <c r="B422" s="88"/>
    </row>
    <row r="423" ht="15.75" customHeight="1">
      <c r="B423" s="88"/>
    </row>
    <row r="424" ht="15.75" customHeight="1">
      <c r="B424" s="88"/>
    </row>
    <row r="425" ht="15.75" customHeight="1">
      <c r="B425" s="88"/>
    </row>
    <row r="426" ht="15.75" customHeight="1">
      <c r="B426" s="88"/>
    </row>
    <row r="427" ht="15.75" customHeight="1">
      <c r="B427" s="88"/>
    </row>
    <row r="428" ht="15.75" customHeight="1">
      <c r="B428" s="88"/>
    </row>
    <row r="429" ht="15.75" customHeight="1">
      <c r="B429" s="88"/>
    </row>
    <row r="430" ht="15.75" customHeight="1">
      <c r="B430" s="88"/>
    </row>
    <row r="431" ht="15.75" customHeight="1">
      <c r="B431" s="88"/>
    </row>
    <row r="432" ht="15.75" customHeight="1">
      <c r="B432" s="88"/>
    </row>
    <row r="433" ht="15.75" customHeight="1">
      <c r="B433" s="88"/>
    </row>
    <row r="434" ht="15.75" customHeight="1">
      <c r="B434" s="88"/>
    </row>
    <row r="435" ht="15.75" customHeight="1">
      <c r="B435" s="88"/>
    </row>
    <row r="436" ht="15.75" customHeight="1">
      <c r="B436" s="88"/>
    </row>
    <row r="437" ht="15.75" customHeight="1">
      <c r="B437" s="88"/>
    </row>
    <row r="438" ht="15.75" customHeight="1">
      <c r="B438" s="88"/>
    </row>
    <row r="439" ht="15.75" customHeight="1">
      <c r="B439" s="88"/>
    </row>
    <row r="440" ht="15.75" customHeight="1">
      <c r="B440" s="88"/>
    </row>
    <row r="441" ht="15.75" customHeight="1">
      <c r="B441" s="88"/>
    </row>
    <row r="442" ht="15.75" customHeight="1">
      <c r="B442" s="88"/>
    </row>
    <row r="443" ht="15.75" customHeight="1">
      <c r="B443" s="88"/>
    </row>
    <row r="444" ht="15.75" customHeight="1">
      <c r="B444" s="88"/>
    </row>
    <row r="445" ht="15.75" customHeight="1">
      <c r="B445" s="88"/>
    </row>
    <row r="446" ht="15.75" customHeight="1">
      <c r="B446" s="88"/>
    </row>
    <row r="447" ht="15.75" customHeight="1">
      <c r="B447" s="88"/>
    </row>
    <row r="448" ht="15.75" customHeight="1">
      <c r="B448" s="88"/>
    </row>
    <row r="449" ht="15.75" customHeight="1">
      <c r="B449" s="88"/>
    </row>
    <row r="450" ht="15.75" customHeight="1">
      <c r="B450" s="88"/>
    </row>
    <row r="451" ht="15.75" customHeight="1">
      <c r="B451" s="88"/>
    </row>
    <row r="452" ht="15.75" customHeight="1">
      <c r="B452" s="88"/>
    </row>
    <row r="453" ht="15.75" customHeight="1">
      <c r="B453" s="88"/>
    </row>
    <row r="454" ht="15.75" customHeight="1">
      <c r="B454" s="88"/>
    </row>
    <row r="455" ht="15.75" customHeight="1">
      <c r="B455" s="88"/>
    </row>
    <row r="456" ht="15.75" customHeight="1">
      <c r="B456" s="88"/>
    </row>
    <row r="457" ht="15.75" customHeight="1">
      <c r="B457" s="88"/>
    </row>
    <row r="458" ht="15.75" customHeight="1">
      <c r="B458" s="88"/>
    </row>
    <row r="459" ht="15.75" customHeight="1">
      <c r="B459" s="88"/>
    </row>
    <row r="460" ht="15.75" customHeight="1">
      <c r="B460" s="88"/>
    </row>
    <row r="461" ht="15.75" customHeight="1">
      <c r="B461" s="88"/>
    </row>
    <row r="462" ht="15.75" customHeight="1">
      <c r="B462" s="88"/>
    </row>
    <row r="463" ht="15.75" customHeight="1">
      <c r="B463" s="88"/>
    </row>
    <row r="464" ht="15.75" customHeight="1">
      <c r="B464" s="88"/>
    </row>
    <row r="465" ht="15.75" customHeight="1">
      <c r="B465" s="88"/>
    </row>
    <row r="466" ht="15.75" customHeight="1">
      <c r="B466" s="88"/>
    </row>
    <row r="467" ht="15.75" customHeight="1">
      <c r="B467" s="88"/>
    </row>
    <row r="468" ht="15.75" customHeight="1">
      <c r="B468" s="88"/>
    </row>
    <row r="469" ht="15.75" customHeight="1">
      <c r="B469" s="88"/>
    </row>
    <row r="470" ht="15.75" customHeight="1">
      <c r="B470" s="88"/>
    </row>
    <row r="471" ht="15.75" customHeight="1">
      <c r="B471" s="88"/>
    </row>
    <row r="472" ht="15.75" customHeight="1">
      <c r="B472" s="88"/>
    </row>
    <row r="473" ht="15.75" customHeight="1">
      <c r="B473" s="88"/>
    </row>
    <row r="474" ht="15.75" customHeight="1">
      <c r="B474" s="88"/>
    </row>
    <row r="475" ht="15.75" customHeight="1">
      <c r="B475" s="88"/>
    </row>
    <row r="476" ht="15.75" customHeight="1">
      <c r="B476" s="88"/>
    </row>
    <row r="477" ht="15.75" customHeight="1">
      <c r="B477" s="88"/>
    </row>
    <row r="478" ht="15.75" customHeight="1">
      <c r="B478" s="88"/>
    </row>
    <row r="479" ht="15.75" customHeight="1">
      <c r="B479" s="88"/>
    </row>
    <row r="480" ht="15.75" customHeight="1">
      <c r="B480" s="88"/>
    </row>
    <row r="481" ht="15.75" customHeight="1">
      <c r="B481" s="88"/>
    </row>
    <row r="482" ht="15.75" customHeight="1">
      <c r="B482" s="88"/>
    </row>
    <row r="483" ht="15.75" customHeight="1">
      <c r="B483" s="88"/>
    </row>
    <row r="484" ht="15.75" customHeight="1">
      <c r="B484" s="88"/>
    </row>
    <row r="485" ht="15.75" customHeight="1">
      <c r="B485" s="88"/>
    </row>
    <row r="486" ht="15.75" customHeight="1">
      <c r="B486" s="88"/>
    </row>
    <row r="487" ht="15.75" customHeight="1">
      <c r="B487" s="88"/>
    </row>
    <row r="488" ht="15.75" customHeight="1">
      <c r="B488" s="88"/>
    </row>
    <row r="489" ht="15.75" customHeight="1">
      <c r="B489" s="88"/>
    </row>
    <row r="490" ht="15.75" customHeight="1">
      <c r="B490" s="88"/>
    </row>
    <row r="491" ht="15.75" customHeight="1">
      <c r="B491" s="88"/>
    </row>
    <row r="492" ht="15.75" customHeight="1">
      <c r="B492" s="88"/>
    </row>
    <row r="493" ht="15.75" customHeight="1">
      <c r="B493" s="88"/>
    </row>
    <row r="494" ht="15.75" customHeight="1">
      <c r="B494" s="88"/>
    </row>
    <row r="495" ht="15.75" customHeight="1">
      <c r="B495" s="88"/>
    </row>
    <row r="496" ht="15.75" customHeight="1">
      <c r="B496" s="88"/>
    </row>
    <row r="497" ht="15.75" customHeight="1">
      <c r="B497" s="88"/>
    </row>
    <row r="498" ht="15.75" customHeight="1">
      <c r="B498" s="88"/>
    </row>
    <row r="499" ht="15.75" customHeight="1">
      <c r="B499" s="88"/>
    </row>
    <row r="500" ht="15.75" customHeight="1">
      <c r="B500" s="88"/>
    </row>
    <row r="501" ht="15.75" customHeight="1">
      <c r="B501" s="88"/>
    </row>
    <row r="502" ht="15.75" customHeight="1">
      <c r="B502" s="88"/>
    </row>
    <row r="503" ht="15.75" customHeight="1">
      <c r="B503" s="88"/>
    </row>
    <row r="504" ht="15.75" customHeight="1">
      <c r="B504" s="88"/>
    </row>
    <row r="505" ht="15.75" customHeight="1">
      <c r="B505" s="88"/>
    </row>
    <row r="506" ht="15.75" customHeight="1">
      <c r="B506" s="88"/>
    </row>
    <row r="507" ht="15.75" customHeight="1">
      <c r="B507" s="88"/>
    </row>
    <row r="508" ht="15.75" customHeight="1">
      <c r="B508" s="88"/>
    </row>
    <row r="509" ht="15.75" customHeight="1">
      <c r="B509" s="88"/>
    </row>
    <row r="510" ht="15.75" customHeight="1">
      <c r="B510" s="88"/>
    </row>
    <row r="511" ht="15.75" customHeight="1">
      <c r="B511" s="88"/>
    </row>
    <row r="512" ht="15.75" customHeight="1">
      <c r="B512" s="88"/>
    </row>
    <row r="513" ht="15.75" customHeight="1">
      <c r="B513" s="88"/>
    </row>
    <row r="514" ht="15.75" customHeight="1">
      <c r="B514" s="88"/>
    </row>
    <row r="515" ht="15.75" customHeight="1">
      <c r="B515" s="88"/>
    </row>
    <row r="516" ht="15.75" customHeight="1">
      <c r="B516" s="88"/>
    </row>
    <row r="517" ht="15.75" customHeight="1">
      <c r="B517" s="88"/>
    </row>
    <row r="518" ht="15.75" customHeight="1">
      <c r="B518" s="88"/>
    </row>
    <row r="519" ht="15.75" customHeight="1">
      <c r="B519" s="88"/>
    </row>
    <row r="520" ht="15.75" customHeight="1">
      <c r="B520" s="88"/>
    </row>
    <row r="521" ht="15.75" customHeight="1">
      <c r="B521" s="88"/>
    </row>
    <row r="522" ht="15.75" customHeight="1">
      <c r="B522" s="88"/>
    </row>
    <row r="523" ht="15.75" customHeight="1">
      <c r="B523" s="88"/>
    </row>
    <row r="524" ht="15.75" customHeight="1">
      <c r="B524" s="88"/>
    </row>
    <row r="525" ht="15.75" customHeight="1">
      <c r="B525" s="88"/>
    </row>
    <row r="526" ht="15.75" customHeight="1">
      <c r="B526" s="88"/>
    </row>
    <row r="527" ht="15.75" customHeight="1">
      <c r="B527" s="88"/>
    </row>
    <row r="528" ht="15.75" customHeight="1">
      <c r="B528" s="88"/>
    </row>
    <row r="529" ht="15.75" customHeight="1">
      <c r="B529" s="88"/>
    </row>
    <row r="530" ht="15.75" customHeight="1">
      <c r="B530" s="88"/>
    </row>
    <row r="531" ht="15.75" customHeight="1">
      <c r="B531" s="88"/>
    </row>
    <row r="532" ht="15.75" customHeight="1">
      <c r="B532" s="88"/>
    </row>
    <row r="533" ht="15.75" customHeight="1">
      <c r="B533" s="88"/>
    </row>
    <row r="534" ht="15.75" customHeight="1">
      <c r="B534" s="88"/>
    </row>
    <row r="535" ht="15.75" customHeight="1">
      <c r="B535" s="88"/>
    </row>
    <row r="536" ht="15.75" customHeight="1">
      <c r="B536" s="88"/>
    </row>
    <row r="537" ht="15.75" customHeight="1">
      <c r="B537" s="88"/>
    </row>
    <row r="538" ht="15.75" customHeight="1">
      <c r="B538" s="88"/>
    </row>
    <row r="539" ht="15.75" customHeight="1">
      <c r="B539" s="88"/>
    </row>
    <row r="540" ht="15.75" customHeight="1">
      <c r="B540" s="88"/>
    </row>
    <row r="541" ht="15.75" customHeight="1">
      <c r="B541" s="88"/>
    </row>
    <row r="542" ht="15.75" customHeight="1">
      <c r="B542" s="88"/>
    </row>
    <row r="543" ht="15.75" customHeight="1">
      <c r="B543" s="88"/>
    </row>
    <row r="544" ht="15.75" customHeight="1">
      <c r="B544" s="88"/>
    </row>
    <row r="545" ht="15.75" customHeight="1">
      <c r="B545" s="88"/>
    </row>
    <row r="546" ht="15.75" customHeight="1">
      <c r="B546" s="88"/>
    </row>
    <row r="547" ht="15.75" customHeight="1">
      <c r="B547" s="88"/>
    </row>
    <row r="548" ht="15.75" customHeight="1">
      <c r="B548" s="88"/>
    </row>
    <row r="549" ht="15.75" customHeight="1">
      <c r="B549" s="88"/>
    </row>
    <row r="550" ht="15.75" customHeight="1">
      <c r="B550" s="88"/>
    </row>
    <row r="551" ht="15.75" customHeight="1">
      <c r="B551" s="88"/>
    </row>
    <row r="552" ht="15.75" customHeight="1">
      <c r="B552" s="88"/>
    </row>
    <row r="553" ht="15.75" customHeight="1">
      <c r="B553" s="88"/>
    </row>
    <row r="554" ht="15.75" customHeight="1">
      <c r="B554" s="88"/>
    </row>
    <row r="555" ht="15.75" customHeight="1">
      <c r="B555" s="88"/>
    </row>
    <row r="556" ht="15.75" customHeight="1">
      <c r="B556" s="88"/>
    </row>
    <row r="557" ht="15.75" customHeight="1">
      <c r="B557" s="88"/>
    </row>
    <row r="558" ht="15.75" customHeight="1">
      <c r="B558" s="88"/>
    </row>
    <row r="559" ht="15.75" customHeight="1">
      <c r="B559" s="88"/>
    </row>
    <row r="560" ht="15.75" customHeight="1">
      <c r="B560" s="88"/>
    </row>
    <row r="561" ht="15.75" customHeight="1">
      <c r="B561" s="88"/>
    </row>
    <row r="562" ht="15.75" customHeight="1">
      <c r="B562" s="88"/>
    </row>
    <row r="563" ht="15.75" customHeight="1">
      <c r="B563" s="88"/>
    </row>
    <row r="564" ht="15.75" customHeight="1">
      <c r="B564" s="88"/>
    </row>
    <row r="565" ht="15.75" customHeight="1">
      <c r="B565" s="88"/>
    </row>
    <row r="566" ht="15.75" customHeight="1">
      <c r="B566" s="88"/>
    </row>
    <row r="567" ht="15.75" customHeight="1">
      <c r="B567" s="88"/>
    </row>
    <row r="568" ht="15.75" customHeight="1">
      <c r="B568" s="88"/>
    </row>
    <row r="569" ht="15.75" customHeight="1">
      <c r="B569" s="88"/>
    </row>
    <row r="570" ht="15.75" customHeight="1">
      <c r="B570" s="88"/>
    </row>
    <row r="571" ht="15.75" customHeight="1">
      <c r="B571" s="88"/>
    </row>
    <row r="572" ht="15.75" customHeight="1">
      <c r="B572" s="88"/>
    </row>
    <row r="573" ht="15.75" customHeight="1">
      <c r="B573" s="88"/>
    </row>
    <row r="574" ht="15.75" customHeight="1">
      <c r="B574" s="88"/>
    </row>
    <row r="575" ht="15.75" customHeight="1">
      <c r="B575" s="88"/>
    </row>
    <row r="576" ht="15.75" customHeight="1">
      <c r="B576" s="88"/>
    </row>
    <row r="577" ht="15.75" customHeight="1">
      <c r="B577" s="88"/>
    </row>
    <row r="578" ht="15.75" customHeight="1">
      <c r="B578" s="88"/>
    </row>
    <row r="579" ht="15.75" customHeight="1">
      <c r="B579" s="88"/>
    </row>
    <row r="580" ht="15.75" customHeight="1">
      <c r="B580" s="88"/>
    </row>
    <row r="581" ht="15.75" customHeight="1">
      <c r="B581" s="88"/>
    </row>
    <row r="582" ht="15.75" customHeight="1">
      <c r="B582" s="88"/>
    </row>
    <row r="583" ht="15.75" customHeight="1">
      <c r="B583" s="88"/>
    </row>
    <row r="584" ht="15.75" customHeight="1">
      <c r="B584" s="88"/>
    </row>
    <row r="585" ht="15.75" customHeight="1">
      <c r="B585" s="88"/>
    </row>
    <row r="586" ht="15.75" customHeight="1">
      <c r="B586" s="88"/>
    </row>
    <row r="587" ht="15.75" customHeight="1">
      <c r="B587" s="88"/>
    </row>
    <row r="588" ht="15.75" customHeight="1">
      <c r="B588" s="88"/>
    </row>
    <row r="589" ht="15.75" customHeight="1">
      <c r="B589" s="88"/>
    </row>
    <row r="590" ht="15.75" customHeight="1">
      <c r="B590" s="88"/>
    </row>
    <row r="591" ht="15.75" customHeight="1">
      <c r="B591" s="88"/>
    </row>
    <row r="592" ht="15.75" customHeight="1">
      <c r="B592" s="88"/>
    </row>
    <row r="593" ht="15.75" customHeight="1">
      <c r="B593" s="88"/>
    </row>
    <row r="594" ht="15.75" customHeight="1">
      <c r="B594" s="88"/>
    </row>
    <row r="595" ht="15.75" customHeight="1">
      <c r="B595" s="88"/>
    </row>
    <row r="596" ht="15.75" customHeight="1">
      <c r="B596" s="88"/>
    </row>
    <row r="597" ht="15.75" customHeight="1">
      <c r="B597" s="88"/>
    </row>
    <row r="598" ht="15.75" customHeight="1">
      <c r="B598" s="88"/>
    </row>
    <row r="599" ht="15.75" customHeight="1">
      <c r="B599" s="88"/>
    </row>
    <row r="600" ht="15.75" customHeight="1">
      <c r="B600" s="88"/>
    </row>
    <row r="601" ht="15.75" customHeight="1">
      <c r="B601" s="88"/>
    </row>
    <row r="602" ht="15.75" customHeight="1">
      <c r="B602" s="88"/>
    </row>
    <row r="603" ht="15.75" customHeight="1">
      <c r="B603" s="88"/>
    </row>
    <row r="604" ht="15.75" customHeight="1">
      <c r="B604" s="88"/>
    </row>
    <row r="605" ht="15.75" customHeight="1">
      <c r="B605" s="88"/>
    </row>
    <row r="606" ht="15.75" customHeight="1">
      <c r="B606" s="88"/>
    </row>
    <row r="607" ht="15.75" customHeight="1">
      <c r="B607" s="88"/>
    </row>
    <row r="608" ht="15.75" customHeight="1">
      <c r="B608" s="88"/>
    </row>
    <row r="609" ht="15.75" customHeight="1">
      <c r="B609" s="88"/>
    </row>
    <row r="610" ht="15.75" customHeight="1">
      <c r="B610" s="88"/>
    </row>
    <row r="611" ht="15.75" customHeight="1">
      <c r="B611" s="88"/>
    </row>
    <row r="612" ht="15.75" customHeight="1">
      <c r="B612" s="88"/>
    </row>
    <row r="613" ht="15.75" customHeight="1">
      <c r="B613" s="88"/>
    </row>
    <row r="614" ht="15.75" customHeight="1">
      <c r="B614" s="88"/>
    </row>
    <row r="615" ht="15.75" customHeight="1">
      <c r="B615" s="88"/>
    </row>
    <row r="616" ht="15.75" customHeight="1">
      <c r="B616" s="88"/>
    </row>
    <row r="617" ht="15.75" customHeight="1">
      <c r="B617" s="88"/>
    </row>
    <row r="618" ht="15.75" customHeight="1">
      <c r="B618" s="88"/>
    </row>
    <row r="619" ht="15.75" customHeight="1">
      <c r="B619" s="88"/>
    </row>
    <row r="620" ht="15.75" customHeight="1">
      <c r="B620" s="88"/>
    </row>
    <row r="621" ht="15.75" customHeight="1">
      <c r="B621" s="88"/>
    </row>
    <row r="622" ht="15.75" customHeight="1">
      <c r="B622" s="88"/>
    </row>
    <row r="623" ht="15.75" customHeight="1">
      <c r="B623" s="88"/>
    </row>
    <row r="624" ht="15.75" customHeight="1">
      <c r="B624" s="88"/>
    </row>
    <row r="625" ht="15.75" customHeight="1">
      <c r="B625" s="88"/>
    </row>
    <row r="626" ht="15.75" customHeight="1">
      <c r="B626" s="88"/>
    </row>
    <row r="627" ht="15.75" customHeight="1">
      <c r="B627" s="88"/>
    </row>
    <row r="628" ht="15.75" customHeight="1">
      <c r="B628" s="88"/>
    </row>
    <row r="629" ht="15.75" customHeight="1">
      <c r="B629" s="88"/>
    </row>
    <row r="630" ht="15.75" customHeight="1">
      <c r="B630" s="88"/>
    </row>
    <row r="631" ht="15.75" customHeight="1">
      <c r="B631" s="88"/>
    </row>
    <row r="632" ht="15.75" customHeight="1">
      <c r="B632" s="88"/>
    </row>
    <row r="633" ht="15.75" customHeight="1">
      <c r="B633" s="88"/>
    </row>
    <row r="634" ht="15.75" customHeight="1">
      <c r="B634" s="88"/>
    </row>
    <row r="635" ht="15.75" customHeight="1">
      <c r="B635" s="88"/>
    </row>
    <row r="636" ht="15.75" customHeight="1">
      <c r="B636" s="88"/>
    </row>
    <row r="637" ht="15.75" customHeight="1">
      <c r="B637" s="88"/>
    </row>
    <row r="638" ht="15.75" customHeight="1">
      <c r="B638" s="88"/>
    </row>
    <row r="639" ht="15.75" customHeight="1">
      <c r="B639" s="88"/>
    </row>
    <row r="640" ht="15.75" customHeight="1">
      <c r="B640" s="88"/>
    </row>
    <row r="641" ht="15.75" customHeight="1">
      <c r="B641" s="88"/>
    </row>
    <row r="642" ht="15.75" customHeight="1">
      <c r="B642" s="88"/>
    </row>
    <row r="643" ht="15.75" customHeight="1">
      <c r="B643" s="88"/>
    </row>
    <row r="644" ht="15.75" customHeight="1">
      <c r="B644" s="88"/>
    </row>
    <row r="645" ht="15.75" customHeight="1">
      <c r="B645" s="88"/>
    </row>
    <row r="646" ht="15.75" customHeight="1">
      <c r="B646" s="88"/>
    </row>
    <row r="647" ht="15.75" customHeight="1">
      <c r="B647" s="88"/>
    </row>
    <row r="648" ht="15.75" customHeight="1">
      <c r="B648" s="88"/>
    </row>
    <row r="649" ht="15.75" customHeight="1">
      <c r="B649" s="88"/>
    </row>
    <row r="650" ht="15.75" customHeight="1">
      <c r="B650" s="88"/>
    </row>
    <row r="651" ht="15.75" customHeight="1">
      <c r="B651" s="88"/>
    </row>
    <row r="652" ht="15.75" customHeight="1">
      <c r="B652" s="88"/>
    </row>
    <row r="653" ht="15.75" customHeight="1">
      <c r="B653" s="88"/>
    </row>
    <row r="654" ht="15.75" customHeight="1">
      <c r="B654" s="88"/>
    </row>
    <row r="655" ht="15.75" customHeight="1">
      <c r="B655" s="88"/>
    </row>
    <row r="656" ht="15.75" customHeight="1">
      <c r="B656" s="88"/>
    </row>
    <row r="657" ht="15.75" customHeight="1">
      <c r="B657" s="88"/>
    </row>
    <row r="658" ht="15.75" customHeight="1">
      <c r="B658" s="88"/>
    </row>
    <row r="659" ht="15.75" customHeight="1">
      <c r="B659" s="88"/>
    </row>
    <row r="660" ht="15.75" customHeight="1">
      <c r="B660" s="88"/>
    </row>
    <row r="661" ht="15.75" customHeight="1">
      <c r="B661" s="88"/>
    </row>
    <row r="662" ht="15.75" customHeight="1">
      <c r="B662" s="88"/>
    </row>
    <row r="663" ht="15.75" customHeight="1">
      <c r="B663" s="88"/>
    </row>
    <row r="664" ht="15.75" customHeight="1">
      <c r="B664" s="88"/>
    </row>
    <row r="665" ht="15.75" customHeight="1">
      <c r="B665" s="88"/>
    </row>
    <row r="666" ht="15.75" customHeight="1">
      <c r="B666" s="88"/>
    </row>
    <row r="667" ht="15.75" customHeight="1">
      <c r="B667" s="88"/>
    </row>
    <row r="668" ht="15.75" customHeight="1">
      <c r="B668" s="88"/>
    </row>
    <row r="669" ht="15.75" customHeight="1">
      <c r="B669" s="88"/>
    </row>
    <row r="670" ht="15.75" customHeight="1">
      <c r="B670" s="88"/>
    </row>
    <row r="671" ht="15.75" customHeight="1">
      <c r="B671" s="88"/>
    </row>
    <row r="672" ht="15.75" customHeight="1">
      <c r="B672" s="88"/>
    </row>
    <row r="673" ht="15.75" customHeight="1">
      <c r="B673" s="88"/>
    </row>
    <row r="674" ht="15.75" customHeight="1">
      <c r="B674" s="88"/>
    </row>
    <row r="675" ht="15.75" customHeight="1">
      <c r="B675" s="88"/>
    </row>
    <row r="676" ht="15.75" customHeight="1">
      <c r="B676" s="88"/>
    </row>
    <row r="677" ht="15.75" customHeight="1">
      <c r="B677" s="88"/>
    </row>
    <row r="678" ht="15.75" customHeight="1">
      <c r="B678" s="88"/>
    </row>
    <row r="679" ht="15.75" customHeight="1">
      <c r="B679" s="88"/>
    </row>
    <row r="680" ht="15.75" customHeight="1">
      <c r="B680" s="88"/>
    </row>
    <row r="681" ht="15.75" customHeight="1">
      <c r="B681" s="88"/>
    </row>
    <row r="682" ht="15.75" customHeight="1">
      <c r="B682" s="88"/>
    </row>
    <row r="683" ht="15.75" customHeight="1">
      <c r="B683" s="88"/>
    </row>
    <row r="684" ht="15.75" customHeight="1">
      <c r="B684" s="88"/>
    </row>
    <row r="685" ht="15.75" customHeight="1">
      <c r="B685" s="88"/>
    </row>
    <row r="686" ht="15.75" customHeight="1">
      <c r="B686" s="88"/>
    </row>
    <row r="687" ht="15.75" customHeight="1">
      <c r="B687" s="88"/>
    </row>
    <row r="688" ht="15.75" customHeight="1">
      <c r="B688" s="88"/>
    </row>
    <row r="689" ht="15.75" customHeight="1">
      <c r="B689" s="88"/>
    </row>
    <row r="690" ht="15.75" customHeight="1">
      <c r="B690" s="88"/>
    </row>
    <row r="691" ht="15.75" customHeight="1">
      <c r="B691" s="88"/>
    </row>
    <row r="692" ht="15.75" customHeight="1">
      <c r="B692" s="88"/>
    </row>
    <row r="693" ht="15.75" customHeight="1">
      <c r="B693" s="88"/>
    </row>
    <row r="694" ht="15.75" customHeight="1">
      <c r="B694" s="88"/>
    </row>
    <row r="695" ht="15.75" customHeight="1">
      <c r="B695" s="88"/>
    </row>
    <row r="696" ht="15.75" customHeight="1">
      <c r="B696" s="88"/>
    </row>
    <row r="697" ht="15.75" customHeight="1">
      <c r="B697" s="88"/>
    </row>
    <row r="698" ht="15.75" customHeight="1">
      <c r="B698" s="88"/>
    </row>
    <row r="699" ht="15.75" customHeight="1">
      <c r="B699" s="88"/>
    </row>
    <row r="700" ht="15.75" customHeight="1">
      <c r="B700" s="88"/>
    </row>
    <row r="701" ht="15.75" customHeight="1">
      <c r="B701" s="88"/>
    </row>
    <row r="702" ht="15.75" customHeight="1">
      <c r="B702" s="88"/>
    </row>
    <row r="703" ht="15.75" customHeight="1">
      <c r="B703" s="88"/>
    </row>
    <row r="704" ht="15.75" customHeight="1">
      <c r="B704" s="88"/>
    </row>
    <row r="705" ht="15.75" customHeight="1">
      <c r="B705" s="88"/>
    </row>
    <row r="706" ht="15.75" customHeight="1">
      <c r="B706" s="88"/>
    </row>
    <row r="707" ht="15.75" customHeight="1">
      <c r="B707" s="88"/>
    </row>
    <row r="708" ht="15.75" customHeight="1">
      <c r="B708" s="88"/>
    </row>
    <row r="709" ht="15.75" customHeight="1">
      <c r="B709" s="88"/>
    </row>
    <row r="710" ht="15.75" customHeight="1">
      <c r="B710" s="88"/>
    </row>
    <row r="711" ht="15.75" customHeight="1">
      <c r="B711" s="88"/>
    </row>
    <row r="712" ht="15.75" customHeight="1">
      <c r="B712" s="88"/>
    </row>
    <row r="713" ht="15.75" customHeight="1">
      <c r="B713" s="88"/>
    </row>
    <row r="714" ht="15.75" customHeight="1">
      <c r="B714" s="88"/>
    </row>
    <row r="715" ht="15.75" customHeight="1">
      <c r="B715" s="88"/>
    </row>
    <row r="716" ht="15.75" customHeight="1">
      <c r="B716" s="88"/>
    </row>
    <row r="717" ht="15.75" customHeight="1">
      <c r="B717" s="88"/>
    </row>
    <row r="718" ht="15.75" customHeight="1">
      <c r="B718" s="88"/>
    </row>
    <row r="719" ht="15.75" customHeight="1">
      <c r="B719" s="88"/>
    </row>
    <row r="720" ht="15.75" customHeight="1">
      <c r="B720" s="88"/>
    </row>
    <row r="721" ht="15.75" customHeight="1">
      <c r="B721" s="88"/>
    </row>
    <row r="722" ht="15.75" customHeight="1">
      <c r="B722" s="88"/>
    </row>
    <row r="723" ht="15.75" customHeight="1">
      <c r="B723" s="88"/>
    </row>
    <row r="724" ht="15.75" customHeight="1">
      <c r="B724" s="88"/>
    </row>
    <row r="725" ht="15.75" customHeight="1">
      <c r="B725" s="88"/>
    </row>
    <row r="726" ht="15.75" customHeight="1">
      <c r="B726" s="88"/>
    </row>
    <row r="727" ht="15.75" customHeight="1">
      <c r="B727" s="88"/>
    </row>
    <row r="728" ht="15.75" customHeight="1">
      <c r="B728" s="88"/>
    </row>
    <row r="729" ht="15.75" customHeight="1">
      <c r="B729" s="88"/>
    </row>
    <row r="730" ht="15.75" customHeight="1">
      <c r="B730" s="88"/>
    </row>
    <row r="731" ht="15.75" customHeight="1">
      <c r="B731" s="88"/>
    </row>
    <row r="732" ht="15.75" customHeight="1">
      <c r="B732" s="88"/>
    </row>
    <row r="733" ht="15.75" customHeight="1">
      <c r="B733" s="88"/>
    </row>
    <row r="734" ht="15.75" customHeight="1">
      <c r="B734" s="88"/>
    </row>
    <row r="735" ht="15.75" customHeight="1">
      <c r="B735" s="88"/>
    </row>
    <row r="736" ht="15.75" customHeight="1">
      <c r="B736" s="88"/>
    </row>
    <row r="737" ht="15.75" customHeight="1">
      <c r="B737" s="88"/>
    </row>
    <row r="738" ht="15.75" customHeight="1">
      <c r="B738" s="88"/>
    </row>
    <row r="739" ht="15.75" customHeight="1">
      <c r="B739" s="88"/>
    </row>
    <row r="740" ht="15.75" customHeight="1">
      <c r="B740" s="88"/>
    </row>
    <row r="741" ht="15.75" customHeight="1">
      <c r="B741" s="88"/>
    </row>
    <row r="742" ht="15.75" customHeight="1">
      <c r="B742" s="88"/>
    </row>
    <row r="743" ht="15.75" customHeight="1">
      <c r="B743" s="88"/>
    </row>
    <row r="744" ht="15.75" customHeight="1">
      <c r="B744" s="88"/>
    </row>
    <row r="745" ht="15.75" customHeight="1">
      <c r="B745" s="88"/>
    </row>
    <row r="746" ht="15.75" customHeight="1">
      <c r="B746" s="88"/>
    </row>
    <row r="747" ht="15.75" customHeight="1">
      <c r="B747" s="88"/>
    </row>
    <row r="748" ht="15.75" customHeight="1">
      <c r="B748" s="88"/>
    </row>
    <row r="749" ht="15.75" customHeight="1">
      <c r="B749" s="88"/>
    </row>
    <row r="750" ht="15.75" customHeight="1">
      <c r="B750" s="88"/>
    </row>
    <row r="751" ht="15.75" customHeight="1">
      <c r="B751" s="88"/>
    </row>
    <row r="752" ht="15.75" customHeight="1">
      <c r="B752" s="88"/>
    </row>
    <row r="753" ht="15.75" customHeight="1">
      <c r="B753" s="88"/>
    </row>
    <row r="754" ht="15.75" customHeight="1">
      <c r="B754" s="88"/>
    </row>
    <row r="755" ht="15.75" customHeight="1">
      <c r="B755" s="88"/>
    </row>
    <row r="756" ht="15.75" customHeight="1">
      <c r="B756" s="88"/>
    </row>
    <row r="757" ht="15.75" customHeight="1">
      <c r="B757" s="88"/>
    </row>
    <row r="758" ht="15.75" customHeight="1">
      <c r="B758" s="88"/>
    </row>
    <row r="759" ht="15.75" customHeight="1">
      <c r="B759" s="88"/>
    </row>
    <row r="760" ht="15.75" customHeight="1">
      <c r="B760" s="88"/>
    </row>
    <row r="761" ht="15.75" customHeight="1">
      <c r="B761" s="88"/>
    </row>
    <row r="762" ht="15.75" customHeight="1">
      <c r="B762" s="88"/>
    </row>
    <row r="763" ht="15.75" customHeight="1">
      <c r="B763" s="88"/>
    </row>
    <row r="764" ht="15.75" customHeight="1">
      <c r="B764" s="88"/>
    </row>
    <row r="765" ht="15.75" customHeight="1">
      <c r="B765" s="88"/>
    </row>
    <row r="766" ht="15.75" customHeight="1">
      <c r="B766" s="88"/>
    </row>
    <row r="767" ht="15.75" customHeight="1">
      <c r="B767" s="88"/>
    </row>
    <row r="768" ht="15.75" customHeight="1">
      <c r="B768" s="88"/>
    </row>
    <row r="769" ht="15.75" customHeight="1">
      <c r="B769" s="88"/>
    </row>
    <row r="770" ht="15.75" customHeight="1">
      <c r="B770" s="88"/>
    </row>
    <row r="771" ht="15.75" customHeight="1">
      <c r="B771" s="88"/>
    </row>
    <row r="772" ht="15.75" customHeight="1">
      <c r="B772" s="88"/>
    </row>
    <row r="773" ht="15.75" customHeight="1">
      <c r="B773" s="88"/>
    </row>
    <row r="774" ht="15.75" customHeight="1">
      <c r="B774" s="88"/>
    </row>
    <row r="775" ht="15.75" customHeight="1">
      <c r="B775" s="88"/>
    </row>
    <row r="776" ht="15.75" customHeight="1">
      <c r="B776" s="88"/>
    </row>
    <row r="777" ht="15.75" customHeight="1">
      <c r="B777" s="88"/>
    </row>
    <row r="778" ht="15.75" customHeight="1">
      <c r="B778" s="88"/>
    </row>
    <row r="779" ht="15.75" customHeight="1">
      <c r="B779" s="88"/>
    </row>
    <row r="780" ht="15.75" customHeight="1">
      <c r="B780" s="88"/>
    </row>
    <row r="781" ht="15.75" customHeight="1">
      <c r="B781" s="88"/>
    </row>
    <row r="782" ht="15.75" customHeight="1">
      <c r="B782" s="88"/>
    </row>
    <row r="783" ht="15.75" customHeight="1">
      <c r="B783" s="88"/>
    </row>
    <row r="784" ht="15.75" customHeight="1">
      <c r="B784" s="88"/>
    </row>
    <row r="785" ht="15.75" customHeight="1">
      <c r="B785" s="88"/>
    </row>
    <row r="786" ht="15.75" customHeight="1">
      <c r="B786" s="88"/>
    </row>
    <row r="787" ht="15.75" customHeight="1">
      <c r="B787" s="88"/>
    </row>
    <row r="788" ht="15.75" customHeight="1">
      <c r="B788" s="88"/>
    </row>
    <row r="789" ht="15.75" customHeight="1">
      <c r="B789" s="88"/>
    </row>
    <row r="790" ht="15.75" customHeight="1">
      <c r="B790" s="88"/>
    </row>
    <row r="791" ht="15.75" customHeight="1">
      <c r="B791" s="88"/>
    </row>
    <row r="792" ht="15.75" customHeight="1">
      <c r="B792" s="88"/>
    </row>
    <row r="793" ht="15.75" customHeight="1">
      <c r="B793" s="88"/>
    </row>
    <row r="794" ht="15.75" customHeight="1">
      <c r="B794" s="88"/>
    </row>
    <row r="795" ht="15.75" customHeight="1">
      <c r="B795" s="88"/>
    </row>
    <row r="796" ht="15.75" customHeight="1">
      <c r="B796" s="88"/>
    </row>
    <row r="797" ht="15.75" customHeight="1">
      <c r="B797" s="88"/>
    </row>
    <row r="798" ht="15.75" customHeight="1">
      <c r="B798" s="88"/>
    </row>
    <row r="799" ht="15.75" customHeight="1">
      <c r="B799" s="88"/>
    </row>
    <row r="800" ht="15.75" customHeight="1">
      <c r="B800" s="88"/>
    </row>
    <row r="801" ht="15.75" customHeight="1">
      <c r="B801" s="88"/>
    </row>
    <row r="802" ht="15.75" customHeight="1">
      <c r="B802" s="88"/>
    </row>
    <row r="803" ht="15.75" customHeight="1">
      <c r="B803" s="88"/>
    </row>
    <row r="804" ht="15.75" customHeight="1">
      <c r="B804" s="88"/>
    </row>
    <row r="805" ht="15.75" customHeight="1">
      <c r="B805" s="88"/>
    </row>
    <row r="806" ht="15.75" customHeight="1">
      <c r="B806" s="88"/>
    </row>
    <row r="807" ht="15.75" customHeight="1">
      <c r="B807" s="88"/>
    </row>
    <row r="808" ht="15.75" customHeight="1">
      <c r="B808" s="88"/>
    </row>
    <row r="809" ht="15.75" customHeight="1">
      <c r="B809" s="88"/>
    </row>
    <row r="810" ht="15.75" customHeight="1">
      <c r="B810" s="88"/>
    </row>
    <row r="811" ht="15.75" customHeight="1">
      <c r="B811" s="88"/>
    </row>
    <row r="812" ht="15.75" customHeight="1">
      <c r="B812" s="88"/>
    </row>
    <row r="813" ht="15.75" customHeight="1">
      <c r="B813" s="88"/>
    </row>
    <row r="814" ht="15.75" customHeight="1">
      <c r="B814" s="88"/>
    </row>
    <row r="815" ht="15.75" customHeight="1">
      <c r="B815" s="88"/>
    </row>
    <row r="816" ht="15.75" customHeight="1">
      <c r="B816" s="88"/>
    </row>
    <row r="817" ht="15.75" customHeight="1">
      <c r="B817" s="88"/>
    </row>
    <row r="818" ht="15.75" customHeight="1">
      <c r="B818" s="88"/>
    </row>
    <row r="819" ht="15.75" customHeight="1">
      <c r="B819" s="88"/>
    </row>
    <row r="820" ht="15.75" customHeight="1">
      <c r="B820" s="88"/>
    </row>
    <row r="821" ht="15.75" customHeight="1">
      <c r="B821" s="88"/>
    </row>
    <row r="822" ht="15.75" customHeight="1">
      <c r="B822" s="88"/>
    </row>
    <row r="823" ht="15.75" customHeight="1">
      <c r="B823" s="88"/>
    </row>
    <row r="824" ht="15.75" customHeight="1">
      <c r="B824" s="88"/>
    </row>
    <row r="825" ht="15.75" customHeight="1">
      <c r="B825" s="88"/>
    </row>
    <row r="826" ht="15.75" customHeight="1">
      <c r="B826" s="88"/>
    </row>
    <row r="827" ht="15.75" customHeight="1">
      <c r="B827" s="88"/>
    </row>
    <row r="828" ht="15.75" customHeight="1">
      <c r="B828" s="88"/>
    </row>
    <row r="829" ht="15.75" customHeight="1">
      <c r="B829" s="88"/>
    </row>
    <row r="830" ht="15.75" customHeight="1">
      <c r="B830" s="88"/>
    </row>
    <row r="831" ht="15.75" customHeight="1">
      <c r="B831" s="88"/>
    </row>
    <row r="832" ht="15.75" customHeight="1">
      <c r="B832" s="88"/>
    </row>
    <row r="833" ht="15.75" customHeight="1">
      <c r="B833" s="88"/>
    </row>
    <row r="834" ht="15.75" customHeight="1">
      <c r="B834" s="88"/>
    </row>
    <row r="835" ht="15.75" customHeight="1">
      <c r="B835" s="88"/>
    </row>
    <row r="836" ht="15.75" customHeight="1">
      <c r="B836" s="88"/>
    </row>
    <row r="837" ht="15.75" customHeight="1">
      <c r="B837" s="88"/>
    </row>
    <row r="838" ht="15.75" customHeight="1">
      <c r="B838" s="88"/>
    </row>
    <row r="839" ht="15.75" customHeight="1">
      <c r="B839" s="88"/>
    </row>
    <row r="840" ht="15.75" customHeight="1">
      <c r="B840" s="88"/>
    </row>
    <row r="841" ht="15.75" customHeight="1">
      <c r="B841" s="88"/>
    </row>
    <row r="842" ht="15.75" customHeight="1">
      <c r="B842" s="88"/>
    </row>
    <row r="843" ht="15.75" customHeight="1">
      <c r="B843" s="88"/>
    </row>
    <row r="844" ht="15.75" customHeight="1">
      <c r="B844" s="88"/>
    </row>
    <row r="845" ht="15.75" customHeight="1">
      <c r="B845" s="88"/>
    </row>
    <row r="846" ht="15.75" customHeight="1">
      <c r="B846" s="88"/>
    </row>
    <row r="847" ht="15.75" customHeight="1">
      <c r="B847" s="88"/>
    </row>
    <row r="848" ht="15.75" customHeight="1">
      <c r="B848" s="88"/>
    </row>
    <row r="849" ht="15.75" customHeight="1">
      <c r="B849" s="88"/>
    </row>
    <row r="850" ht="15.75" customHeight="1">
      <c r="B850" s="88"/>
    </row>
    <row r="851" ht="15.75" customHeight="1">
      <c r="B851" s="88"/>
    </row>
    <row r="852" ht="15.75" customHeight="1">
      <c r="B852" s="88"/>
    </row>
    <row r="853" ht="15.75" customHeight="1">
      <c r="B853" s="88"/>
    </row>
    <row r="854" ht="15.75" customHeight="1">
      <c r="B854" s="88"/>
    </row>
    <row r="855" ht="15.75" customHeight="1">
      <c r="B855" s="88"/>
    </row>
    <row r="856" ht="15.75" customHeight="1">
      <c r="B856" s="88"/>
    </row>
    <row r="857" ht="15.75" customHeight="1">
      <c r="B857" s="88"/>
    </row>
    <row r="858" ht="15.75" customHeight="1">
      <c r="B858" s="88"/>
    </row>
    <row r="859" ht="15.75" customHeight="1">
      <c r="B859" s="88"/>
    </row>
    <row r="860" ht="15.75" customHeight="1">
      <c r="B860" s="88"/>
    </row>
    <row r="861" ht="15.75" customHeight="1">
      <c r="B861" s="88"/>
    </row>
    <row r="862" ht="15.75" customHeight="1">
      <c r="B862" s="88"/>
    </row>
    <row r="863" ht="15.75" customHeight="1">
      <c r="B863" s="88"/>
    </row>
    <row r="864" ht="15.75" customHeight="1">
      <c r="B864" s="88"/>
    </row>
    <row r="865" ht="15.75" customHeight="1">
      <c r="B865" s="88"/>
    </row>
    <row r="866" ht="15.75" customHeight="1">
      <c r="B866" s="88"/>
    </row>
    <row r="867" ht="15.75" customHeight="1">
      <c r="B867" s="88"/>
    </row>
    <row r="868" ht="15.75" customHeight="1">
      <c r="B868" s="88"/>
    </row>
    <row r="869" ht="15.75" customHeight="1">
      <c r="B869" s="88"/>
    </row>
    <row r="870" ht="15.75" customHeight="1">
      <c r="B870" s="88"/>
    </row>
    <row r="871" ht="15.75" customHeight="1">
      <c r="B871" s="88"/>
    </row>
    <row r="872" ht="15.75" customHeight="1">
      <c r="B872" s="88"/>
    </row>
    <row r="873" ht="15.75" customHeight="1">
      <c r="B873" s="88"/>
    </row>
    <row r="874" ht="15.75" customHeight="1">
      <c r="B874" s="88"/>
    </row>
    <row r="875" ht="15.75" customHeight="1">
      <c r="B875" s="88"/>
    </row>
    <row r="876" ht="15.75" customHeight="1">
      <c r="B876" s="88"/>
    </row>
    <row r="877" ht="15.75" customHeight="1">
      <c r="B877" s="88"/>
    </row>
    <row r="878" ht="15.75" customHeight="1">
      <c r="B878" s="88"/>
    </row>
    <row r="879" ht="15.75" customHeight="1">
      <c r="B879" s="88"/>
    </row>
    <row r="880" ht="15.75" customHeight="1">
      <c r="B880" s="88"/>
    </row>
    <row r="881" ht="15.75" customHeight="1">
      <c r="B881" s="88"/>
    </row>
    <row r="882" ht="15.75" customHeight="1">
      <c r="B882" s="88"/>
    </row>
    <row r="883" ht="15.75" customHeight="1">
      <c r="B883" s="88"/>
    </row>
    <row r="884" ht="15.75" customHeight="1">
      <c r="B884" s="88"/>
    </row>
    <row r="885" ht="15.75" customHeight="1">
      <c r="B885" s="88"/>
    </row>
    <row r="886" ht="15.75" customHeight="1">
      <c r="B886" s="88"/>
    </row>
    <row r="887" ht="15.75" customHeight="1">
      <c r="B887" s="88"/>
    </row>
    <row r="888" ht="15.75" customHeight="1">
      <c r="B888" s="88"/>
    </row>
    <row r="889" ht="15.75" customHeight="1">
      <c r="B889" s="88"/>
    </row>
    <row r="890" ht="15.75" customHeight="1">
      <c r="B890" s="88"/>
    </row>
    <row r="891" ht="15.75" customHeight="1">
      <c r="B891" s="88"/>
    </row>
    <row r="892" ht="15.75" customHeight="1">
      <c r="B892" s="88"/>
    </row>
    <row r="893" ht="15.75" customHeight="1">
      <c r="B893" s="88"/>
    </row>
    <row r="894" ht="15.75" customHeight="1">
      <c r="B894" s="88"/>
    </row>
    <row r="895" ht="15.75" customHeight="1">
      <c r="B895" s="88"/>
    </row>
    <row r="896" ht="15.75" customHeight="1">
      <c r="B896" s="88"/>
    </row>
    <row r="897" ht="15.75" customHeight="1">
      <c r="B897" s="88"/>
    </row>
    <row r="898" ht="15.75" customHeight="1">
      <c r="B898" s="88"/>
    </row>
    <row r="899" ht="15.75" customHeight="1">
      <c r="B899" s="88"/>
    </row>
    <row r="900" ht="15.75" customHeight="1">
      <c r="B900" s="88"/>
    </row>
    <row r="901" ht="15.75" customHeight="1">
      <c r="B901" s="88"/>
    </row>
    <row r="902" ht="15.75" customHeight="1">
      <c r="B902" s="88"/>
    </row>
    <row r="903" ht="15.75" customHeight="1">
      <c r="B903" s="88"/>
    </row>
    <row r="904" ht="15.75" customHeight="1">
      <c r="B904" s="88"/>
    </row>
    <row r="905" ht="15.75" customHeight="1">
      <c r="B905" s="88"/>
    </row>
    <row r="906" ht="15.75" customHeight="1">
      <c r="B906" s="88"/>
    </row>
    <row r="907" ht="15.75" customHeight="1">
      <c r="B907" s="88"/>
    </row>
    <row r="908" ht="15.75" customHeight="1">
      <c r="B908" s="88"/>
    </row>
    <row r="909" ht="15.75" customHeight="1">
      <c r="B909" s="88"/>
    </row>
    <row r="910" ht="15.75" customHeight="1">
      <c r="B910" s="88"/>
    </row>
    <row r="911" ht="15.75" customHeight="1">
      <c r="B911" s="88"/>
    </row>
    <row r="912" ht="15.75" customHeight="1">
      <c r="B912" s="88"/>
    </row>
    <row r="913" ht="15.75" customHeight="1">
      <c r="B913" s="88"/>
    </row>
    <row r="914" ht="15.75" customHeight="1">
      <c r="B914" s="88"/>
    </row>
    <row r="915" ht="15.75" customHeight="1">
      <c r="B915" s="88"/>
    </row>
    <row r="916" ht="15.75" customHeight="1">
      <c r="B916" s="88"/>
    </row>
    <row r="917" ht="15.75" customHeight="1">
      <c r="B917" s="88"/>
    </row>
    <row r="918" ht="15.75" customHeight="1">
      <c r="B918" s="88"/>
    </row>
    <row r="919" ht="15.75" customHeight="1">
      <c r="B919" s="88"/>
    </row>
    <row r="920" ht="15.75" customHeight="1">
      <c r="B920" s="88"/>
    </row>
    <row r="921" ht="15.75" customHeight="1">
      <c r="B921" s="88"/>
    </row>
    <row r="922" ht="15.75" customHeight="1">
      <c r="B922" s="88"/>
    </row>
    <row r="923" ht="15.75" customHeight="1">
      <c r="B923" s="88"/>
    </row>
    <row r="924" ht="15.75" customHeight="1">
      <c r="B924" s="88"/>
    </row>
    <row r="925" ht="15.75" customHeight="1">
      <c r="B925" s="88"/>
    </row>
    <row r="926" ht="15.75" customHeight="1">
      <c r="B926" s="88"/>
    </row>
    <row r="927" ht="15.75" customHeight="1">
      <c r="B927" s="88"/>
    </row>
    <row r="928" ht="15.75" customHeight="1">
      <c r="B928" s="88"/>
    </row>
    <row r="929" ht="15.75" customHeight="1">
      <c r="B929" s="88"/>
    </row>
    <row r="930" ht="15.75" customHeight="1">
      <c r="B930" s="88"/>
    </row>
    <row r="931" ht="15.75" customHeight="1">
      <c r="B931" s="88"/>
    </row>
    <row r="932" ht="15.75" customHeight="1">
      <c r="B932" s="88"/>
    </row>
    <row r="933" ht="15.75" customHeight="1">
      <c r="B933" s="88"/>
    </row>
    <row r="934" ht="15.75" customHeight="1">
      <c r="B934" s="88"/>
    </row>
    <row r="935" ht="15.75" customHeight="1">
      <c r="B935" s="88"/>
    </row>
    <row r="936" ht="15.75" customHeight="1">
      <c r="B936" s="88"/>
    </row>
    <row r="937" ht="15.75" customHeight="1">
      <c r="B937" s="88"/>
    </row>
    <row r="938" ht="15.75" customHeight="1">
      <c r="B938" s="88"/>
    </row>
    <row r="939" ht="15.75" customHeight="1">
      <c r="B939" s="88"/>
    </row>
    <row r="940" ht="15.75" customHeight="1">
      <c r="B940" s="88"/>
    </row>
    <row r="941" ht="15.75" customHeight="1">
      <c r="B941" s="88"/>
    </row>
    <row r="942" ht="15.75" customHeight="1">
      <c r="B942" s="88"/>
    </row>
    <row r="943" ht="15.75" customHeight="1">
      <c r="B943" s="88"/>
    </row>
    <row r="944" ht="15.75" customHeight="1">
      <c r="B944" s="88"/>
    </row>
    <row r="945" ht="15.75" customHeight="1">
      <c r="B945" s="88"/>
    </row>
    <row r="946" ht="15.75" customHeight="1">
      <c r="B946" s="88"/>
    </row>
    <row r="947" ht="15.75" customHeight="1">
      <c r="B947" s="88"/>
    </row>
    <row r="948" ht="15.75" customHeight="1">
      <c r="B948" s="88"/>
    </row>
    <row r="949" ht="15.75" customHeight="1">
      <c r="B949" s="88"/>
    </row>
    <row r="950" ht="15.75" customHeight="1">
      <c r="B950" s="88"/>
    </row>
    <row r="951" ht="15.75" customHeight="1">
      <c r="B951" s="88"/>
    </row>
    <row r="952" ht="15.75" customHeight="1">
      <c r="B952" s="88"/>
    </row>
    <row r="953" ht="15.75" customHeight="1">
      <c r="B953" s="88"/>
    </row>
    <row r="954" ht="15.75" customHeight="1">
      <c r="B954" s="88"/>
    </row>
    <row r="955" ht="15.75" customHeight="1">
      <c r="B955" s="88"/>
    </row>
    <row r="956" ht="15.75" customHeight="1">
      <c r="B956" s="88"/>
    </row>
    <row r="957" ht="15.75" customHeight="1">
      <c r="B957" s="88"/>
    </row>
    <row r="958" ht="15.75" customHeight="1">
      <c r="B958" s="88"/>
    </row>
    <row r="959" ht="15.75" customHeight="1">
      <c r="B959" s="88"/>
    </row>
    <row r="960" ht="15.75" customHeight="1">
      <c r="B960" s="88"/>
    </row>
    <row r="961" ht="15.75" customHeight="1">
      <c r="B961" s="88"/>
    </row>
    <row r="962" ht="15.75" customHeight="1">
      <c r="B962" s="88"/>
    </row>
    <row r="963" ht="15.75" customHeight="1">
      <c r="B963" s="88"/>
    </row>
    <row r="964" ht="15.75" customHeight="1">
      <c r="B964" s="88"/>
    </row>
    <row r="965" ht="15.75" customHeight="1">
      <c r="B965" s="88"/>
    </row>
    <row r="966" ht="15.75" customHeight="1">
      <c r="B966" s="88"/>
    </row>
    <row r="967" ht="15.75" customHeight="1">
      <c r="B967" s="88"/>
    </row>
    <row r="968" ht="15.75" customHeight="1">
      <c r="B968" s="88"/>
    </row>
    <row r="969" ht="15.75" customHeight="1">
      <c r="B969" s="88"/>
    </row>
    <row r="970" ht="15.75" customHeight="1">
      <c r="B970" s="88"/>
    </row>
    <row r="971" ht="15.75" customHeight="1">
      <c r="B971" s="88"/>
    </row>
    <row r="972" ht="15.75" customHeight="1">
      <c r="B972" s="88"/>
    </row>
    <row r="973" ht="15.75" customHeight="1">
      <c r="B973" s="88"/>
    </row>
    <row r="974" ht="15.75" customHeight="1">
      <c r="B974" s="88"/>
    </row>
    <row r="975" ht="15.75" customHeight="1">
      <c r="B975" s="88"/>
    </row>
    <row r="976" ht="15.75" customHeight="1">
      <c r="B976" s="88"/>
    </row>
    <row r="977" ht="15.75" customHeight="1">
      <c r="B977" s="88"/>
    </row>
    <row r="978" ht="15.75" customHeight="1">
      <c r="B978" s="88"/>
    </row>
    <row r="979" ht="15.75" customHeight="1">
      <c r="B979" s="88"/>
    </row>
    <row r="980" ht="15.75" customHeight="1">
      <c r="B980" s="88"/>
    </row>
    <row r="981" ht="15.75" customHeight="1">
      <c r="B981" s="88"/>
    </row>
    <row r="982" ht="15.75" customHeight="1">
      <c r="B982" s="88"/>
    </row>
    <row r="983" ht="15.75" customHeight="1">
      <c r="B983" s="88"/>
    </row>
    <row r="984" ht="15.75" customHeight="1">
      <c r="B984" s="88"/>
    </row>
    <row r="985" ht="15.75" customHeight="1">
      <c r="B985" s="88"/>
    </row>
    <row r="986" ht="15.75" customHeight="1">
      <c r="B986" s="88"/>
    </row>
    <row r="987" ht="15.75" customHeight="1">
      <c r="B987" s="88"/>
    </row>
    <row r="988" ht="15.75" customHeight="1">
      <c r="B988" s="88"/>
    </row>
    <row r="989" ht="15.75" customHeight="1">
      <c r="B989" s="88"/>
    </row>
    <row r="990" ht="15.75" customHeight="1">
      <c r="B990" s="88"/>
    </row>
    <row r="991" ht="15.75" customHeight="1">
      <c r="B991" s="88"/>
    </row>
    <row r="992" ht="15.75" customHeight="1">
      <c r="B992" s="88"/>
    </row>
    <row r="993" ht="15.75" customHeight="1">
      <c r="B993" s="88"/>
    </row>
    <row r="994" ht="15.75" customHeight="1">
      <c r="B994" s="88"/>
    </row>
    <row r="995" ht="15.75" customHeight="1">
      <c r="B995" s="88"/>
    </row>
    <row r="996" ht="15.75" customHeight="1">
      <c r="B996" s="88"/>
    </row>
    <row r="997" ht="15.75" customHeight="1">
      <c r="B997" s="88"/>
    </row>
    <row r="998" ht="15.75" customHeight="1">
      <c r="B998" s="88"/>
    </row>
    <row r="999" ht="15.75" customHeight="1">
      <c r="B999" s="88"/>
    </row>
    <row r="1000" ht="15.75" customHeight="1">
      <c r="B1000" s="8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2" max="6" width="12.63"/>
  </cols>
  <sheetData>
    <row r="1" ht="15.75" customHeight="1">
      <c r="A1" s="89" t="s">
        <v>136</v>
      </c>
      <c r="B1" s="90">
        <v>44805.0</v>
      </c>
    </row>
    <row r="2" ht="15.75" customHeight="1">
      <c r="A2" s="91" t="s">
        <v>137</v>
      </c>
      <c r="B2" s="90">
        <v>44899.0</v>
      </c>
    </row>
    <row r="3" ht="15.75" customHeight="1">
      <c r="A3" s="91" t="s">
        <v>138</v>
      </c>
      <c r="B3" s="92">
        <f>TODAY()</f>
        <v>44900</v>
      </c>
      <c r="C3" s="93"/>
      <c r="E3" s="93"/>
    </row>
    <row r="4" ht="15.75" customHeight="1">
      <c r="A4" s="91" t="s">
        <v>139</v>
      </c>
      <c r="B4" s="94">
        <v>6.0</v>
      </c>
      <c r="C4" s="95" t="s">
        <v>140</v>
      </c>
    </row>
    <row r="5" ht="15.75" customHeight="1">
      <c r="A5" s="91" t="s">
        <v>141</v>
      </c>
      <c r="B5" s="96">
        <v>42.0</v>
      </c>
    </row>
    <row r="6" ht="15.75" customHeight="1">
      <c r="A6" s="91" t="s">
        <v>142</v>
      </c>
      <c r="B6" s="95">
        <v>4.0</v>
      </c>
    </row>
    <row r="7" ht="15.75" customHeight="1">
      <c r="A7" s="91" t="s">
        <v>143</v>
      </c>
      <c r="B7" s="97">
        <f>NETWORKDAYS(B1,B2)*B4*B6</f>
        <v>1608</v>
      </c>
      <c r="C7" s="95" t="s">
        <v>140</v>
      </c>
    </row>
    <row r="8" ht="15.75" customHeight="1">
      <c r="A8" s="91" t="s">
        <v>144</v>
      </c>
      <c r="B8" s="98">
        <f>NETWORKDAYS(B1,B3)*4*8*B6</f>
        <v>8704</v>
      </c>
    </row>
    <row r="9" ht="15.75" customHeight="1">
      <c r="A9" s="91" t="s">
        <v>145</v>
      </c>
      <c r="B9" s="76">
        <f>SUMIFS(WBS!D:D,WBS!G:G,"&lt;"&amp;B3)</f>
        <v>1018</v>
      </c>
      <c r="C9" s="95" t="s">
        <v>140</v>
      </c>
    </row>
    <row r="10" ht="15.75" customHeight="1">
      <c r="A10" s="91" t="s">
        <v>146</v>
      </c>
      <c r="B10" s="76">
        <f>SUMIFS(WBS!D:D,WBS!H:H,"DONE")</f>
        <v>1042</v>
      </c>
      <c r="C10" s="95" t="s">
        <v>140</v>
      </c>
    </row>
    <row r="11" ht="15.75" customHeight="1">
      <c r="A11" s="99" t="s">
        <v>147</v>
      </c>
      <c r="B11" s="100">
        <f>Sum(WBS!D:D)</f>
        <v>1042</v>
      </c>
      <c r="C11" s="95" t="s">
        <v>140</v>
      </c>
      <c r="F11" s="18"/>
    </row>
    <row r="12" ht="15.75" customHeight="1">
      <c r="A12" s="91" t="s">
        <v>148</v>
      </c>
      <c r="B12" s="101">
        <f>SUMIF(WBS!H4:I889,"&lt;&gt;DONE",WBS!D4:E889)</f>
        <v>0</v>
      </c>
      <c r="C12" s="95" t="s">
        <v>140</v>
      </c>
      <c r="F12" s="102"/>
    </row>
    <row r="13" ht="15.75" customHeight="1">
      <c r="A13" s="91" t="s">
        <v>149</v>
      </c>
      <c r="B13" s="76">
        <f>SUMIF(WBS!H5:I890,TRUE,WBS!O5:O890)</f>
        <v>0</v>
      </c>
      <c r="C13" s="95" t="s">
        <v>140</v>
      </c>
      <c r="F13" s="103"/>
    </row>
    <row r="14" ht="15.75" customHeight="1">
      <c r="A14" s="91" t="s">
        <v>150</v>
      </c>
      <c r="B14" s="104">
        <f>if(NETWORKDAYS(B3,B1)*B4*B6&gt;0,NETWORKDAYS(B3,B1)*B4*B6,0)</f>
        <v>0</v>
      </c>
      <c r="C14" s="95" t="s">
        <v>140</v>
      </c>
    </row>
    <row r="15" ht="15.75" customHeight="1">
      <c r="A15" s="91" t="s">
        <v>151</v>
      </c>
      <c r="B15" s="98">
        <f>COUNTIF(WBS!H4:H853,"DONE")</f>
        <v>190</v>
      </c>
      <c r="C15" s="95" t="s">
        <v>35</v>
      </c>
    </row>
    <row r="16" ht="15.75" customHeight="1">
      <c r="A16" s="91" t="s">
        <v>152</v>
      </c>
      <c r="B16" s="76">
        <f>COUNT(WBS!D4:D853)</f>
        <v>190</v>
      </c>
    </row>
    <row r="17" ht="15.75" customHeight="1">
      <c r="A17" s="105" t="s">
        <v>153</v>
      </c>
      <c r="B17" s="106">
        <f>B15/B16</f>
        <v>1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